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P:\#住民制度課G\4行政経営支援室（新）\Ｅ 地方行革\Ｈ 地方行革取組状況調査\Ａ Ｒ４年度調査（保存期限Ｒ７年度末　廃棄）\09_公表用\04_個票\0605修正\"/>
    </mc:Choice>
  </mc:AlternateContent>
  <xr:revisionPtr revIDLastSave="0" documentId="13_ncr:1_{8C5593C8-CCFC-445D-B181-5D73CF02188A}" xr6:coauthVersionLast="36" xr6:coauthVersionMax="36" xr10:uidLastSave="{00000000-0000-0000-0000-000000000000}"/>
  <bookViews>
    <workbookView xWindow="0" yWindow="0" windowWidth="19200" windowHeight="8090" tabRatio="607" xr2:uid="{00000000-000D-0000-FFFF-FFFF00000000}"/>
  </bookViews>
  <sheets>
    <sheet name="調査票①" sheetId="49" r:id="rId1"/>
    <sheet name="調査票②" sheetId="74" r:id="rId2"/>
    <sheet name="調査票③" sheetId="75" r:id="rId3"/>
  </sheets>
  <definedNames>
    <definedName name="_xlnm._FilterDatabase" localSheetId="0" hidden="1">調査票①!$A$9:$IW$31</definedName>
    <definedName name="_xlnm._FilterDatabase" localSheetId="1" hidden="1">調査票②!$A$7:$CI$31</definedName>
    <definedName name="_xlnm._FilterDatabase" localSheetId="2" hidden="1">調査票③!$A$4:$AF$39</definedName>
    <definedName name="_xlnm.Print_Area" localSheetId="0">調査票①!$A$1:$IW$37</definedName>
    <definedName name="_xlnm.Print_Area" localSheetId="1">調査票②!$A$1:$CI$31</definedName>
    <definedName name="_xlnm.Print_Area" localSheetId="2">調査票③!$A$1:$AF$39</definedName>
    <definedName name="_xlnm.Print_Titles" localSheetId="1">調査票②!$A:$B,調査票②!$3:$7</definedName>
    <definedName name="_xlnm.Print_Titles" localSheetId="2">調査票③!$2:$4</definedName>
    <definedName name="事例項目" localSheetId="1">#REF!</definedName>
    <definedName name="事例項目" localSheetId="2">#REF!</definedName>
    <definedName name="事例項目">#REF!</definedName>
  </definedNames>
  <calcPr calcId="191029"/>
</workbook>
</file>

<file path=xl/calcChain.xml><?xml version="1.0" encoding="utf-8"?>
<calcChain xmlns="http://schemas.openxmlformats.org/spreadsheetml/2006/main">
  <c r="II11" i="49" l="1"/>
  <c r="II10" i="49"/>
  <c r="IB30" i="49" l="1"/>
  <c r="IV30" i="49" l="1"/>
  <c r="IT30" i="49"/>
  <c r="IS30" i="49"/>
  <c r="IR30" i="49"/>
  <c r="IP30" i="49"/>
  <c r="IN30" i="49"/>
  <c r="IM30" i="49"/>
  <c r="IL30" i="49"/>
  <c r="IJ30" i="49"/>
  <c r="IH30" i="49"/>
  <c r="IG30" i="49"/>
  <c r="IF30" i="49"/>
  <c r="ID30" i="49"/>
  <c r="IC30" i="49"/>
  <c r="IA30" i="49"/>
  <c r="HZ30" i="49"/>
  <c r="HY30" i="49"/>
  <c r="HW30" i="49"/>
  <c r="HV30" i="49"/>
  <c r="HU30" i="49"/>
  <c r="HT30" i="49"/>
  <c r="HS30" i="49"/>
  <c r="HR30" i="49"/>
  <c r="HP30" i="49"/>
  <c r="HO30" i="49"/>
  <c r="HN30" i="49"/>
  <c r="HM30" i="49"/>
  <c r="HL30" i="49"/>
  <c r="HK30" i="49"/>
  <c r="IO29" i="49" l="1"/>
  <c r="II29" i="49"/>
  <c r="II28" i="49"/>
  <c r="II27" i="49"/>
  <c r="II26" i="49"/>
  <c r="II25" i="49"/>
  <c r="II24" i="49"/>
  <c r="II23" i="49"/>
  <c r="II22" i="49"/>
  <c r="II21" i="49"/>
  <c r="II20" i="49"/>
  <c r="II19" i="49"/>
  <c r="II18" i="49"/>
  <c r="II17" i="49"/>
  <c r="II16" i="49"/>
  <c r="II15" i="49"/>
  <c r="II14" i="49"/>
  <c r="II13" i="49"/>
  <c r="II12" i="49"/>
  <c r="II30" i="49"/>
  <c r="IO28" i="49"/>
  <c r="IO27" i="49"/>
  <c r="IO26" i="49"/>
  <c r="IO25" i="49"/>
  <c r="IO24" i="49"/>
  <c r="IO23" i="49"/>
  <c r="IO22" i="49"/>
  <c r="IO21" i="49"/>
  <c r="IO20" i="49"/>
  <c r="IO19" i="49"/>
  <c r="IO18" i="49"/>
  <c r="IO17" i="49"/>
  <c r="IO16" i="49"/>
  <c r="IO15" i="49"/>
  <c r="IO14" i="49"/>
  <c r="IO13" i="49"/>
  <c r="IO12" i="49"/>
  <c r="IO11" i="49"/>
  <c r="IO10" i="49"/>
  <c r="IO30" i="49" l="1"/>
  <c r="IU29" i="49"/>
  <c r="IU28" i="49"/>
  <c r="IU27" i="49"/>
  <c r="IU26" i="49"/>
  <c r="IU25" i="49"/>
  <c r="IU24" i="49"/>
  <c r="IU23" i="49"/>
  <c r="IU22" i="49"/>
  <c r="IU21" i="49"/>
  <c r="IU20" i="49"/>
  <c r="IU19" i="49"/>
  <c r="IU18" i="49"/>
  <c r="IU17" i="49"/>
  <c r="IU16" i="49"/>
  <c r="IU15" i="49"/>
  <c r="IU14" i="49"/>
  <c r="IU13" i="49"/>
  <c r="IU12" i="49"/>
  <c r="IU11" i="49"/>
  <c r="IU10" i="49"/>
  <c r="IU30" i="49" s="1"/>
  <c r="X13" i="75" l="1"/>
  <c r="CH31" i="74" l="1"/>
  <c r="CF31" i="74"/>
  <c r="CD31" i="74"/>
  <c r="CB31" i="74"/>
  <c r="BZ31" i="74"/>
  <c r="BX31" i="74"/>
  <c r="BV31" i="74"/>
  <c r="BT31" i="74"/>
  <c r="BR31" i="74"/>
  <c r="BP31" i="74"/>
  <c r="BN31" i="74"/>
  <c r="BL31" i="74"/>
  <c r="BJ31" i="74"/>
  <c r="BH31" i="74"/>
  <c r="BF31" i="74"/>
  <c r="BD31" i="74"/>
  <c r="BB31" i="74"/>
  <c r="AZ31" i="74"/>
  <c r="AX31" i="74"/>
  <c r="AV31" i="74"/>
  <c r="AT31" i="74"/>
  <c r="AR31" i="74"/>
  <c r="AP31" i="74"/>
  <c r="AN31" i="74"/>
  <c r="AL31" i="74"/>
  <c r="AJ31" i="74"/>
  <c r="AH31" i="74"/>
  <c r="AF31" i="74"/>
  <c r="AC31" i="74"/>
  <c r="AB31" i="74"/>
  <c r="AA31" i="74"/>
  <c r="Z31" i="74"/>
  <c r="X31" i="74"/>
  <c r="W31" i="74"/>
  <c r="V31" i="74"/>
  <c r="U31" i="74"/>
  <c r="O31" i="74"/>
  <c r="N31" i="74"/>
  <c r="I31" i="74"/>
  <c r="H31" i="74"/>
  <c r="F31" i="74"/>
  <c r="E31" i="74"/>
  <c r="D31" i="74"/>
  <c r="C31" i="74"/>
  <c r="GG29" i="49" l="1"/>
  <c r="GA29" i="49"/>
  <c r="FU29" i="49"/>
  <c r="FO29" i="49"/>
  <c r="FI29" i="49"/>
  <c r="FC29" i="49"/>
  <c r="EW29" i="49"/>
  <c r="EQ29" i="49"/>
  <c r="EK29" i="49"/>
  <c r="EE29" i="49"/>
  <c r="DY29" i="49"/>
  <c r="DS29" i="49"/>
  <c r="DM29" i="49"/>
  <c r="DG29" i="49"/>
  <c r="DA29" i="49"/>
  <c r="CU29" i="49"/>
  <c r="CO29" i="49"/>
  <c r="CI29" i="49"/>
  <c r="CC29" i="49"/>
  <c r="BW29" i="49"/>
  <c r="BQ29" i="49"/>
  <c r="BK29" i="49"/>
  <c r="BE29" i="49"/>
  <c r="GG28" i="49" l="1"/>
  <c r="GA28" i="49"/>
  <c r="FU28" i="49"/>
  <c r="FO28" i="49"/>
  <c r="FI28" i="49"/>
  <c r="FC28" i="49"/>
  <c r="EW28" i="49"/>
  <c r="EQ28" i="49"/>
  <c r="EK28" i="49"/>
  <c r="EE28" i="49"/>
  <c r="BE28" i="49"/>
  <c r="GG27" i="49" l="1"/>
  <c r="GA27" i="49"/>
  <c r="FU27" i="49"/>
  <c r="FO27" i="49"/>
  <c r="FI27" i="49"/>
  <c r="FC27" i="49"/>
  <c r="EW27" i="49"/>
  <c r="EQ27" i="49"/>
  <c r="EK27" i="49"/>
  <c r="EE27" i="49"/>
  <c r="DY27" i="49"/>
  <c r="DS27" i="49"/>
  <c r="DM27" i="49"/>
  <c r="DG27" i="49"/>
  <c r="DA27" i="49"/>
  <c r="CU27" i="49"/>
  <c r="CO27" i="49"/>
  <c r="CI27" i="49"/>
  <c r="CC27" i="49"/>
  <c r="BW27" i="49"/>
  <c r="BQ27" i="49"/>
  <c r="BK27" i="49"/>
  <c r="BE27" i="49"/>
  <c r="GG26" i="49" l="1"/>
  <c r="GA26" i="49"/>
  <c r="FI26" i="49"/>
  <c r="FC26" i="49"/>
  <c r="EW26" i="49"/>
  <c r="EQ26" i="49"/>
  <c r="EK26" i="49"/>
  <c r="EE26" i="49"/>
  <c r="DY26" i="49"/>
  <c r="DS26" i="49"/>
  <c r="DM26" i="49"/>
  <c r="DG26" i="49"/>
  <c r="DA26" i="49"/>
  <c r="CO26" i="49"/>
  <c r="CI26" i="49"/>
  <c r="CC26" i="49"/>
  <c r="BQ26" i="49"/>
  <c r="BK26" i="49"/>
  <c r="BE26" i="49"/>
  <c r="GG24" i="49" l="1"/>
  <c r="GA24" i="49"/>
  <c r="FU24" i="49"/>
  <c r="FO24" i="49"/>
  <c r="FI24" i="49"/>
  <c r="FC24" i="49"/>
  <c r="EW24" i="49"/>
  <c r="EQ24" i="49"/>
  <c r="EK24" i="49"/>
  <c r="EE24" i="49"/>
  <c r="DY24" i="49"/>
  <c r="DS24" i="49"/>
  <c r="DM24" i="49"/>
  <c r="DG24" i="49"/>
  <c r="DA24" i="49"/>
  <c r="CU24" i="49"/>
  <c r="CO24" i="49"/>
  <c r="CI24" i="49"/>
  <c r="CC24" i="49"/>
  <c r="BW24" i="49"/>
  <c r="BQ24" i="49"/>
  <c r="BK24" i="49"/>
  <c r="BE24" i="49"/>
  <c r="GG23" i="49" l="1"/>
  <c r="GA23" i="49"/>
  <c r="FU23" i="49"/>
  <c r="FO23" i="49"/>
  <c r="FI23" i="49"/>
  <c r="FC23" i="49"/>
  <c r="EW23" i="49"/>
  <c r="EQ23" i="49"/>
  <c r="EK23" i="49"/>
  <c r="EE23" i="49"/>
  <c r="DY23" i="49"/>
  <c r="DS23" i="49"/>
  <c r="DM23" i="49"/>
  <c r="DG23" i="49"/>
  <c r="DA23" i="49"/>
  <c r="CU23" i="49"/>
  <c r="CO23" i="49"/>
  <c r="CI23" i="49"/>
  <c r="CC23" i="49"/>
  <c r="BW23" i="49"/>
  <c r="BQ23" i="49"/>
  <c r="BK23" i="49"/>
  <c r="BE23" i="49"/>
  <c r="GG22" i="49" l="1"/>
  <c r="GA22" i="49"/>
  <c r="FU22" i="49"/>
  <c r="FO22" i="49"/>
  <c r="FI22" i="49"/>
  <c r="FC22" i="49"/>
  <c r="EW22" i="49"/>
  <c r="EQ22" i="49"/>
  <c r="EK22" i="49"/>
  <c r="EE22" i="49"/>
  <c r="DY22" i="49"/>
  <c r="DS22" i="49"/>
  <c r="DM22" i="49"/>
  <c r="DG22" i="49"/>
  <c r="DA22" i="49"/>
  <c r="CU22" i="49"/>
  <c r="CO22" i="49"/>
  <c r="CI22" i="49"/>
  <c r="CC22" i="49"/>
  <c r="BW22" i="49"/>
  <c r="BQ22" i="49"/>
  <c r="BK22" i="49"/>
  <c r="BE22" i="49"/>
  <c r="GG21" i="49" l="1"/>
  <c r="GA21" i="49"/>
  <c r="FU21" i="49"/>
  <c r="FO21" i="49"/>
  <c r="FI21" i="49"/>
  <c r="FC21" i="49"/>
  <c r="EW21" i="49"/>
  <c r="EQ21" i="49"/>
  <c r="EK21" i="49"/>
  <c r="EE21" i="49"/>
  <c r="DY21" i="49"/>
  <c r="DS21" i="49"/>
  <c r="DM21" i="49"/>
  <c r="DG21" i="49"/>
  <c r="DA21" i="49"/>
  <c r="CU21" i="49"/>
  <c r="CO21" i="49"/>
  <c r="CI21" i="49"/>
  <c r="CC21" i="49"/>
  <c r="BW21" i="49"/>
  <c r="BQ21" i="49"/>
  <c r="BK21" i="49"/>
  <c r="BE21" i="49"/>
  <c r="GG20" i="49" l="1"/>
  <c r="GA20" i="49"/>
  <c r="FU20" i="49"/>
  <c r="FO20" i="49"/>
  <c r="FI20" i="49"/>
  <c r="FC20" i="49"/>
  <c r="EW20" i="49"/>
  <c r="EQ20" i="49"/>
  <c r="EK20" i="49"/>
  <c r="EE20" i="49"/>
  <c r="DY20" i="49"/>
  <c r="DS20" i="49"/>
  <c r="DM20" i="49"/>
  <c r="DG20" i="49"/>
  <c r="DA20" i="49"/>
  <c r="CU20" i="49"/>
  <c r="CO20" i="49"/>
  <c r="CI20" i="49"/>
  <c r="CC20" i="49"/>
  <c r="BW20" i="49"/>
  <c r="BQ20" i="49"/>
  <c r="BK20" i="49"/>
  <c r="BE20" i="49"/>
  <c r="GG19" i="49" l="1"/>
  <c r="GA19" i="49"/>
  <c r="FU19" i="49"/>
  <c r="FO19" i="49"/>
  <c r="FI19" i="49"/>
  <c r="FC19" i="49"/>
  <c r="EW19" i="49"/>
  <c r="EQ19" i="49"/>
  <c r="EK19" i="49"/>
  <c r="BE19" i="49"/>
  <c r="GG18" i="49" l="1"/>
  <c r="GA18" i="49"/>
  <c r="FU18" i="49"/>
  <c r="FO18" i="49"/>
  <c r="FI18" i="49"/>
  <c r="FC18" i="49"/>
  <c r="EW18" i="49"/>
  <c r="EQ18" i="49"/>
  <c r="EK18" i="49"/>
  <c r="EE18" i="49"/>
  <c r="DY18" i="49"/>
  <c r="DS18" i="49"/>
  <c r="DM18" i="49"/>
  <c r="DG18" i="49"/>
  <c r="DA18" i="49"/>
  <c r="CU18" i="49"/>
  <c r="CO18" i="49"/>
  <c r="CI18" i="49"/>
  <c r="CC18" i="49"/>
  <c r="BW18" i="49"/>
  <c r="BQ18" i="49"/>
  <c r="BK18" i="49"/>
  <c r="BE18" i="49"/>
  <c r="GG17" i="49" l="1"/>
  <c r="GA17" i="49"/>
  <c r="FU17" i="49"/>
  <c r="FO17" i="49"/>
  <c r="FI17" i="49"/>
  <c r="FC17" i="49"/>
  <c r="EW17" i="49"/>
  <c r="EQ17" i="49"/>
  <c r="EK17" i="49"/>
  <c r="EE17" i="49"/>
  <c r="DY17" i="49"/>
  <c r="DS17" i="49"/>
  <c r="DM17" i="49"/>
  <c r="DG17" i="49"/>
  <c r="DA17" i="49"/>
  <c r="CU17" i="49"/>
  <c r="CO17" i="49"/>
  <c r="CI17" i="49"/>
  <c r="CC17" i="49"/>
  <c r="BW17" i="49"/>
  <c r="BQ17" i="49"/>
  <c r="BK17" i="49"/>
  <c r="BE17" i="49"/>
  <c r="GG16" i="49" l="1"/>
  <c r="GA16" i="49"/>
  <c r="FU16" i="49"/>
  <c r="FO16" i="49"/>
  <c r="FI16" i="49"/>
  <c r="FC16" i="49"/>
  <c r="EW16" i="49"/>
  <c r="EQ16" i="49"/>
  <c r="EK16" i="49"/>
  <c r="EE16" i="49"/>
  <c r="DY16" i="49"/>
  <c r="DS16" i="49"/>
  <c r="DM16" i="49"/>
  <c r="DG16" i="49"/>
  <c r="DA16" i="49"/>
  <c r="CU16" i="49"/>
  <c r="CO16" i="49"/>
  <c r="CI16" i="49"/>
  <c r="CC16" i="49"/>
  <c r="BW16" i="49"/>
  <c r="BQ16" i="49"/>
  <c r="BK16" i="49"/>
  <c r="BE16" i="49"/>
  <c r="GG15" i="49" l="1"/>
  <c r="GA15" i="49"/>
  <c r="FU15" i="49"/>
  <c r="FO15" i="49"/>
  <c r="FI15" i="49"/>
  <c r="FC15" i="49"/>
  <c r="EW15" i="49"/>
  <c r="EQ15" i="49"/>
  <c r="EK15" i="49"/>
  <c r="EE15" i="49"/>
  <c r="DY15" i="49"/>
  <c r="DS15" i="49"/>
  <c r="DM15" i="49"/>
  <c r="DG15" i="49"/>
  <c r="DA15" i="49"/>
  <c r="CU15" i="49"/>
  <c r="CO15" i="49"/>
  <c r="CI15" i="49"/>
  <c r="CC15" i="49"/>
  <c r="BW15" i="49"/>
  <c r="BQ15" i="49"/>
  <c r="BK15" i="49"/>
  <c r="BE15" i="49"/>
  <c r="GG14" i="49" l="1"/>
  <c r="GA14" i="49"/>
  <c r="FU14" i="49"/>
  <c r="FO14" i="49"/>
  <c r="FI14" i="49"/>
  <c r="FC14" i="49"/>
  <c r="EW14" i="49"/>
  <c r="EQ14" i="49"/>
  <c r="EK14" i="49"/>
  <c r="EE14" i="49"/>
  <c r="DY14" i="49"/>
  <c r="DS14" i="49"/>
  <c r="DM14" i="49"/>
  <c r="DG14" i="49"/>
  <c r="DA14" i="49"/>
  <c r="CU14" i="49"/>
  <c r="CO14" i="49"/>
  <c r="CI14" i="49"/>
  <c r="CC14" i="49"/>
  <c r="BW14" i="49"/>
  <c r="BQ14" i="49"/>
  <c r="BK14" i="49"/>
  <c r="BE14" i="49"/>
  <c r="GG13" i="49" l="1"/>
  <c r="GA13" i="49"/>
  <c r="FU13" i="49"/>
  <c r="FO13" i="49"/>
  <c r="FI13" i="49"/>
  <c r="FC13" i="49"/>
  <c r="EW13" i="49"/>
  <c r="EQ13" i="49"/>
  <c r="EK13" i="49"/>
  <c r="EE13" i="49"/>
  <c r="DY13" i="49"/>
  <c r="DS13" i="49"/>
  <c r="DM13" i="49"/>
  <c r="DG13" i="49"/>
  <c r="DA13" i="49"/>
  <c r="CU13" i="49"/>
  <c r="CO13" i="49"/>
  <c r="CI13" i="49"/>
  <c r="CC13" i="49"/>
  <c r="BW13" i="49"/>
  <c r="BQ13" i="49"/>
  <c r="BK13" i="49"/>
  <c r="BE13" i="49"/>
  <c r="GG12" i="49" l="1"/>
  <c r="GA12" i="49"/>
  <c r="FU12" i="49"/>
  <c r="FO12" i="49"/>
  <c r="FI12" i="49"/>
  <c r="FC12" i="49"/>
  <c r="EW12" i="49"/>
  <c r="EQ12" i="49"/>
  <c r="EK12" i="49"/>
  <c r="EE12" i="49"/>
  <c r="DY12" i="49"/>
  <c r="DS12" i="49"/>
  <c r="DM12" i="49"/>
  <c r="DG12" i="49"/>
  <c r="DA12" i="49"/>
  <c r="CU12" i="49"/>
  <c r="CO12" i="49"/>
  <c r="CI12" i="49"/>
  <c r="CC12" i="49"/>
  <c r="BW12" i="49"/>
  <c r="BQ12" i="49"/>
  <c r="BK12" i="49"/>
  <c r="BE12" i="49"/>
  <c r="GA11" i="49" l="1"/>
  <c r="GG10" i="49" l="1"/>
  <c r="GA10" i="49"/>
  <c r="FU10" i="49"/>
  <c r="FO10" i="49"/>
  <c r="FI10" i="49"/>
  <c r="FC10" i="49"/>
  <c r="EW10" i="49"/>
  <c r="EQ10" i="49"/>
  <c r="EK10" i="49"/>
  <c r="EE10" i="49"/>
  <c r="DY10" i="49"/>
  <c r="DS10" i="49"/>
  <c r="DM10" i="49"/>
  <c r="DG10" i="49"/>
  <c r="DA10" i="49"/>
  <c r="CU10" i="49"/>
  <c r="CO10" i="49"/>
  <c r="CI10" i="49"/>
  <c r="CC10" i="49"/>
  <c r="BW10" i="49"/>
  <c r="BQ10" i="49"/>
  <c r="BK10" i="49"/>
  <c r="BE10" i="49"/>
  <c r="GK30" i="49" l="1"/>
  <c r="K30" i="49" l="1"/>
  <c r="J30" i="49"/>
  <c r="D30" i="49"/>
  <c r="GZ30" i="49"/>
  <c r="GY30" i="49"/>
  <c r="GX30" i="49"/>
  <c r="GW30" i="49"/>
  <c r="EP30" i="49"/>
  <c r="EO30" i="49"/>
  <c r="N30" i="49"/>
  <c r="EQ30" i="49" l="1"/>
  <c r="J31" i="49"/>
  <c r="HJ31" i="49" l="1"/>
  <c r="HI31" i="49"/>
  <c r="HH31" i="49"/>
  <c r="HG31" i="49"/>
  <c r="HF31" i="49"/>
  <c r="HE31" i="49"/>
  <c r="HC31" i="49"/>
  <c r="HJ30" i="49"/>
  <c r="HI30" i="49"/>
  <c r="HH30" i="49"/>
  <c r="HG30" i="49"/>
  <c r="HF30" i="49"/>
  <c r="HE30" i="49"/>
  <c r="HD30" i="49"/>
  <c r="HD31" i="49" s="1"/>
  <c r="HC30" i="49"/>
  <c r="HB30" i="49"/>
  <c r="HB31" i="49" s="1"/>
  <c r="HA30" i="49"/>
  <c r="HA31" i="49" s="1"/>
  <c r="GU30" i="49"/>
  <c r="GT30" i="49"/>
  <c r="GS30" i="49"/>
  <c r="GR30" i="49"/>
  <c r="GQ30" i="49"/>
  <c r="GQ31" i="49" s="1"/>
  <c r="GP30" i="49"/>
  <c r="GP31" i="49" s="1"/>
  <c r="GO30" i="49"/>
  <c r="GO31" i="49" s="1"/>
  <c r="GN30" i="49"/>
  <c r="GN31" i="49" s="1"/>
  <c r="GM30" i="49"/>
  <c r="GM31" i="49" s="1"/>
  <c r="GK31" i="49"/>
  <c r="GI30" i="49"/>
  <c r="GF30" i="49"/>
  <c r="GE30" i="49"/>
  <c r="GC30" i="49"/>
  <c r="FZ30" i="49"/>
  <c r="FY30" i="49"/>
  <c r="FW30" i="49"/>
  <c r="FT30" i="49"/>
  <c r="FS30" i="49"/>
  <c r="FQ30" i="49"/>
  <c r="FN30" i="49"/>
  <c r="FM30" i="49"/>
  <c r="FK30" i="49"/>
  <c r="FH30" i="49"/>
  <c r="FG30" i="49"/>
  <c r="FE30" i="49"/>
  <c r="FB30" i="49"/>
  <c r="FA30" i="49"/>
  <c r="EY30" i="49"/>
  <c r="EV30" i="49"/>
  <c r="EU30" i="49"/>
  <c r="ES30" i="49"/>
  <c r="EM30" i="49"/>
  <c r="EJ30" i="49"/>
  <c r="EI30" i="49"/>
  <c r="EG30" i="49"/>
  <c r="ED30" i="49"/>
  <c r="EC30" i="49"/>
  <c r="EA30" i="49"/>
  <c r="DX30" i="49"/>
  <c r="DW30" i="49"/>
  <c r="DU30" i="49"/>
  <c r="DR30" i="49"/>
  <c r="DQ30" i="49"/>
  <c r="DO30" i="49"/>
  <c r="DL30" i="49"/>
  <c r="DK30" i="49"/>
  <c r="DI30" i="49"/>
  <c r="DF30" i="49"/>
  <c r="DE30" i="49"/>
  <c r="DC30" i="49"/>
  <c r="CZ30" i="49"/>
  <c r="CY30" i="49"/>
  <c r="CW30" i="49"/>
  <c r="CT30" i="49"/>
  <c r="CS30" i="49"/>
  <c r="CQ30" i="49"/>
  <c r="CN30" i="49"/>
  <c r="CM30" i="49"/>
  <c r="CK30" i="49"/>
  <c r="CH30" i="49"/>
  <c r="CG30" i="49"/>
  <c r="CE30" i="49"/>
  <c r="CB30" i="49"/>
  <c r="CA30" i="49"/>
  <c r="BY30" i="49"/>
  <c r="BV30" i="49"/>
  <c r="BU30" i="49"/>
  <c r="BS30" i="49"/>
  <c r="BP30" i="49"/>
  <c r="BO30" i="49"/>
  <c r="BM30" i="49"/>
  <c r="BJ30" i="49"/>
  <c r="BI30" i="49"/>
  <c r="BG30" i="49"/>
  <c r="BD30" i="49"/>
  <c r="BC30" i="49"/>
  <c r="BA30" i="49"/>
  <c r="AZ30" i="49"/>
  <c r="AX30" i="49"/>
  <c r="AW30" i="49"/>
  <c r="AU30" i="49"/>
  <c r="AT30" i="49"/>
  <c r="AR30" i="49"/>
  <c r="AQ30" i="49"/>
  <c r="AO30" i="49"/>
  <c r="AN30" i="49"/>
  <c r="AL30" i="49"/>
  <c r="AK30" i="49"/>
  <c r="AI30" i="49"/>
  <c r="AH30" i="49"/>
  <c r="AG30" i="49"/>
  <c r="AC30" i="49"/>
  <c r="AB30" i="49"/>
  <c r="Z30" i="49"/>
  <c r="Y30" i="49"/>
  <c r="W30" i="49"/>
  <c r="V30" i="49"/>
  <c r="T30" i="49"/>
  <c r="S30" i="49"/>
  <c r="Q30" i="49"/>
  <c r="P30" i="49"/>
  <c r="M30" i="49"/>
  <c r="M31" i="49" s="1"/>
  <c r="H30" i="49"/>
  <c r="G30" i="49"/>
  <c r="E30" i="49"/>
  <c r="AE30" i="49"/>
  <c r="AF30" i="49"/>
  <c r="AE31" i="49" l="1"/>
  <c r="Y31" i="49"/>
  <c r="V31" i="49"/>
  <c r="P31" i="49"/>
  <c r="AB31" i="49"/>
  <c r="BE30" i="49"/>
  <c r="BK30" i="49"/>
  <c r="G31" i="49"/>
  <c r="CU30" i="49"/>
  <c r="BW30" i="49"/>
  <c r="S31" i="49"/>
  <c r="BQ30" i="49"/>
  <c r="CI30" i="49"/>
  <c r="EE30" i="49"/>
  <c r="GA30" i="49"/>
  <c r="DS30" i="49"/>
  <c r="FO30" i="49"/>
  <c r="FC30" i="49"/>
  <c r="DG30" i="49"/>
  <c r="DY30" i="49"/>
  <c r="FI30" i="49"/>
  <c r="DA30" i="49"/>
  <c r="CO30" i="49"/>
  <c r="GG30" i="49"/>
  <c r="CC30" i="49"/>
  <c r="FU30" i="49"/>
  <c r="EW30" i="49"/>
  <c r="EK30" i="49"/>
  <c r="D31" i="49"/>
  <c r="DM30" i="49"/>
  <c r="AH31" i="49"/>
  <c r="AT31" i="49"/>
  <c r="AN31" i="49"/>
  <c r="AZ31" i="49"/>
  <c r="AK31" i="49"/>
  <c r="AW31" i="49"/>
  <c r="AQ31" i="49"/>
</calcChain>
</file>

<file path=xl/sharedStrings.xml><?xml version="1.0" encoding="utf-8"?>
<sst xmlns="http://schemas.openxmlformats.org/spreadsheetml/2006/main" count="4210" uniqueCount="1148">
  <si>
    <t>委託状況</t>
    <rPh sb="0" eb="2">
      <t>イタク</t>
    </rPh>
    <rPh sb="2" eb="4">
      <t>ジョウキョウ</t>
    </rPh>
    <phoneticPr fontId="5"/>
  </si>
  <si>
    <t>首長部局</t>
    <rPh sb="0" eb="2">
      <t>シュチョウ</t>
    </rPh>
    <rPh sb="2" eb="4">
      <t>ブキョク</t>
    </rPh>
    <phoneticPr fontId="5"/>
  </si>
  <si>
    <t>導入率</t>
    <rPh sb="0" eb="3">
      <t>ドウニュウリツ</t>
    </rPh>
    <phoneticPr fontId="5"/>
  </si>
  <si>
    <t>自治体コード</t>
    <rPh sb="0" eb="3">
      <t>ジチタイ</t>
    </rPh>
    <phoneticPr fontId="5"/>
  </si>
  <si>
    <t>公の
施設数</t>
    <rPh sb="0" eb="1">
      <t>オオヤケ</t>
    </rPh>
    <rPh sb="3" eb="6">
      <t>シセツスウ</t>
    </rPh>
    <phoneticPr fontId="5"/>
  </si>
  <si>
    <t>その他</t>
    <rPh sb="2" eb="3">
      <t>タ</t>
    </rPh>
    <phoneticPr fontId="5"/>
  </si>
  <si>
    <t>都道府県名</t>
    <rPh sb="0" eb="4">
      <t>トドウフケン</t>
    </rPh>
    <rPh sb="4" eb="5">
      <t>メイ</t>
    </rPh>
    <phoneticPr fontId="5"/>
  </si>
  <si>
    <t>教育委員会</t>
    <rPh sb="0" eb="2">
      <t>キョウイク</t>
    </rPh>
    <rPh sb="2" eb="5">
      <t>イインカイ</t>
    </rPh>
    <phoneticPr fontId="5"/>
  </si>
  <si>
    <t>実施済</t>
    <rPh sb="0" eb="2">
      <t>ジッシ</t>
    </rPh>
    <rPh sb="2" eb="3">
      <t>ズ</t>
    </rPh>
    <phoneticPr fontId="5"/>
  </si>
  <si>
    <t>企業局</t>
    <rPh sb="0" eb="2">
      <t>キギョウ</t>
    </rPh>
    <rPh sb="2" eb="3">
      <t>キョク</t>
    </rPh>
    <phoneticPr fontId="5"/>
  </si>
  <si>
    <t>策定予定</t>
    <rPh sb="0" eb="2">
      <t>サクテイ</t>
    </rPh>
    <rPh sb="2" eb="4">
      <t>ヨテイ</t>
    </rPh>
    <phoneticPr fontId="5"/>
  </si>
  <si>
    <t>①本庁舎の清掃</t>
    <rPh sb="5" eb="7">
      <t>セイソウ</t>
    </rPh>
    <phoneticPr fontId="5"/>
  </si>
  <si>
    <t>｢直営｣かつ｢専任有｣団体</t>
    <rPh sb="9" eb="10">
      <t>ア</t>
    </rPh>
    <rPh sb="11" eb="13">
      <t>ダンタイ</t>
    </rPh>
    <phoneticPr fontId="5"/>
  </si>
  <si>
    <t>④電話交換</t>
    <rPh sb="1" eb="3">
      <t>デンワ</t>
    </rPh>
    <rPh sb="3" eb="5">
      <t>コウカン</t>
    </rPh>
    <phoneticPr fontId="3"/>
  </si>
  <si>
    <t>⑤公用車運転</t>
    <rPh sb="1" eb="4">
      <t>コウヨウシャ</t>
    </rPh>
    <rPh sb="4" eb="6">
      <t>ウンテン</t>
    </rPh>
    <phoneticPr fontId="3"/>
  </si>
  <si>
    <t>⑧学校給食（調理）</t>
    <rPh sb="1" eb="3">
      <t>ガッコウ</t>
    </rPh>
    <rPh sb="3" eb="5">
      <t>キュウショク</t>
    </rPh>
    <rPh sb="6" eb="8">
      <t>チョウリ</t>
    </rPh>
    <phoneticPr fontId="3"/>
  </si>
  <si>
    <t>⑪水道メーター検針</t>
    <rPh sb="1" eb="3">
      <t>スイドウ</t>
    </rPh>
    <rPh sb="7" eb="9">
      <t>ケンシン</t>
    </rPh>
    <phoneticPr fontId="5"/>
  </si>
  <si>
    <t>⑫道路維持補修・清掃等</t>
    <rPh sb="1" eb="3">
      <t>ドウロ</t>
    </rPh>
    <rPh sb="3" eb="5">
      <t>イジ</t>
    </rPh>
    <rPh sb="5" eb="7">
      <t>ホシュウ</t>
    </rPh>
    <rPh sb="8" eb="10">
      <t>セイソウ</t>
    </rPh>
    <rPh sb="10" eb="11">
      <t>トウ</t>
    </rPh>
    <phoneticPr fontId="5"/>
  </si>
  <si>
    <t>⑮情報処理・庁内情報システム維持</t>
    <rPh sb="1" eb="3">
      <t>ジョウホウ</t>
    </rPh>
    <rPh sb="3" eb="5">
      <t>ショリ</t>
    </rPh>
    <rPh sb="6" eb="8">
      <t>チョウナイ</t>
    </rPh>
    <rPh sb="8" eb="10">
      <t>ジョウホウ</t>
    </rPh>
    <rPh sb="14" eb="16">
      <t>イジ</t>
    </rPh>
    <phoneticPr fontId="5"/>
  </si>
  <si>
    <t>⑯ホームページ作成・運営</t>
    <rPh sb="7" eb="9">
      <t>サクセイ</t>
    </rPh>
    <rPh sb="10" eb="12">
      <t>ウンエイ</t>
    </rPh>
    <phoneticPr fontId="3"/>
  </si>
  <si>
    <t>⑰調査・集計</t>
    <rPh sb="1" eb="3">
      <t>チョウサ</t>
    </rPh>
    <rPh sb="4" eb="6">
      <t>シュウケイ</t>
    </rPh>
    <phoneticPr fontId="3"/>
  </si>
  <si>
    <t>旅費業務</t>
    <rPh sb="0" eb="2">
      <t>リョヒ</t>
    </rPh>
    <rPh sb="2" eb="4">
      <t>ギョウム</t>
    </rPh>
    <phoneticPr fontId="5"/>
  </si>
  <si>
    <t>福利厚生業務</t>
    <rPh sb="0" eb="2">
      <t>フクリ</t>
    </rPh>
    <rPh sb="2" eb="4">
      <t>コウセイ</t>
    </rPh>
    <rPh sb="4" eb="6">
      <t>ギョウム</t>
    </rPh>
    <phoneticPr fontId="5"/>
  </si>
  <si>
    <t>財務会計業務</t>
    <rPh sb="0" eb="2">
      <t>ザイム</t>
    </rPh>
    <rPh sb="2" eb="4">
      <t>カイケイ</t>
    </rPh>
    <rPh sb="4" eb="6">
      <t>ギョウム</t>
    </rPh>
    <phoneticPr fontId="5"/>
  </si>
  <si>
    <t>（１）民間委託の実施状況</t>
    <rPh sb="3" eb="5">
      <t>ミンカン</t>
    </rPh>
    <rPh sb="5" eb="7">
      <t>イタク</t>
    </rPh>
    <rPh sb="8" eb="10">
      <t>ジッシ</t>
    </rPh>
    <rPh sb="10" eb="12">
      <t>ジョウキョウ</t>
    </rPh>
    <phoneticPr fontId="5"/>
  </si>
  <si>
    <t>対象業務
【複数回答可】</t>
    <rPh sb="0" eb="2">
      <t>タイショウ</t>
    </rPh>
    <rPh sb="2" eb="4">
      <t>ギョウム</t>
    </rPh>
    <phoneticPr fontId="5"/>
  </si>
  <si>
    <t>対象部局
【複数回答可】</t>
    <rPh sb="0" eb="2">
      <t>タイショウ</t>
    </rPh>
    <rPh sb="2" eb="4">
      <t>ブキョク</t>
    </rPh>
    <phoneticPr fontId="5"/>
  </si>
  <si>
    <t>①体育館</t>
    <rPh sb="1" eb="4">
      <t>タイイクカン</t>
    </rPh>
    <phoneticPr fontId="5"/>
  </si>
  <si>
    <t>②競技場（野球場、テニスコート等）</t>
    <rPh sb="5" eb="8">
      <t>ヤキュウジョウ</t>
    </rPh>
    <rPh sb="15" eb="16">
      <t>トウ</t>
    </rPh>
    <phoneticPr fontId="5"/>
  </si>
  <si>
    <t>⑤宿泊休養施設（ホテル、国民宿舎等）</t>
    <rPh sb="12" eb="14">
      <t>コクミン</t>
    </rPh>
    <rPh sb="14" eb="16">
      <t>シュクシャ</t>
    </rPh>
    <rPh sb="16" eb="17">
      <t>トウ</t>
    </rPh>
    <phoneticPr fontId="5"/>
  </si>
  <si>
    <t>⑥休養施設（公衆浴場、海・山の家等）</t>
    <rPh sb="16" eb="17">
      <t>トウ</t>
    </rPh>
    <phoneticPr fontId="5"/>
  </si>
  <si>
    <t>⑦キャンプ場等</t>
    <rPh sb="5" eb="6">
      <t>ジョウ</t>
    </rPh>
    <rPh sb="6" eb="7">
      <t>トウ</t>
    </rPh>
    <phoneticPr fontId="5"/>
  </si>
  <si>
    <t>⑪大規模公園</t>
    <rPh sb="1" eb="4">
      <t>ダイキボ</t>
    </rPh>
    <rPh sb="4" eb="6">
      <t>コウエン</t>
    </rPh>
    <phoneticPr fontId="5"/>
  </si>
  <si>
    <t>⑫公営住宅</t>
    <rPh sb="1" eb="3">
      <t>コウエイ</t>
    </rPh>
    <rPh sb="3" eb="5">
      <t>ジュウタク</t>
    </rPh>
    <phoneticPr fontId="5"/>
  </si>
  <si>
    <t>⑭大規模霊園、斎場等</t>
    <rPh sb="1" eb="4">
      <t>ダイキボ</t>
    </rPh>
    <rPh sb="4" eb="6">
      <t>レイエン</t>
    </rPh>
    <rPh sb="7" eb="9">
      <t>サイジョウ</t>
    </rPh>
    <rPh sb="9" eb="10">
      <t>トウ</t>
    </rPh>
    <phoneticPr fontId="5"/>
  </si>
  <si>
    <t>⑮図書館</t>
    <rPh sb="1" eb="4">
      <t>トショカン</t>
    </rPh>
    <phoneticPr fontId="5"/>
  </si>
  <si>
    <t>⑯博物館（美術館、科学館、歴史館、動物園等）</t>
    <rPh sb="1" eb="4">
      <t>ハクブツカン</t>
    </rPh>
    <rPh sb="5" eb="8">
      <t>ビジュツカン</t>
    </rPh>
    <rPh sb="9" eb="12">
      <t>カガクカン</t>
    </rPh>
    <rPh sb="13" eb="16">
      <t>レキシカン</t>
    </rPh>
    <rPh sb="17" eb="20">
      <t>ドウブツエン</t>
    </rPh>
    <rPh sb="20" eb="21">
      <t>ナド</t>
    </rPh>
    <phoneticPr fontId="5"/>
  </si>
  <si>
    <t>⑲合宿所、研修所等（青少年の家を含む）</t>
    <rPh sb="1" eb="4">
      <t>ガッシュクジョ</t>
    </rPh>
    <rPh sb="5" eb="8">
      <t>ケンシュウジョ</t>
    </rPh>
    <rPh sb="8" eb="9">
      <t>トウ</t>
    </rPh>
    <rPh sb="10" eb="13">
      <t>セイショウネン</t>
    </rPh>
    <rPh sb="14" eb="15">
      <t>イエ</t>
    </rPh>
    <rPh sb="16" eb="17">
      <t>フク</t>
    </rPh>
    <phoneticPr fontId="5"/>
  </si>
  <si>
    <t>給与業務</t>
    <rPh sb="0" eb="2">
      <t>キュウヨ</t>
    </rPh>
    <rPh sb="2" eb="4">
      <t>ギョウム</t>
    </rPh>
    <phoneticPr fontId="5"/>
  </si>
  <si>
    <t>市区町村名</t>
    <rPh sb="0" eb="4">
      <t>シクチョウソン</t>
    </rPh>
    <rPh sb="4" eb="5">
      <t>メイ</t>
    </rPh>
    <phoneticPr fontId="5"/>
  </si>
  <si>
    <t>うち
自治体職員常駐施設数</t>
    <rPh sb="3" eb="6">
      <t>ジチタイ</t>
    </rPh>
    <rPh sb="6" eb="8">
      <t>ショクイン</t>
    </rPh>
    <rPh sb="8" eb="10">
      <t>ジョウチュウ</t>
    </rPh>
    <rPh sb="10" eb="12">
      <t>シセツ</t>
    </rPh>
    <rPh sb="12" eb="13">
      <t>カズ</t>
    </rPh>
    <phoneticPr fontId="5"/>
  </si>
  <si>
    <t>㉓児童クラブ、学童館等</t>
    <rPh sb="1" eb="3">
      <t>ジドウ</t>
    </rPh>
    <rPh sb="7" eb="9">
      <t>ガクドウ</t>
    </rPh>
    <rPh sb="9" eb="10">
      <t>カン</t>
    </rPh>
    <rPh sb="10" eb="11">
      <t>トウ</t>
    </rPh>
    <phoneticPr fontId="5"/>
  </si>
  <si>
    <t>（４）庶務業務の集約化状況</t>
    <rPh sb="3" eb="5">
      <t>ショム</t>
    </rPh>
    <rPh sb="5" eb="7">
      <t>ギョウム</t>
    </rPh>
    <rPh sb="8" eb="11">
      <t>シュウヤクカ</t>
    </rPh>
    <phoneticPr fontId="5"/>
  </si>
  <si>
    <t>実施状況</t>
    <rPh sb="0" eb="2">
      <t>ジッシ</t>
    </rPh>
    <phoneticPr fontId="5"/>
  </si>
  <si>
    <t>(3)窓口業務改革の実施状況</t>
    <rPh sb="3" eb="5">
      <t>マドグチ</t>
    </rPh>
    <rPh sb="5" eb="7">
      <t>ギョウム</t>
    </rPh>
    <rPh sb="7" eb="9">
      <t>カイカク</t>
    </rPh>
    <rPh sb="10" eb="12">
      <t>ジッシ</t>
    </rPh>
    <rPh sb="12" eb="14">
      <t>ジョウキョウ</t>
    </rPh>
    <phoneticPr fontId="5"/>
  </si>
  <si>
    <t>（５）自治体情報ｼｽﾃﾑのクラウド化</t>
    <rPh sb="3" eb="6">
      <t>ジチタイ</t>
    </rPh>
    <rPh sb="6" eb="8">
      <t>ジョウホウ</t>
    </rPh>
    <rPh sb="17" eb="18">
      <t>カ</t>
    </rPh>
    <phoneticPr fontId="5"/>
  </si>
  <si>
    <t>業務改革においてBPRの手法を用いた業務分析に取り組んだことがありますか</t>
    <rPh sb="0" eb="2">
      <t>ギョウム</t>
    </rPh>
    <rPh sb="2" eb="4">
      <t>カイカク</t>
    </rPh>
    <rPh sb="12" eb="14">
      <t>シュホウ</t>
    </rPh>
    <rPh sb="15" eb="16">
      <t>モチ</t>
    </rPh>
    <rPh sb="18" eb="20">
      <t>ギョウム</t>
    </rPh>
    <rPh sb="20" eb="22">
      <t>ブンセキ</t>
    </rPh>
    <rPh sb="23" eb="24">
      <t>ト</t>
    </rPh>
    <rPh sb="25" eb="26">
      <t>ク</t>
    </rPh>
    <phoneticPr fontId="15"/>
  </si>
  <si>
    <t>総合窓口の
設置状況</t>
    <rPh sb="0" eb="2">
      <t>ソウゴウ</t>
    </rPh>
    <rPh sb="2" eb="4">
      <t>マドグチ</t>
    </rPh>
    <phoneticPr fontId="5"/>
  </si>
  <si>
    <t>自治体クラウド又は
単独クラウド実施済み</t>
    <rPh sb="0" eb="3">
      <t>ジチタイ</t>
    </rPh>
    <rPh sb="7" eb="8">
      <t>マタ</t>
    </rPh>
    <rPh sb="10" eb="12">
      <t>タンドク</t>
    </rPh>
    <rPh sb="16" eb="18">
      <t>ジッシ</t>
    </rPh>
    <rPh sb="18" eb="19">
      <t>ズ</t>
    </rPh>
    <phoneticPr fontId="5"/>
  </si>
  <si>
    <t>○</t>
  </si>
  <si>
    <t>実施済</t>
  </si>
  <si>
    <t>委託有</t>
  </si>
  <si>
    <t>北海道</t>
    <rPh sb="0" eb="3">
      <t>ホッカイドウ</t>
    </rPh>
    <phoneticPr fontId="5"/>
  </si>
  <si>
    <t>札幌市</t>
    <rPh sb="0" eb="3">
      <t>サッポロシ</t>
    </rPh>
    <phoneticPr fontId="5"/>
  </si>
  <si>
    <t>設置予定</t>
  </si>
  <si>
    <t>（６）公共施設等総合管理計画</t>
    <rPh sb="3" eb="8">
      <t>コウキョウシセツナド</t>
    </rPh>
    <rPh sb="8" eb="10">
      <t>ソウゴウ</t>
    </rPh>
    <rPh sb="10" eb="12">
      <t>カンリ</t>
    </rPh>
    <rPh sb="12" eb="14">
      <t>ケイカク</t>
    </rPh>
    <phoneticPr fontId="5"/>
  </si>
  <si>
    <t>（７）地方公会計の整備</t>
    <rPh sb="3" eb="5">
      <t>チホウ</t>
    </rPh>
    <rPh sb="5" eb="8">
      <t>コウカイケイ</t>
    </rPh>
    <rPh sb="9" eb="11">
      <t>セイビ</t>
    </rPh>
    <phoneticPr fontId="5"/>
  </si>
  <si>
    <t>総合管理計画の策定状況</t>
    <rPh sb="0" eb="2">
      <t>ソウゴウ</t>
    </rPh>
    <rPh sb="2" eb="4">
      <t>カンリ</t>
    </rPh>
    <rPh sb="4" eb="6">
      <t>ケイカク</t>
    </rPh>
    <rPh sb="7" eb="9">
      <t>サクテイ</t>
    </rPh>
    <rPh sb="9" eb="11">
      <t>ジョウキョウ</t>
    </rPh>
    <phoneticPr fontId="5"/>
  </si>
  <si>
    <t>策定済</t>
    <rPh sb="0" eb="2">
      <t>サクテイ</t>
    </rPh>
    <rPh sb="2" eb="3">
      <t>ズミ</t>
    </rPh>
    <phoneticPr fontId="5"/>
  </si>
  <si>
    <t>策定予定時期</t>
    <rPh sb="0" eb="2">
      <t>サクテイ</t>
    </rPh>
    <rPh sb="2" eb="4">
      <t>ヨテイ</t>
    </rPh>
    <rPh sb="4" eb="6">
      <t>ジキ</t>
    </rPh>
    <phoneticPr fontId="5"/>
  </si>
  <si>
    <t>作成済</t>
    <rPh sb="0" eb="2">
      <t>サクセイ</t>
    </rPh>
    <rPh sb="2" eb="3">
      <t>ズ</t>
    </rPh>
    <phoneticPr fontId="5"/>
  </si>
  <si>
    <t>宮城県</t>
    <rPh sb="0" eb="3">
      <t>ミヤギケン</t>
    </rPh>
    <phoneticPr fontId="5"/>
  </si>
  <si>
    <t>仙台市</t>
    <rPh sb="0" eb="3">
      <t>センダイシ</t>
    </rPh>
    <phoneticPr fontId="5"/>
  </si>
  <si>
    <t>　</t>
  </si>
  <si>
    <t>施設の設置趣旨（保健所機能の一部であり、保健所との連携が必要である）から、直営で運営し、自治体職員を常駐で配置する必要があるため。また、自治体職員が直接実施すべき専門性の高い業務（健康相談・保健指導等）を行っているため。</t>
  </si>
  <si>
    <t>委託予定無し</t>
  </si>
  <si>
    <t>埼玉県</t>
    <rPh sb="0" eb="3">
      <t>サイタマケン</t>
    </rPh>
    <phoneticPr fontId="5"/>
  </si>
  <si>
    <t>さいたま市</t>
    <rPh sb="4" eb="5">
      <t>シ</t>
    </rPh>
    <phoneticPr fontId="5"/>
  </si>
  <si>
    <t>直営で運営すべき施設と考えているため。</t>
  </si>
  <si>
    <t xml:space="preserve">設置済 </t>
  </si>
  <si>
    <t>千葉県</t>
    <rPh sb="0" eb="3">
      <t>チバケン</t>
    </rPh>
    <phoneticPr fontId="5"/>
  </si>
  <si>
    <t>千葉市</t>
    <rPh sb="0" eb="3">
      <t>チバシ</t>
    </rPh>
    <phoneticPr fontId="5"/>
  </si>
  <si>
    <t>用務員の配置基準等について検討中。</t>
  </si>
  <si>
    <t>動物公園においては、継続的な専門知識の蓄積・研究を行い、教育普及・市民サービス向上を図るため。</t>
  </si>
  <si>
    <t>継続的な専門知識の蓄積・研究を行い、教育普及・市民サービス向上を図るため。</t>
  </si>
  <si>
    <t>博物館においては、継続的な専門知識の蓄積・研究を行い、教育普及・市民サービス向上を図るため。</t>
  </si>
  <si>
    <t>実施予定無し</t>
  </si>
  <si>
    <t>神奈川県</t>
    <rPh sb="0" eb="4">
      <t>カナガワケン</t>
    </rPh>
    <phoneticPr fontId="5"/>
  </si>
  <si>
    <t>横浜市</t>
    <rPh sb="0" eb="3">
      <t>ヨコハマシ</t>
    </rPh>
    <phoneticPr fontId="5"/>
  </si>
  <si>
    <t>－</t>
  </si>
  <si>
    <t>事業の効率的な運営について検討中</t>
    <rPh sb="15" eb="16">
      <t>チュウ</t>
    </rPh>
    <phoneticPr fontId="5"/>
  </si>
  <si>
    <t>危機管理への対応や、指定管理者や市民ボランティアとの連携の拠点として、一部の公園は直営を維持する方針であるため。</t>
  </si>
  <si>
    <t>多くの公園や公園施設を適正に管理するためには、一部を直営することで管理手法等のノウハウを本市の中で蓄え、適切な指導・連携していくべきであると考えている。</t>
  </si>
  <si>
    <t>PFI事業でPFI契約を締結しているため。</t>
  </si>
  <si>
    <t>設置予定無し</t>
  </si>
  <si>
    <t>川崎市</t>
    <rPh sb="0" eb="3">
      <t>カワサキシ</t>
    </rPh>
    <phoneticPr fontId="5"/>
  </si>
  <si>
    <t>公営住宅法47条に規定されている管理代行制度を導入し、川崎市住宅供給公社に委託しており、これにより入居者の募集・決定などの権限の行使を伴う業務を委託するなど管理の効率化を図っているため。</t>
  </si>
  <si>
    <t>相模原市</t>
    <rPh sb="0" eb="4">
      <t>サガミハラシ</t>
    </rPh>
    <phoneticPr fontId="5"/>
  </si>
  <si>
    <t>教育委員会の指導主事を配置し、学校等と連携して事業を実施していることから、直営としている。</t>
  </si>
  <si>
    <t>教育委員会の指導主事を配置し、学校等と連携して事業を実施していることから、職員が常駐している。</t>
  </si>
  <si>
    <t>１施設は、直営としている公民館との複合施設であるため、直営としている。</t>
  </si>
  <si>
    <t>児童館、こどもセンター、児童クラブ等の児童厚生施設は、児童・青少年の健全育成や地域活動の拠点であり、地域に根ざした効率的な管理運営を行っていることから、直営としている。</t>
  </si>
  <si>
    <t>児童館、こどもセンター、児童クラブ等の児童厚生施設は、児童・青少年の健全育成や地域活動の拠点であり、地域に根ざした効率的な管理運営を行っていることから、職員が常駐し直営としている。</t>
  </si>
  <si>
    <t>新潟県</t>
    <rPh sb="0" eb="3">
      <t>ニイガタケン</t>
    </rPh>
    <phoneticPr fontId="5"/>
  </si>
  <si>
    <t>新潟市</t>
    <rPh sb="0" eb="3">
      <t>ニイガタシ</t>
    </rPh>
    <phoneticPr fontId="5"/>
  </si>
  <si>
    <t>静岡県</t>
  </si>
  <si>
    <t>浜松市</t>
  </si>
  <si>
    <t>非導入となっている施設は、市が直接管理することが施設の効用を図る上で望ましい施設であるため。</t>
  </si>
  <si>
    <t>市が直接管理することが施設の効用を図る上で望ましい施設</t>
  </si>
  <si>
    <t>非導入となっている施設は、導入によって財政的効果が見込めない、または市が直接管理することが必要であると認める施設であるため。</t>
  </si>
  <si>
    <t>市が直接管理することが必要であると認める施設</t>
  </si>
  <si>
    <t>非導入となっている施設は、導入によって財政的効果が見込めない、または市が直接管理することが必要であると認める施設であるため</t>
  </si>
  <si>
    <t>非導入となっている施設は、市が直接実施すべき業務と一体として管理している施設であるため。</t>
  </si>
  <si>
    <t>市が直接実施すべき業務と一体として管理している施設</t>
  </si>
  <si>
    <t>非導入である施設は、市が直接実施すべき業務と一体として管理している施設や導入することによる財政的効果が見込めない施設、また市が直接管理することが必要と認める施設であるため。</t>
  </si>
  <si>
    <t>市が直接管理することが施設の効用を図る上で望ましい施設であるほか、導入することによる財政的効果が見込めない施設であるため。</t>
  </si>
  <si>
    <t>非導入となっている施設は、地域住民が利用することを目的として設置された小規模施設であるため。</t>
  </si>
  <si>
    <t>愛知県</t>
    <rPh sb="0" eb="3">
      <t>アイチケン</t>
    </rPh>
    <phoneticPr fontId="1"/>
  </si>
  <si>
    <t>名古屋市</t>
    <rPh sb="0" eb="4">
      <t>ナゴヤシ</t>
    </rPh>
    <phoneticPr fontId="1"/>
  </si>
  <si>
    <t>公園内スポーツ施設について市民との密接なつながりがあり、市の施策を反映した公園づくり等を行う必要があるため。</t>
  </si>
  <si>
    <t>住宅セーフティー機能を有する公共性の強い施設であり、市営住宅を一元的・一体的に管理し、安定的に市内均一のサービスの提供をする必要があるため、管理代行制度を導入している。</t>
  </si>
  <si>
    <t>古くからのお墓が多く権利関係が複雑になっているものもあり、管理に経験に基づく知識や判断が必要となるため。狭隘な施設や老朽化した火葬設備などの管理運営に、経験に基づくノウハウや配慮が必要となるため。</t>
  </si>
  <si>
    <t>斎場の狭隘な施設や老朽化した火葬設備、権利関係が複雑になっている古くからのお墓の管理運営には、経験に基づくノウハウや配慮、判断が必要。また、使用者等の戸籍調査や改葬手続きは市が直接実施する必要がある。</t>
  </si>
  <si>
    <t>社会教育施設として長期的・計画的な蔵書管理や業務の継続が必要であるため。</t>
  </si>
  <si>
    <t>博物館等における重要文化財の保存・公開、動植物園における種の保存・環境教育等、専門職員の高度な知識と豊富な経験を要し、長期的かつ継続的な事業運営を市が責任を持って行う必要があるため。</t>
  </si>
  <si>
    <t>京都府</t>
    <rPh sb="0" eb="2">
      <t>キョウト</t>
    </rPh>
    <rPh sb="2" eb="3">
      <t>フ</t>
    </rPh>
    <phoneticPr fontId="5"/>
  </si>
  <si>
    <t>京都市</t>
    <rPh sb="0" eb="2">
      <t>キョウト</t>
    </rPh>
    <rPh sb="2" eb="3">
      <t>シ</t>
    </rPh>
    <phoneticPr fontId="5"/>
  </si>
  <si>
    <t>行政責任や職員配置等の必要があるため導入を検討していない。</t>
  </si>
  <si>
    <t>火葬業務は専門性が高く，自治体職員配置は必須である。</t>
  </si>
  <si>
    <t>直営の部分で，施設の管理・運営方針の決定など根幹業務を行いながら，図書館事業の企画実施などの専門業務を委託することで，効果的な運営を行っているため。</t>
  </si>
  <si>
    <t>当該施設における事業は，本市立学校における教育と密接な連携が必要であり，高い専門性が求められるため，指定管理者制度はそぐわない。</t>
  </si>
  <si>
    <t>教職員研修の実施や教育計画・教育内容の調査研究，また施設で実施している事業を各学校での教育活動と関連づけて実施する等の市職員が行うべき根幹業務が存在するため。</t>
  </si>
  <si>
    <t>大阪府</t>
    <rPh sb="0" eb="3">
      <t>オオサカフ</t>
    </rPh>
    <phoneticPr fontId="7"/>
  </si>
  <si>
    <t>大阪市</t>
    <rPh sb="0" eb="3">
      <t>オオサカシ</t>
    </rPh>
    <phoneticPr fontId="7"/>
  </si>
  <si>
    <t>指定管理導入公園、導入時期について検討中であるため。</t>
  </si>
  <si>
    <t>当該公園は動物園を併設し、専門性を有する業務であるため。</t>
  </si>
  <si>
    <t>常駐でなければ図書館サービスが成り立たないため。</t>
  </si>
  <si>
    <t>庁舎と併設でもあり、直営管理の方が効率的であるため。</t>
  </si>
  <si>
    <t>庁舎との併設のため</t>
  </si>
  <si>
    <t>直営で運営すべき施設であるため</t>
  </si>
  <si>
    <t>大阪府</t>
    <rPh sb="0" eb="3">
      <t>オオサカフ</t>
    </rPh>
    <phoneticPr fontId="5"/>
  </si>
  <si>
    <t>堺市</t>
    <rPh sb="0" eb="2">
      <t>サカイシ</t>
    </rPh>
    <phoneticPr fontId="5"/>
  </si>
  <si>
    <t>公園の管理には、市民協働の手法を取り入れていることから、管理運営のあり方については十分な検討が必要であるため。</t>
  </si>
  <si>
    <t>住環境の整備・改善を目的に建設された改良住宅団地については、地域の実情を踏まえ、管理運営のあり方については十分な検討が必要であるため。</t>
  </si>
  <si>
    <t>展示内容等の判断、保管する館蔵資料等の保管責任の明確化、調査研究・展示企画を継続的に行ううえで職員の配置は必要である。</t>
  </si>
  <si>
    <t>兵庫県</t>
  </si>
  <si>
    <t>神戸市</t>
  </si>
  <si>
    <t>都市公園法上の管理許可制度による運営手法を導入しているため</t>
  </si>
  <si>
    <t>基幹となる１図書館を直営とし、指定管理導入済みの他の図書館を含めて全市的な図書館運営について方向性の統一を図るため。</t>
  </si>
  <si>
    <t>地域図書館は指定管理とし、中央図書館は直営とすることで、中央図書館を中心とした全市の図書館運営について方向性の統一を図る手法をとっているため。</t>
  </si>
  <si>
    <t>民間事業者では解決しにくい課題や、実施しにくい内容に焦点を当てて、事業を実施する必要があるため。</t>
  </si>
  <si>
    <t>岡山県</t>
    <rPh sb="0" eb="3">
      <t>オカヤマケン</t>
    </rPh>
    <phoneticPr fontId="5"/>
  </si>
  <si>
    <t>岡山市</t>
    <rPh sb="0" eb="2">
      <t>オカヤマ</t>
    </rPh>
    <rPh sb="2" eb="3">
      <t>シ</t>
    </rPh>
    <phoneticPr fontId="5"/>
  </si>
  <si>
    <t>直営で運営すべき施設であるため。</t>
  </si>
  <si>
    <t>利用料金総額が少額であり、指定管理者制度を使うことでコスト増が見込まれるため。</t>
  </si>
  <si>
    <t>当該施設は、リサイクルプラザの中にあり、施設全体の管理について同一者が行うのが効率的であるため、包括外部委託を導入する際には、指定管理者制度の導入も検討することから、当面は市職員による直営としている。</t>
  </si>
  <si>
    <t>管理棟・レストラン・遊具など指定管理者の運営に該当する施設がなく、清掃・植栽管理等を指定管理すると直営経費に指定管理料が上乗せとなりコスト増となるため。</t>
  </si>
  <si>
    <t>司書の専門性を継続的に高め、質の高い人材を育成することが必要であり、正規職員を核とした多様な雇用形態による運営が最も効果的かつ効率的であるため。</t>
  </si>
  <si>
    <t>図書館は地域の情報拠点として地域社会の情報要求に的確に対応する必要があり、自治体職員である司書が継続的に専門性を高め、人材を育成するため、正規職員を核とした雇用形態による運営が望ましいと考えている。</t>
  </si>
  <si>
    <t>廃館予定としており、それまでの期間は直営とするため。</t>
  </si>
  <si>
    <t>広島県</t>
    <rPh sb="0" eb="2">
      <t>ヒロシマ</t>
    </rPh>
    <rPh sb="2" eb="3">
      <t>ケン</t>
    </rPh>
    <phoneticPr fontId="5"/>
  </si>
  <si>
    <t>広島市</t>
    <rPh sb="0" eb="3">
      <t>ヒロシマシ</t>
    </rPh>
    <phoneticPr fontId="5"/>
  </si>
  <si>
    <t>現在、正規職員の退職に合わせて非常勤職員化を進めることにより、人件費等の経費の縮減を図っており、今後も引き続き直営とする。</t>
  </si>
  <si>
    <t>直営の施設（椎原児童プール）は、主な施設利用者や地元町内会等を非公募により指定管理者とすることと整理しているが、条件に合う者がおらず、直営としている。</t>
  </si>
  <si>
    <t>直営の施設（墓地）については、施設の運営方法等を継続して検討する必要があり、当面直営としている。</t>
  </si>
  <si>
    <t>自治体職員は目的外使用許可、公民館使用料の還付などの業務を行っている。</t>
  </si>
  <si>
    <t>直営の施設（児童館）については、施設の運営方法等を継続して検討しているため。</t>
  </si>
  <si>
    <t>直営の施設（児童館）については、施設の運営方法等を継続して検討する必要があるため、当面の対応として非常勤職員を配置の上、直営で管理している。</t>
  </si>
  <si>
    <t>福岡県</t>
    <rPh sb="0" eb="3">
      <t>フクオカケン</t>
    </rPh>
    <phoneticPr fontId="5"/>
  </si>
  <si>
    <t>北九州市</t>
    <rPh sb="0" eb="1">
      <t>キタ</t>
    </rPh>
    <rPh sb="1" eb="3">
      <t>キュウシュウ</t>
    </rPh>
    <rPh sb="3" eb="4">
      <t>シ</t>
    </rPh>
    <phoneticPr fontId="5"/>
  </si>
  <si>
    <t>福岡県</t>
    <rPh sb="0" eb="2">
      <t>フクオカ</t>
    </rPh>
    <rPh sb="2" eb="3">
      <t>ケン</t>
    </rPh>
    <phoneticPr fontId="5"/>
  </si>
  <si>
    <t>福岡市</t>
    <rPh sb="0" eb="3">
      <t>フクオカシ</t>
    </rPh>
    <phoneticPr fontId="5"/>
  </si>
  <si>
    <t>熊本県</t>
    <rPh sb="0" eb="3">
      <t>クマモトケン</t>
    </rPh>
    <phoneticPr fontId="5"/>
  </si>
  <si>
    <t>熊本市</t>
    <rPh sb="0" eb="3">
      <t>クマモトシ</t>
    </rPh>
    <phoneticPr fontId="5"/>
  </si>
  <si>
    <t>退職不補充を基本とし、再任用職員や民間活力の活用を進めつつ、直営業務（技能労務職）のあり方について、総合的に検討を行っていく。</t>
  </si>
  <si>
    <t>指定管理者制度を使うことでコスト増が見込まれるため。また、指定管理料が少額になるため応募が見込めないため。</t>
  </si>
  <si>
    <t>指定管理者制度を使うことでコスト増が見込まれるため。</t>
  </si>
  <si>
    <r>
      <t xml:space="preserve">⑬ホームヘルパー派遣
</t>
    </r>
    <r>
      <rPr>
        <sz val="11"/>
        <color rgb="FFFF0000"/>
        <rFont val="ＭＳ Ｐゴシック"/>
        <family val="3"/>
        <charset val="128"/>
        <scheme val="minor"/>
      </rPr>
      <t>【都道府県は回答不要】</t>
    </r>
    <rPh sb="8" eb="10">
      <t>ハケン</t>
    </rPh>
    <phoneticPr fontId="5"/>
  </si>
  <si>
    <r>
      <t xml:space="preserve">⑭在宅配食サービス
</t>
    </r>
    <r>
      <rPr>
        <sz val="11"/>
        <color rgb="FFFF0000"/>
        <rFont val="ＭＳ Ｐゴシック"/>
        <family val="3"/>
        <charset val="128"/>
        <scheme val="minor"/>
      </rPr>
      <t>【都道府県は回答不要】</t>
    </r>
    <rPh sb="1" eb="3">
      <t>ザイタク</t>
    </rPh>
    <rPh sb="3" eb="5">
      <t>ハイショク</t>
    </rPh>
    <phoneticPr fontId="5"/>
  </si>
  <si>
    <t>委託あり</t>
    <rPh sb="0" eb="2">
      <t>イタク</t>
    </rPh>
    <phoneticPr fontId="5"/>
  </si>
  <si>
    <t>合計</t>
    <rPh sb="0" eb="2">
      <t>ゴウケイ</t>
    </rPh>
    <phoneticPr fontId="5"/>
  </si>
  <si>
    <t>静岡県</t>
    <rPh sb="0" eb="3">
      <t>シズオカケン</t>
    </rPh>
    <phoneticPr fontId="5"/>
  </si>
  <si>
    <t>静岡市</t>
    <rPh sb="0" eb="3">
      <t>シズオカシ</t>
    </rPh>
    <phoneticPr fontId="5"/>
  </si>
  <si>
    <t>業務上、中山間地域への移動が便利なため配置された。</t>
  </si>
  <si>
    <r>
      <t xml:space="preserve">⑥し尿収集
</t>
    </r>
    <r>
      <rPr>
        <sz val="11"/>
        <color rgb="FFFF0000"/>
        <rFont val="ＭＳ Ｐゴシック"/>
        <family val="3"/>
        <charset val="128"/>
        <scheme val="minor"/>
      </rPr>
      <t>【都道府県は回答不要】</t>
    </r>
    <rPh sb="2" eb="3">
      <t>ニョウ</t>
    </rPh>
    <rPh sb="3" eb="5">
      <t>シュウシュウ</t>
    </rPh>
    <phoneticPr fontId="3"/>
  </si>
  <si>
    <r>
      <t xml:space="preserve">⑦一般ごみ収集
</t>
    </r>
    <r>
      <rPr>
        <sz val="11"/>
        <color rgb="FFFF0000"/>
        <rFont val="ＭＳ Ｐゴシック"/>
        <family val="3"/>
        <charset val="128"/>
        <scheme val="minor"/>
      </rPr>
      <t>【都道府県は回答不要】</t>
    </r>
    <rPh sb="1" eb="3">
      <t>イッパン</t>
    </rPh>
    <rPh sb="5" eb="7">
      <t>シュウシュウ</t>
    </rPh>
    <phoneticPr fontId="3"/>
  </si>
  <si>
    <t>法令・条例違反に対して、即時性をもって行政処分を行う必要があるため</t>
  </si>
  <si>
    <t>動物園管理業務は、専門性・特殊性の高い業務で、知識・技術の着実な継承が必要なため。博物館等の運営にあたっては、長期的な視点と専門的且つ高度な学術的知識、過去からの経験やノウハウが必要なため。</t>
  </si>
  <si>
    <t>調査票①</t>
    <rPh sb="0" eb="3">
      <t>チョウサヒョウ</t>
    </rPh>
    <phoneticPr fontId="5"/>
  </si>
  <si>
    <t>141305</t>
  </si>
  <si>
    <t>341002</t>
  </si>
  <si>
    <t>　　</t>
  </si>
  <si>
    <t>市長，副市長等の運転については，当面の間現状を維持する予定。</t>
  </si>
  <si>
    <t>指定管理者の提案により施設の利用率向上等が望まれない施設であったり、PFIを導入し、民間会社が維持管理を行っている施設であるため</t>
  </si>
  <si>
    <t>・墓地に関する許可業務を職員が行わなければならないため
・災害時における危機管理体制の維持。火葬技術・技能の継承を行うため</t>
  </si>
  <si>
    <t>高い公共性、中立性を維持しながら継続的、安定的に運営する必要があるため</t>
  </si>
  <si>
    <t>・市の施策として行政が積極的に施設の設置目的を果たしていく必要があるため
・施設内の業務における専門性を確保し、課題に対し即時に対応できるような体制を整える必要があるため</t>
  </si>
  <si>
    <t>未導入施設である児童遊園は、有料施設ではなく、特殊施設を備えていないことなどから直営としている</t>
  </si>
  <si>
    <t>未定</t>
  </si>
  <si>
    <t>施設管理等の事実行為のみを委ねているため。</t>
  </si>
  <si>
    <t>導入館の運営状況を検証中であるため。</t>
  </si>
  <si>
    <t>仙台市図書館では、住民サービスの向上、経費の節減を目指し市立図書館のうち３館に指定管理制度を導入してきたところ。現在は導入館の運営状況を検証中であり、残り施設への導入は未定。</t>
  </si>
  <si>
    <t>施設の設置趣旨（保健所機能の一部であり、保健所との連携が必要である）から、直営で運営する必要があるため。また、自治体職員が直接実施すべき専門性の高い業務（健康相談・保健指導等）を行っているため。</t>
  </si>
  <si>
    <t>すでにすべての施設において公営住宅法の規定による管理代行を実施しているため</t>
  </si>
  <si>
    <t>将来的な指定管理者導入を検討中である。</t>
  </si>
  <si>
    <t>業務委託による１施設、職員が常駐していない３施設を除く5施設で施設の管理、運営等のため市職員を常駐している。</t>
  </si>
  <si>
    <t>長期的な視点に立った持続的で安定した図書館運営を行うため。</t>
  </si>
  <si>
    <t>少年自然の家は、教育委員会の指導主事の配置により、質の高い自然の教室を実施するため。農業者トレーニングセンターは、附属施設管理の問題があり、今後については検討中である。</t>
  </si>
  <si>
    <t>精神保健及び精神障害者福祉に関する法律により設置している施設や、即時判断・即時対応が要求される施設、市を含めた独自の相談支援システムを整備している施設、医師確保が困難な施設について直営としている。</t>
  </si>
  <si>
    <t>継続的な専門知識の蓄積・研究を行い、教育普及・市民サービス向上を図るため</t>
  </si>
  <si>
    <t>指定管理制度導入館の評価をもとに、地域図書館における効果的で効率的な運営のあり方や、区との連携など地域の状況などを考慮しながら、利用者サービスの充実や利便性の向上にむけて検討中のため。</t>
  </si>
  <si>
    <t>地域図書館における効果的で効率的な運営のあり方や、区との連携など地域の状況などを考慮し、利用者サービスの充実や利便性の向上にむけて適切な手法を検討する必要があると考えている。</t>
  </si>
  <si>
    <t>１施設は、施設の規模・機能、利用状況や維持管理コストを踏まえて今後のあり方を検討しており、運営期間中は暫定的に職員が常駐し直営としている。</t>
  </si>
  <si>
    <t>調査については、原則として直営で実施するが、社会福祉施設等の一部調査対象に関しては、調査実施方法を個々の状況により検討することとしている。</t>
  </si>
  <si>
    <t>指定管理者制度を使うことでコスト増が見込まれ、また民間のノウハウを活かす余地が少ないため。</t>
  </si>
  <si>
    <t>敷地が国有地であり、市の直営での使用以外が認められていないため。</t>
  </si>
  <si>
    <t>漁港区域の維持管理業務も併せて行っているため</t>
  </si>
  <si>
    <t>サービス提供及び施設管理に係る大部分の業務は民間委託を実施しており、受付等の業務を行うため、必要最小限の自治体職員を配置している。</t>
  </si>
  <si>
    <t>直営で運営すべき施設であると考えるため。</t>
  </si>
  <si>
    <t>市立図書館として、図書館記録その他必要な資料を収集、保存し、市民の利用に供し、その教養調査研究、レクリエーション等に資するため、市職員が常駐している。（図書館法第２条）</t>
  </si>
  <si>
    <t>直営で運営すべき施設であると考えるため。
※一部施設については導入を検討中。</t>
  </si>
  <si>
    <t>自治体職員が直接実施すべき特殊性・専門性の高い業務を行っているため。</t>
  </si>
  <si>
    <t>当施設は貸館や窓口業務等の業務を複数課が所管して実施しており、施設の管理運営の効率化及び市民の利便性・サービスの向上のため、市常駐職員による一体的管理が適切だと考える。</t>
  </si>
  <si>
    <t>本市では総務事務を極めて少ない人員で実施しており、その規模を考慮すると委託化によるコスト削減等の効果がほとんど期待できないため、現時点では導入は考えていない。</t>
  </si>
  <si>
    <t>・地元便益施設としての性質上指定管理になじまないため。
・施設の管理・運営方針の決定等，市職員が行うべき業務が存在し，また，既に一部業務につき入札による業務委託を実施しており，競争原理が機能しているため。</t>
  </si>
  <si>
    <t>施設の管理・運営方針の決定等，市職員が行うべき根幹業務が存在するため。</t>
  </si>
  <si>
    <t>研究機能や社会的施設でもある公的責任を果たす必要がある，世界遺産である，資料の収集・保存には専門知識と長年にわたる経験が必要である，学校教育と密接な連携が必要である等高い専門性が求められるなどの理由による。</t>
  </si>
  <si>
    <t>研究機能や社会的施設でもある公的責任を果たす必要がある，世界遺産である，施設の管理・運営方針の決定や当該施設で実施している事業を各学校での教育活動と関連づけて実施する等，市職員が行うべき根幹業務が存在するなどの理由による。</t>
  </si>
  <si>
    <t>地域の環境整備事業の目的，成果を市民へ継承していく等の公的責任を果たしていく必要があるため，また直営部分で施設の管理・運営方針の決定など根幹業務を行いながら，他の専門業務を委託することで，効果的な運営を行っているなどの理由による。</t>
  </si>
  <si>
    <t>地域の環境整備事業の目的，成果を市民へ継承していく等の公的責任を果たすため，また施設の管理・運営方針の決定等，市職員が行うべき根幹業務が存在するためなどの理由による。</t>
  </si>
  <si>
    <t>大規模公園の指定管理導入と併せて検討を行っているため。</t>
  </si>
  <si>
    <t>24区中１区（港区）において設置済み</t>
  </si>
  <si>
    <t>指定管理者制度の導入のメリットがなく、施設運営にあたり契約事務や予算管理事務等、自治体職員が担うべき業務を行っている。</t>
  </si>
  <si>
    <t>市場性がない施設であり、コスト削減については、委託等の手法を採用しているため。</t>
  </si>
  <si>
    <t>施設の特殊性や地域への配慮の観点からみても、現在の管理形態が望ましい。</t>
  </si>
  <si>
    <t>公民館では、学びを通じて地域課題の解決を図り、また市民協働条例改正による地域の多様な団体・個人をつなぐ拠点として、様々な事業を社会教育主事（正規職員）を中心に実施しており、地域支援を行っているため。</t>
  </si>
  <si>
    <t>利用者への対応、施設の維持管理に加え、地域との連携等も必要であるため、市職員を常駐で配置している。</t>
  </si>
  <si>
    <t>業務内容は清掃等の単純作業のみであり、必要性が低いため</t>
  </si>
  <si>
    <t>機能的に民間事業者では運営が困難なため</t>
  </si>
  <si>
    <t>行政文書等の取扱業務や情報公開関係業務、消費生活行政等、自治体の責務で遂行すべき業務であるため。</t>
  </si>
  <si>
    <t>無人駐車場であり、制度を導入する効果が低いため</t>
  </si>
  <si>
    <t>図書館行政における市の中核的役割を担っているため</t>
  </si>
  <si>
    <t>図書館行政の中枢を担っており、自治体で責務を遂行すべき業務であるため</t>
  </si>
  <si>
    <t>業務内容を勘案して外部に委ねるべきではないため</t>
  </si>
  <si>
    <t>文化行政の中核を担っており、自治体の責務で遂行すべき業務であるため。</t>
  </si>
  <si>
    <t>地域の主体的な運営が望ましいが、管理運営を安定的に継続できる体制づくり等の条件が整っていないため、民間団体の活用などを含めて指定管理者制度導入の可能性などを検討する</t>
  </si>
  <si>
    <t>生涯学習の中核を担っており、自治体が遂行すべき業務であるため。また使用料等に関して判断を要する業務が多いため。</t>
  </si>
  <si>
    <t>経費の削減やサービス向上といった指定管理者制度のメリットを期待できないため</t>
  </si>
  <si>
    <t>青少年の健全育成に関する適切な指導・助言や、地域交流に関する高い能力が求められる職務であるため</t>
  </si>
  <si>
    <t>業務の内容を勘案して外部に委ねるべきではないため</t>
  </si>
  <si>
    <t>法律上、設置や職員の配置が定められているもので、所管業務の中核を担っているため</t>
  </si>
  <si>
    <t>最適な運営主体を総合的に勘案し、業務内容により自治体職員が主体となるべきものと判断。</t>
  </si>
  <si>
    <t>直営で運営すべき施設であると判断したため。</t>
  </si>
  <si>
    <t>運営体制について比較検討をおこなっているため。</t>
  </si>
  <si>
    <t>直営で運営すべき施設であると判断したため。また、指定管理者制度を使うことでコスト増が見込まれるため。</t>
  </si>
  <si>
    <t>自治体クラウド</t>
    <rPh sb="0" eb="3">
      <t>ジチタイ</t>
    </rPh>
    <phoneticPr fontId="5"/>
  </si>
  <si>
    <r>
      <t xml:space="preserve">自治体職員を常駐で配置している事に対する考え方
</t>
    </r>
    <r>
      <rPr>
        <sz val="11"/>
        <color rgb="FFFF0000"/>
        <rFont val="ＭＳ Ｐゴシック"/>
        <family val="3"/>
        <charset val="128"/>
        <scheme val="minor"/>
      </rPr>
      <t>【自治体職員を常駐で配置している団体のみ回答】
※130文字以内</t>
    </r>
    <rPh sb="0" eb="3">
      <t>ジチタイ</t>
    </rPh>
    <rPh sb="3" eb="5">
      <t>ショクイン</t>
    </rPh>
    <rPh sb="54" eb="56">
      <t>モジ</t>
    </rPh>
    <rPh sb="56" eb="58">
      <t>イナイ</t>
    </rPh>
    <phoneticPr fontId="5"/>
  </si>
  <si>
    <r>
      <t xml:space="preserve">｢実施予定無し｣及び｢首長部局未設置団体｣は「未実施の理由」を、
｢実施予定あり｣の団体は｢実施予定時期｣を記述してください。
</t>
    </r>
    <r>
      <rPr>
        <sz val="11"/>
        <color rgb="FFFF0000"/>
        <rFont val="ＭＳ Ｐゴシック"/>
        <family val="3"/>
        <charset val="128"/>
        <scheme val="minor"/>
      </rPr>
      <t>※500文字以内
※人口が5万人未満の団体は回答不要</t>
    </r>
    <rPh sb="1" eb="3">
      <t>ジッシ</t>
    </rPh>
    <rPh sb="24" eb="26">
      <t>ジッシ</t>
    </rPh>
    <rPh sb="34" eb="36">
      <t>ジッシ</t>
    </rPh>
    <rPh sb="46" eb="48">
      <t>ジッシ</t>
    </rPh>
    <rPh sb="69" eb="71">
      <t>モジ</t>
    </rPh>
    <rPh sb="71" eb="73">
      <t>イナイ</t>
    </rPh>
    <phoneticPr fontId="5"/>
  </si>
  <si>
    <t>281000</t>
    <phoneticPr fontId="5"/>
  </si>
  <si>
    <t>011002</t>
    <phoneticPr fontId="5"/>
  </si>
  <si>
    <t>⑱文化会館</t>
    <phoneticPr fontId="5"/>
  </si>
  <si>
    <t>総合窓口の
設置予定時期</t>
    <phoneticPr fontId="5"/>
  </si>
  <si>
    <t>③案内・受付</t>
    <phoneticPr fontId="5"/>
  </si>
  <si>
    <t>④海水浴場</t>
    <phoneticPr fontId="5"/>
  </si>
  <si>
    <t/>
  </si>
  <si>
    <t>111007</t>
    <phoneticPr fontId="5"/>
  </si>
  <si>
    <t>同一の施設内に計量法上の業務を行う「計量検査所」が併設されており、施設管理について「計量検査所」を含み一体的に行っているため。</t>
    <rPh sb="0" eb="2">
      <t>ドウイツ</t>
    </rPh>
    <rPh sb="3" eb="5">
      <t>シセツ</t>
    </rPh>
    <rPh sb="5" eb="6">
      <t>ナイ</t>
    </rPh>
    <rPh sb="7" eb="9">
      <t>ケイリョウ</t>
    </rPh>
    <rPh sb="9" eb="10">
      <t>ホウ</t>
    </rPh>
    <rPh sb="10" eb="11">
      <t>ジョウ</t>
    </rPh>
    <rPh sb="12" eb="14">
      <t>ギョウム</t>
    </rPh>
    <rPh sb="15" eb="16">
      <t>オコナ</t>
    </rPh>
    <rPh sb="33" eb="35">
      <t>シセツ</t>
    </rPh>
    <rPh sb="35" eb="37">
      <t>カンリ</t>
    </rPh>
    <rPh sb="49" eb="50">
      <t>フク</t>
    </rPh>
    <rPh sb="51" eb="53">
      <t>イッタイ</t>
    </rPh>
    <rPh sb="53" eb="54">
      <t>テキ</t>
    </rPh>
    <rPh sb="55" eb="56">
      <t>オコナ</t>
    </rPh>
    <phoneticPr fontId="5"/>
  </si>
  <si>
    <t>同一の施設内にある「計量検査所」に常駐する職員がおり、産業情報提供施設の運営についても兼務にて対応している。現状においては、施設の運営に際して常駐する職員が必要である。</t>
    <rPh sb="10" eb="12">
      <t>ケイリョウ</t>
    </rPh>
    <rPh sb="12" eb="14">
      <t>ケンサ</t>
    </rPh>
    <rPh sb="14" eb="15">
      <t>ジョ</t>
    </rPh>
    <rPh sb="17" eb="19">
      <t>ジョウチュウ</t>
    </rPh>
    <rPh sb="21" eb="23">
      <t>ショクイン</t>
    </rPh>
    <rPh sb="27" eb="29">
      <t>サンギョウ</t>
    </rPh>
    <rPh sb="29" eb="31">
      <t>ジョウホウ</t>
    </rPh>
    <rPh sb="31" eb="33">
      <t>テイキョウ</t>
    </rPh>
    <rPh sb="33" eb="35">
      <t>シセツ</t>
    </rPh>
    <rPh sb="36" eb="38">
      <t>ウンエイ</t>
    </rPh>
    <rPh sb="43" eb="45">
      <t>ケンム</t>
    </rPh>
    <rPh sb="47" eb="49">
      <t>タイオウ</t>
    </rPh>
    <rPh sb="54" eb="56">
      <t>ゲンジョウ</t>
    </rPh>
    <rPh sb="62" eb="64">
      <t>シセツ</t>
    </rPh>
    <rPh sb="65" eb="67">
      <t>ウンエイ</t>
    </rPh>
    <rPh sb="68" eb="69">
      <t>サイ</t>
    </rPh>
    <rPh sb="71" eb="73">
      <t>ジョウチュウ</t>
    </rPh>
    <rPh sb="75" eb="77">
      <t>ショクイン</t>
    </rPh>
    <rPh sb="78" eb="80">
      <t>ヒツヨウ</t>
    </rPh>
    <phoneticPr fontId="5"/>
  </si>
  <si>
    <t>121002</t>
    <phoneticPr fontId="5"/>
  </si>
  <si>
    <t>庁舎の一部に当該施設があり、庁舎と当該施設を一体管理しているため</t>
    <rPh sb="0" eb="2">
      <t>チョウシャ</t>
    </rPh>
    <rPh sb="3" eb="5">
      <t>イチブ</t>
    </rPh>
    <rPh sb="6" eb="8">
      <t>トウガイ</t>
    </rPh>
    <rPh sb="8" eb="10">
      <t>シセツ</t>
    </rPh>
    <rPh sb="14" eb="16">
      <t>チョウシャ</t>
    </rPh>
    <rPh sb="17" eb="19">
      <t>トウガイ</t>
    </rPh>
    <rPh sb="19" eb="21">
      <t>シセツ</t>
    </rPh>
    <rPh sb="22" eb="24">
      <t>イッタイ</t>
    </rPh>
    <rPh sb="24" eb="26">
      <t>カンリ</t>
    </rPh>
    <phoneticPr fontId="5"/>
  </si>
  <si>
    <t>市内の同類施設の指定管理者制度導入・運用状況を勘案し、あり方検討中</t>
  </si>
  <si>
    <t>141003</t>
    <phoneticPr fontId="5"/>
  </si>
  <si>
    <t>141500</t>
    <phoneticPr fontId="5"/>
  </si>
  <si>
    <t>151009</t>
    <phoneticPr fontId="5"/>
  </si>
  <si>
    <t>・施設規模が小さく，応募が見込めないため。
・導入済み施設の再選定の際には，複数施設の一体化を検討することとしている。</t>
    <rPh sb="23" eb="25">
      <t>ドウニュウ</t>
    </rPh>
    <rPh sb="25" eb="26">
      <t>ズ</t>
    </rPh>
    <rPh sb="27" eb="29">
      <t>シセツ</t>
    </rPh>
    <rPh sb="30" eb="33">
      <t>サイセンテイ</t>
    </rPh>
    <rPh sb="34" eb="35">
      <t>サイ</t>
    </rPh>
    <rPh sb="38" eb="40">
      <t>フクスウ</t>
    </rPh>
    <rPh sb="40" eb="42">
      <t>シセツ</t>
    </rPh>
    <rPh sb="43" eb="46">
      <t>イッタイカ</t>
    </rPh>
    <rPh sb="47" eb="49">
      <t>ケントウ</t>
    </rPh>
    <phoneticPr fontId="5"/>
  </si>
  <si>
    <t>・小規模の駐車場で指定管理料が少額になり，応募が見込めないため。
・パークアンドライドなど市の施策と密接に関連する部分もあるため。</t>
    <rPh sb="57" eb="59">
      <t>ブブン</t>
    </rPh>
    <phoneticPr fontId="5"/>
  </si>
  <si>
    <t>・施設の老朽化が進み，指定管理者の応募が見込めない状況ではあるが，指定管理者の導入について検討に着手する予定。（斎場）
・小規模で指定管理者の応募が見込めないため。（霊園）</t>
    <rPh sb="1" eb="3">
      <t>シセツ</t>
    </rPh>
    <rPh sb="4" eb="7">
      <t>ロウキュウカ</t>
    </rPh>
    <rPh sb="8" eb="9">
      <t>スス</t>
    </rPh>
    <rPh sb="25" eb="27">
      <t>ジョウキョウ</t>
    </rPh>
    <rPh sb="33" eb="35">
      <t>シテイ</t>
    </rPh>
    <rPh sb="35" eb="38">
      <t>カンリシャ</t>
    </rPh>
    <rPh sb="39" eb="41">
      <t>ドウニュウ</t>
    </rPh>
    <rPh sb="45" eb="47">
      <t>ケントウ</t>
    </rPh>
    <rPh sb="48" eb="50">
      <t>チャクシュ</t>
    </rPh>
    <rPh sb="52" eb="54">
      <t>ヨテイ</t>
    </rPh>
    <rPh sb="56" eb="58">
      <t>サイジョウ</t>
    </rPh>
    <rPh sb="83" eb="85">
      <t>レイエン</t>
    </rPh>
    <phoneticPr fontId="5"/>
  </si>
  <si>
    <t>・施設の更新時期も踏まえて，指定管理者の導入について検討に着手する予定。</t>
    <rPh sb="9" eb="10">
      <t>フ</t>
    </rPh>
    <rPh sb="14" eb="16">
      <t>シテイ</t>
    </rPh>
    <rPh sb="16" eb="19">
      <t>カンリシャ</t>
    </rPh>
    <rPh sb="20" eb="22">
      <t>ドウニュウ</t>
    </rPh>
    <rPh sb="26" eb="28">
      <t>ケントウ</t>
    </rPh>
    <rPh sb="29" eb="31">
      <t>チャクシュ</t>
    </rPh>
    <rPh sb="33" eb="35">
      <t>ヨテイ</t>
    </rPh>
    <phoneticPr fontId="5"/>
  </si>
  <si>
    <t>・今後は指定管理者制度の導入も含めて，民間活力の導入について検討に着手する予定。</t>
    <rPh sb="33" eb="35">
      <t>チャクシュ</t>
    </rPh>
    <rPh sb="37" eb="39">
      <t>ヨテイ</t>
    </rPh>
    <phoneticPr fontId="5"/>
  </si>
  <si>
    <t>・今後も引き続き指定管理者制度の導入を検討していく予定。</t>
    <rPh sb="25" eb="27">
      <t>ヨテイ</t>
    </rPh>
    <phoneticPr fontId="5"/>
  </si>
  <si>
    <t>・社会教育という目的から市が直営で運営しているが，指定管理者制度の導入も含めて，民間活力の導入について検討に着手する予定。</t>
    <rPh sb="36" eb="37">
      <t>フク</t>
    </rPh>
    <rPh sb="40" eb="42">
      <t>ミンカン</t>
    </rPh>
    <rPh sb="42" eb="44">
      <t>カツリョク</t>
    </rPh>
    <rPh sb="45" eb="47">
      <t>ドウニュウ</t>
    </rPh>
    <rPh sb="54" eb="56">
      <t>チャクシュ</t>
    </rPh>
    <rPh sb="58" eb="60">
      <t>ヨテイ</t>
    </rPh>
    <phoneticPr fontId="5"/>
  </si>
  <si>
    <t>・直営施設との複合施設であり，今のところ直営による管理運営が効率的であると判断しているため。</t>
    <rPh sb="1" eb="3">
      <t>チョクエイ</t>
    </rPh>
    <rPh sb="3" eb="5">
      <t>シセツ</t>
    </rPh>
    <rPh sb="7" eb="9">
      <t>フクゴウ</t>
    </rPh>
    <rPh sb="9" eb="11">
      <t>シセツ</t>
    </rPh>
    <rPh sb="20" eb="22">
      <t>チョクエイ</t>
    </rPh>
    <rPh sb="37" eb="39">
      <t>ハンダン</t>
    </rPh>
    <phoneticPr fontId="5"/>
  </si>
  <si>
    <t>・市の機関を施設内におく複合施設については，指定管理者制度の導入効果が少ないため，直営で管理しているが，今後も引き続き指定管理者制度の導入を検討していく予定。</t>
    <rPh sb="76" eb="78">
      <t>ヨテイ</t>
    </rPh>
    <phoneticPr fontId="5"/>
  </si>
  <si>
    <t>・施設規模が小さく，応募が見込めないため。</t>
    <rPh sb="1" eb="3">
      <t>シセツ</t>
    </rPh>
    <rPh sb="3" eb="5">
      <t>キボ</t>
    </rPh>
    <rPh sb="6" eb="7">
      <t>チイ</t>
    </rPh>
    <rPh sb="10" eb="12">
      <t>オウボ</t>
    </rPh>
    <rPh sb="13" eb="15">
      <t>ミコ</t>
    </rPh>
    <phoneticPr fontId="5"/>
  </si>
  <si>
    <t>・直営施設との複合であり，今のところ直営による管理運営が効率的であると判断しているため。</t>
    <rPh sb="18" eb="20">
      <t>チョクエイ</t>
    </rPh>
    <phoneticPr fontId="5"/>
  </si>
  <si>
    <t>271403</t>
    <phoneticPr fontId="5"/>
  </si>
  <si>
    <t>長い年月をかけ、施設管理に必要な指導員を多数養成しており、マリンスポーツを通した青少年の健全育成を地域一体となり推進してきており、その活動を継続するため配置している。</t>
    <rPh sb="0" eb="1">
      <t>ナガ</t>
    </rPh>
    <rPh sb="2" eb="4">
      <t>ネンゲツ</t>
    </rPh>
    <rPh sb="8" eb="10">
      <t>シセツ</t>
    </rPh>
    <rPh sb="10" eb="12">
      <t>カンリ</t>
    </rPh>
    <rPh sb="13" eb="15">
      <t>ヒツヨウ</t>
    </rPh>
    <rPh sb="16" eb="19">
      <t>シドウイン</t>
    </rPh>
    <rPh sb="20" eb="22">
      <t>タスウ</t>
    </rPh>
    <rPh sb="22" eb="24">
      <t>ヨウセイ</t>
    </rPh>
    <rPh sb="37" eb="38">
      <t>トオ</t>
    </rPh>
    <rPh sb="40" eb="43">
      <t>セイショウネン</t>
    </rPh>
    <rPh sb="44" eb="46">
      <t>ケンゼン</t>
    </rPh>
    <rPh sb="46" eb="48">
      <t>イクセイ</t>
    </rPh>
    <rPh sb="49" eb="51">
      <t>チイキ</t>
    </rPh>
    <rPh sb="51" eb="53">
      <t>イッタイ</t>
    </rPh>
    <rPh sb="56" eb="58">
      <t>スイシン</t>
    </rPh>
    <rPh sb="67" eb="69">
      <t>カツドウ</t>
    </rPh>
    <rPh sb="70" eb="72">
      <t>ケイゾク</t>
    </rPh>
    <rPh sb="76" eb="78">
      <t>ハイチ</t>
    </rPh>
    <phoneticPr fontId="5"/>
  </si>
  <si>
    <t>（２）指定管理者制度等の導入状況</t>
    <rPh sb="3" eb="5">
      <t>シテイ</t>
    </rPh>
    <rPh sb="5" eb="8">
      <t>カンリシャ</t>
    </rPh>
    <rPh sb="8" eb="10">
      <t>セイド</t>
    </rPh>
    <rPh sb="10" eb="11">
      <t>トウ</t>
    </rPh>
    <rPh sb="12" eb="14">
      <t>ドウニュウ</t>
    </rPh>
    <rPh sb="14" eb="16">
      <t>ジョウキョウ</t>
    </rPh>
    <phoneticPr fontId="5"/>
  </si>
  <si>
    <t>②本庁舎の夜間警備</t>
    <phoneticPr fontId="5"/>
  </si>
  <si>
    <t>⑨学校給食(運搬)</t>
    <phoneticPr fontId="5"/>
  </si>
  <si>
    <t>③プール</t>
    <phoneticPr fontId="5"/>
  </si>
  <si>
    <t>⑧産業情報提供施設</t>
    <phoneticPr fontId="5"/>
  </si>
  <si>
    <t>⑨展示場施設、見本市施設</t>
    <phoneticPr fontId="5"/>
  </si>
  <si>
    <t>⑩開放型研究施設等</t>
    <phoneticPr fontId="5"/>
  </si>
  <si>
    <t>⑬駐車場</t>
    <phoneticPr fontId="5"/>
  </si>
  <si>
    <t>⑳特別養護老人ホーム</t>
    <phoneticPr fontId="5"/>
  </si>
  <si>
    <t>㉑介護支援センター</t>
    <phoneticPr fontId="5"/>
  </si>
  <si>
    <t>㉒福祉・保健センター</t>
    <phoneticPr fontId="5"/>
  </si>
  <si>
    <r>
      <t xml:space="preserve">窓口業務の
民間委託状況
</t>
    </r>
    <r>
      <rPr>
        <b/>
        <sz val="11"/>
        <color rgb="FFFF0000"/>
        <rFont val="ＭＳ Ｐゴシック"/>
        <family val="3"/>
        <charset val="128"/>
        <scheme val="minor"/>
      </rPr>
      <t>※「委託有」又は「委託予定」を選択した団体は、調査票⑤にも記入してください</t>
    </r>
    <rPh sb="0" eb="2">
      <t>マドグチ</t>
    </rPh>
    <rPh sb="2" eb="4">
      <t>ギョウム</t>
    </rPh>
    <rPh sb="16" eb="18">
      <t>イタク</t>
    </rPh>
    <rPh sb="18" eb="19">
      <t>ア</t>
    </rPh>
    <rPh sb="20" eb="21">
      <t>マタ</t>
    </rPh>
    <rPh sb="23" eb="25">
      <t>イタク</t>
    </rPh>
    <rPh sb="25" eb="27">
      <t>ヨテイ</t>
    </rPh>
    <rPh sb="29" eb="31">
      <t>センタク</t>
    </rPh>
    <rPh sb="33" eb="35">
      <t>ダンタイ</t>
    </rPh>
    <rPh sb="37" eb="40">
      <t>チョウサヒョウ</t>
    </rPh>
    <rPh sb="43" eb="45">
      <t>キニュウ</t>
    </rPh>
    <phoneticPr fontId="5"/>
  </si>
  <si>
    <r>
      <t xml:space="preserve">業務改革効果を把握していますか
</t>
    </r>
    <r>
      <rPr>
        <b/>
        <sz val="11"/>
        <color rgb="FFFF0000"/>
        <rFont val="ＭＳ Ｐゴシック"/>
        <family val="3"/>
        <charset val="128"/>
        <scheme val="minor"/>
      </rPr>
      <t>※「○」を選択した団体は、調査票⑥にも記入してください。</t>
    </r>
    <rPh sb="22" eb="24">
      <t>センタク</t>
    </rPh>
    <rPh sb="26" eb="28">
      <t>ダンタイ</t>
    </rPh>
    <rPh sb="30" eb="33">
      <t>チョウサヒョウ</t>
    </rPh>
    <rPh sb="36" eb="38">
      <t>キニュウ</t>
    </rPh>
    <phoneticPr fontId="5"/>
  </si>
  <si>
    <t>民間委託状況</t>
    <rPh sb="0" eb="2">
      <t>ミンカン</t>
    </rPh>
    <rPh sb="2" eb="4">
      <t>イタク</t>
    </rPh>
    <rPh sb="4" eb="6">
      <t>ジョウキョウ</t>
    </rPh>
    <phoneticPr fontId="5"/>
  </si>
  <si>
    <r>
      <t xml:space="preserve">今後の対応方針
（｢直営｣かつ｢専任有｣を選択団体のみ回答）
</t>
    </r>
    <r>
      <rPr>
        <sz val="11"/>
        <color rgb="FFFF0000"/>
        <rFont val="ＭＳ Ｐゴシック"/>
        <family val="3"/>
        <charset val="128"/>
        <scheme val="minor"/>
      </rPr>
      <t>※130文字以内</t>
    </r>
    <rPh sb="0" eb="2">
      <t>コンゴ</t>
    </rPh>
    <rPh sb="3" eb="5">
      <t>タイオウ</t>
    </rPh>
    <rPh sb="5" eb="7">
      <t>ホウシン</t>
    </rPh>
    <rPh sb="36" eb="38">
      <t>モジ</t>
    </rPh>
    <rPh sb="38" eb="40">
      <t>イナイ</t>
    </rPh>
    <phoneticPr fontId="5"/>
  </si>
  <si>
    <t>｢直営｣かつ｢専任有｣団体</t>
    <phoneticPr fontId="5"/>
  </si>
  <si>
    <t>指定管理者導入済み件数</t>
    <rPh sb="0" eb="2">
      <t>シテイ</t>
    </rPh>
    <rPh sb="2" eb="5">
      <t>カンリシャ</t>
    </rPh>
    <rPh sb="5" eb="7">
      <t>ドウニュウ</t>
    </rPh>
    <rPh sb="7" eb="8">
      <t>ズ</t>
    </rPh>
    <rPh sb="9" eb="11">
      <t>ケンスウ</t>
    </rPh>
    <phoneticPr fontId="5"/>
  </si>
  <si>
    <r>
      <t xml:space="preserve">前年度以降、
導入が進んでいない理由
</t>
    </r>
    <r>
      <rPr>
        <sz val="11"/>
        <color rgb="FFFF0000"/>
        <rFont val="ＭＳ Ｐゴシック"/>
        <family val="3"/>
        <charset val="128"/>
        <scheme val="minor"/>
      </rPr>
      <t>※130文字以内</t>
    </r>
    <rPh sb="0" eb="3">
      <t>ゼンネンド</t>
    </rPh>
    <rPh sb="3" eb="5">
      <t>イコウ</t>
    </rPh>
    <rPh sb="7" eb="9">
      <t>ドウニュウ</t>
    </rPh>
    <rPh sb="10" eb="11">
      <t>スス</t>
    </rPh>
    <rPh sb="16" eb="18">
      <t>リユウ</t>
    </rPh>
    <rPh sb="24" eb="26">
      <t>モジ</t>
    </rPh>
    <rPh sb="26" eb="28">
      <t>イナイ</t>
    </rPh>
    <phoneticPr fontId="5"/>
  </si>
  <si>
    <t>231002</t>
    <phoneticPr fontId="5"/>
  </si>
  <si>
    <t>261009</t>
    <phoneticPr fontId="5"/>
  </si>
  <si>
    <t>401005</t>
    <phoneticPr fontId="5"/>
  </si>
  <si>
    <t>401307</t>
    <phoneticPr fontId="5"/>
  </si>
  <si>
    <t>引き続き、直営対応を行う。</t>
  </si>
  <si>
    <t>学校現場のニーズに迅速かつ柔軟に対応するため、正規職員と非常勤職員による直営とする。</t>
  </si>
  <si>
    <t>災害時に即応できるよう、直営体制を維持する方針。</t>
  </si>
  <si>
    <t>直営施設の規模・機能、利用状況や維持管理コスト等を踏まえ、庁内方針に基づき検討した結果、引き続き指定管理者制度を導入する効果が認められないと判断したため。</t>
  </si>
  <si>
    <t>当該施設において，市職員が行う業務があるため</t>
  </si>
  <si>
    <t>危機管理への対応や、指定管理者や市民ボランティアとの連携の拠点として、一部の公園は直営を維持する方針であるため。また、一部施設は、競技人口が限られ、利用者の大半が高齢者で応益負担を求めるのが困難であるため。</t>
  </si>
  <si>
    <t>職員が指定管理施設に「管理局長」として常駐。「ガバナンスの確保」や「支援・連携」などを目的として職員を配置することで、市の政策に沿った業務の執行や財務の健全性確保を図ることが可能となると考えている。</t>
  </si>
  <si>
    <t>１施設は、夏季限定の運営であり、施設の規模・機能、利用状況や維持管理コストを踏まえて検討した結果、指定管理者制度の導入効果が認められないと判断したため。</t>
  </si>
  <si>
    <t>無料公園については、業務内容が清掃等の単純作業のみであり、指定管理者制度を導入する必然性が低いため</t>
  </si>
  <si>
    <t>　公営住宅については，一定の権限が包括的に付与され効率的かつ迅速に管理できる管理代行制度（公営住宅法第４７条）を採用し，京都市住宅供給公社に業務委託している。改良住宅については，市営住宅として公営住宅と一体的に管理するため，同公社に委託している。</t>
  </si>
  <si>
    <t>【大規模霊園】 指定管理者を導入するためには、施設のインフラ整備をさらに進める必要があるため。　【斎場】　民間への業務委託による運営を行っており、指定管理者導入による経費削減効果が少ないため。</t>
  </si>
  <si>
    <t>施設インフラ整備への対応や民間への委託業務の管理運営、使用料や手数料等の徴収、個人情報の取扱事務等を多く行う施設に自治体職員を配置する必要があると考えている。</t>
  </si>
  <si>
    <t>現状、老朽化施設の改修、戦災復興事業として市内から移設した寺院墓地区域の整備・調整・改修等の業務については、自治体職員が直接実施すべきであるため。</t>
  </si>
  <si>
    <t>窓口業務は既に民間専門事業者に委託し、一定の効果を上げている。市職員が運営状況を把握し総合的な運営管理を行い、図書館再整備計画等の政策立案を中長期的に進める必要があるため、直営としている。</t>
  </si>
  <si>
    <t>３館で窓口業務等を民間委託しているが、施設管理や対外的な調整、庶務財務等は市職員が担当している。現場の運営状況の把握や個人情報保護、危機管理等の面からも、市職員の常駐が望ましい。</t>
  </si>
  <si>
    <t>・現状では，指定管理者よりも窓口業務の民間委託の方向で検討しているため。</t>
  </si>
  <si>
    <t>公立図書館としての安定性、継続性を確保するため。なお、定型業務の委託化等により、管理運営経費の縮減に努めている。</t>
  </si>
  <si>
    <t>基幹的サービスであるレファレンスをはじめ、地域資料収集、学校支援等を安定的、継続的に実施するために、自治体職員の配置が必要である。</t>
  </si>
  <si>
    <t>・施設運営のあり方について引き続き検討中（郷土博物館）
・新たな施設を整備する方針であり、今後、運営方法の検討し、施設整備の基本計画を策定するため（加曽利貝塚博物館）</t>
  </si>
  <si>
    <t>・指定管理者制度の導入を検討しているものの，まだ導入には至っていないため。</t>
  </si>
  <si>
    <t>市民会館と市民文化ホールの建替え・合築について期限を定めて計画中であり、それまでは直営で管理することが適当と判断しており、正規職員を配置している。</t>
    <rPh sb="61" eb="63">
      <t>セイキ</t>
    </rPh>
    <phoneticPr fontId="5"/>
  </si>
  <si>
    <t>１施設は、直営としている公民館との複合施設であるため、職員が常駐し直営としている。</t>
  </si>
  <si>
    <t>・知的障がい児，障がい者の通所施設であり，現状では民間委託に向かないと判断しているため。</t>
  </si>
  <si>
    <t>・専門性が高い施設であるため。</t>
  </si>
  <si>
    <t>自治体職員が直接実施すべき特殊性・専門性の高い業務を行っているため。
指定管理者制度の導入を検討しつつ、事業の安定が図れるまで、行政職員を配置し、行政がイニシアティブをとるため。</t>
  </si>
  <si>
    <t>市民会館と市民文化ホールの建替え・合築について期限を定めて計画中であり、それまでは直営で管理することが適当と判断しており、正規職員を配置している。</t>
  </si>
  <si>
    <r>
      <t xml:space="preserve">⑰公民館、市民会館
</t>
    </r>
    <r>
      <rPr>
        <sz val="11"/>
        <color rgb="FFFF0000"/>
        <rFont val="ＭＳ Ｐゴシック"/>
        <family val="3"/>
        <charset val="128"/>
        <scheme val="minor"/>
      </rPr>
      <t>【都道府県は回答不要】</t>
    </r>
    <rPh sb="1" eb="4">
      <t>コウミンカン</t>
    </rPh>
    <phoneticPr fontId="5"/>
  </si>
  <si>
    <t>作成中</t>
    <rPh sb="0" eb="2">
      <t>サクセイ</t>
    </rPh>
    <rPh sb="2" eb="3">
      <t>ナカ</t>
    </rPh>
    <phoneticPr fontId="5"/>
  </si>
  <si>
    <t>作成完了予定時期</t>
    <rPh sb="0" eb="2">
      <t>サクセイ</t>
    </rPh>
    <rPh sb="2" eb="4">
      <t>カンリョウ</t>
    </rPh>
    <rPh sb="4" eb="6">
      <t>ヨテイ</t>
    </rPh>
    <rPh sb="6" eb="8">
      <t>ジキ</t>
    </rPh>
    <phoneticPr fontId="5"/>
  </si>
  <si>
    <t>指定管理者制度の導入については、有料施設や特殊施設を備えた公園、市民利用が多い公園を対象としており、これらの条件を満たしていない公園については、業務委託により管理を行っている。</t>
  </si>
  <si>
    <t>会計年度任用職員等を活用し、人員配置の見直しを実施したところである。</t>
    <rPh sb="0" eb="2">
      <t>カイケイ</t>
    </rPh>
    <rPh sb="2" eb="4">
      <t>ネンド</t>
    </rPh>
    <rPh sb="4" eb="6">
      <t>ニンヨウ</t>
    </rPh>
    <rPh sb="6" eb="8">
      <t>ショクイン</t>
    </rPh>
    <rPh sb="8" eb="9">
      <t>トウ</t>
    </rPh>
    <rPh sb="10" eb="12">
      <t>カツヨウ</t>
    </rPh>
    <rPh sb="14" eb="16">
      <t>ジンイン</t>
    </rPh>
    <rPh sb="16" eb="18">
      <t>ハイチ</t>
    </rPh>
    <rPh sb="19" eb="21">
      <t>ミナオ</t>
    </rPh>
    <rPh sb="23" eb="25">
      <t>ジッシ</t>
    </rPh>
    <phoneticPr fontId="5"/>
  </si>
  <si>
    <t>（博物館）文化財を継承しつつ、開催までに数年を要する大規模特別展を実現し、かつ市民のレファレンスに的確に対応できる学芸員を養成するため。（科学館）一部業務に導入を検討している。</t>
    <rPh sb="1" eb="4">
      <t>ハクブツカン</t>
    </rPh>
    <rPh sb="5" eb="8">
      <t>ブンカザイ</t>
    </rPh>
    <rPh sb="69" eb="72">
      <t>カガクカン</t>
    </rPh>
    <rPh sb="73" eb="75">
      <t>イチブ</t>
    </rPh>
    <rPh sb="81" eb="83">
      <t>ケントウ</t>
    </rPh>
    <phoneticPr fontId="5"/>
  </si>
  <si>
    <t>（博物館）文化財を継承しつつ、開催までに数年を要する大規模展を実現し、かつ市民のレファレンスに的確に対応できる学芸員を養成するため。（科学館）学校教育の支援に関する業務の質を確保するため指導主事を配置している。</t>
    <rPh sb="15" eb="17">
      <t>カイサイ</t>
    </rPh>
    <rPh sb="20" eb="22">
      <t>スウネン</t>
    </rPh>
    <rPh sb="23" eb="24">
      <t>ヨウ</t>
    </rPh>
    <rPh sb="26" eb="29">
      <t>ダイキボ</t>
    </rPh>
    <rPh sb="29" eb="30">
      <t>テン</t>
    </rPh>
    <rPh sb="31" eb="33">
      <t>ジツゲン</t>
    </rPh>
    <phoneticPr fontId="5"/>
  </si>
  <si>
    <t>防火・防災意識の高揚を図るための施設であることから、防火・防災について熟知している職員が直営運営することが望ましいため。</t>
    <phoneticPr fontId="5"/>
  </si>
  <si>
    <t>防火・防災について熟知している職員が、施設案内時に経験談を交えて案内を行い、防火・防災意識の高揚に繋げるため、直営運営することが望ましい。</t>
    <phoneticPr fontId="5"/>
  </si>
  <si>
    <t>令和元年5月7日から指定管理者制度を導入した大宮図書館の運営状況を的確に把握し、長期的な効果を検証していかなければならないため。</t>
    <rPh sb="0" eb="1">
      <t>レイ</t>
    </rPh>
    <rPh sb="1" eb="2">
      <t>ワ</t>
    </rPh>
    <rPh sb="2" eb="4">
      <t>ガンネン</t>
    </rPh>
    <rPh sb="5" eb="6">
      <t>ガツ</t>
    </rPh>
    <rPh sb="7" eb="8">
      <t>カ</t>
    </rPh>
    <rPh sb="10" eb="12">
      <t>シテイ</t>
    </rPh>
    <rPh sb="12" eb="15">
      <t>カンリシャ</t>
    </rPh>
    <rPh sb="15" eb="17">
      <t>セイド</t>
    </rPh>
    <rPh sb="18" eb="20">
      <t>ドウニュウ</t>
    </rPh>
    <rPh sb="22" eb="24">
      <t>オオミヤ</t>
    </rPh>
    <rPh sb="24" eb="27">
      <t>トショカン</t>
    </rPh>
    <rPh sb="28" eb="30">
      <t>ウンエイ</t>
    </rPh>
    <rPh sb="30" eb="32">
      <t>ジョウキョウ</t>
    </rPh>
    <rPh sb="33" eb="35">
      <t>テキカク</t>
    </rPh>
    <rPh sb="36" eb="38">
      <t>ハアク</t>
    </rPh>
    <rPh sb="40" eb="43">
      <t>チョウキテキ</t>
    </rPh>
    <rPh sb="44" eb="46">
      <t>コウカ</t>
    </rPh>
    <rPh sb="47" eb="49">
      <t>ケンショウ</t>
    </rPh>
    <phoneticPr fontId="5"/>
  </si>
  <si>
    <t>・動物公園については、継続的な専門知識の蓄積・研究を行い、教育普及・市民サービス向上を図るため直営で運営すべきであるため
・この他、管理運営方法を検討中であるため等</t>
    <rPh sb="1" eb="3">
      <t>ドウブツ</t>
    </rPh>
    <rPh sb="3" eb="5">
      <t>コウエン</t>
    </rPh>
    <rPh sb="11" eb="14">
      <t>ケイゾクテキ</t>
    </rPh>
    <rPh sb="15" eb="17">
      <t>センモン</t>
    </rPh>
    <rPh sb="17" eb="19">
      <t>チシキ</t>
    </rPh>
    <rPh sb="20" eb="22">
      <t>チクセキ</t>
    </rPh>
    <rPh sb="23" eb="25">
      <t>ケンキュウ</t>
    </rPh>
    <rPh sb="26" eb="27">
      <t>オコナ</t>
    </rPh>
    <rPh sb="29" eb="31">
      <t>キョウイク</t>
    </rPh>
    <rPh sb="31" eb="33">
      <t>フキュウ</t>
    </rPh>
    <rPh sb="34" eb="36">
      <t>シミン</t>
    </rPh>
    <rPh sb="40" eb="42">
      <t>コウジョウ</t>
    </rPh>
    <rPh sb="43" eb="44">
      <t>ハカ</t>
    </rPh>
    <rPh sb="47" eb="49">
      <t>チョクエイ</t>
    </rPh>
    <rPh sb="50" eb="52">
      <t>ウンエイ</t>
    </rPh>
    <rPh sb="64" eb="65">
      <t>ホカ</t>
    </rPh>
    <rPh sb="66" eb="68">
      <t>カンリ</t>
    </rPh>
    <rPh sb="68" eb="70">
      <t>ウンエイ</t>
    </rPh>
    <rPh sb="70" eb="72">
      <t>ホウホウ</t>
    </rPh>
    <rPh sb="73" eb="76">
      <t>ケントウチュウ</t>
    </rPh>
    <rPh sb="81" eb="82">
      <t>ナド</t>
    </rPh>
    <phoneticPr fontId="5"/>
  </si>
  <si>
    <t>平成29年4月に庶務事務システムを導入したが、審査確認等の事務の集約化については、今後、システム導入後の業務プロセスの整理、アウトソーシング等の手法や費用対効果等の調査・分析をふまえて、実施を検討する予定であるため。</t>
    <phoneticPr fontId="5"/>
  </si>
  <si>
    <t>運営業務の一部は既に民間委託化している。学芸業務は長期的・継続的な調査・研究に基づくものであり、また、文化財の維持・保全等に関する業務は、中長期的な視点での運営が望ましいため、直営としている。</t>
    <phoneticPr fontId="5"/>
  </si>
  <si>
    <t>　</t>
    <phoneticPr fontId="5"/>
  </si>
  <si>
    <t>指定管理者制度を使うことでコスト増が見込まれ、また民間のノウハウを活かす余地が少ないため。</t>
    <phoneticPr fontId="5"/>
  </si>
  <si>
    <t>221309</t>
    <phoneticPr fontId="5"/>
  </si>
  <si>
    <t>市民との密接なつながりがあり、市の施策を反映した公園づくり等を行う必要があるため。</t>
    <phoneticPr fontId="5"/>
  </si>
  <si>
    <t>資料を収集・整理・保存して利用に供する施設であり、長期的・計画的な蔵書管理や事業を継続的に行う必要があるため、直営で運営している。運営体制見直しに向けて、5館で指定管理者制度を試行実施しており、その運営について検証中である。</t>
    <phoneticPr fontId="5"/>
  </si>
  <si>
    <t>民間特別養護老人ホームの整備状況等を勘案しつつ、将来の廃止を視野に入れて規模の縮小を図る取組方針としており、縮小に向けて市が管理を行う必要がある。</t>
    <phoneticPr fontId="5"/>
  </si>
  <si>
    <t>271004</t>
    <phoneticPr fontId="5"/>
  </si>
  <si>
    <t>児童福祉法の執行機関であるため、公的権限を有する者でなければならないため。</t>
    <phoneticPr fontId="5"/>
  </si>
  <si>
    <t>再任用職員や会計年度任用職員を配置し、運用することによって、人件費を削減する等、管理運営経費の縮減に取り組んでおり、指定管理者制度の導入による経費面のメリットは期待できないため。</t>
    <phoneticPr fontId="5"/>
  </si>
  <si>
    <t>地域や小学校に密着した施設であり、地域コミュニティ醸成を図るうえで、自治体職員の配置は必要と考える。</t>
  </si>
  <si>
    <t>○</t>
    <phoneticPr fontId="5"/>
  </si>
  <si>
    <t>331007</t>
    <phoneticPr fontId="5"/>
  </si>
  <si>
    <t>会計年度任用職員等の活用により，直営を継続する。</t>
    <rPh sb="0" eb="2">
      <t>カイケイ</t>
    </rPh>
    <rPh sb="2" eb="4">
      <t>ネンド</t>
    </rPh>
    <rPh sb="4" eb="6">
      <t>ニンヨウ</t>
    </rPh>
    <rPh sb="6" eb="8">
      <t>ショクイン</t>
    </rPh>
    <rPh sb="8" eb="9">
      <t>トウ</t>
    </rPh>
    <phoneticPr fontId="5"/>
  </si>
  <si>
    <t>本市行財政改革大綱において、会計年度任用職員化の方向とすることが示されている。
引続き他都市の状況も参考にしながら研究していく。</t>
    <rPh sb="0" eb="2">
      <t>ホンシ</t>
    </rPh>
    <rPh sb="2" eb="5">
      <t>ギョウザイセイ</t>
    </rPh>
    <rPh sb="5" eb="7">
      <t>カイカク</t>
    </rPh>
    <rPh sb="7" eb="9">
      <t>タイコウ</t>
    </rPh>
    <rPh sb="14" eb="16">
      <t>カイケイ</t>
    </rPh>
    <rPh sb="16" eb="18">
      <t>ネンド</t>
    </rPh>
    <rPh sb="18" eb="20">
      <t>ニンヨウ</t>
    </rPh>
    <rPh sb="20" eb="23">
      <t>ショクインカ</t>
    </rPh>
    <rPh sb="24" eb="26">
      <t>ホウコウ</t>
    </rPh>
    <rPh sb="32" eb="33">
      <t>シメ</t>
    </rPh>
    <rPh sb="40" eb="42">
      <t>ヒキツヅ</t>
    </rPh>
    <rPh sb="43" eb="46">
      <t>タトシ</t>
    </rPh>
    <rPh sb="47" eb="49">
      <t>ジョウキョウ</t>
    </rPh>
    <rPh sb="50" eb="52">
      <t>サンコウ</t>
    </rPh>
    <rPh sb="57" eb="59">
      <t>ケンキュウ</t>
    </rPh>
    <phoneticPr fontId="5"/>
  </si>
  <si>
    <t>最適な運営主体を総合的に勘案し、業務内容により自治体職員が主体となるべきものと判断。</t>
    <phoneticPr fontId="5"/>
  </si>
  <si>
    <t>041009</t>
    <phoneticPr fontId="5"/>
  </si>
  <si>
    <r>
      <t xml:space="preserve">統一的な基準による財務書類の作成状況
</t>
    </r>
    <r>
      <rPr>
        <sz val="11"/>
        <color rgb="FFFF0000"/>
        <rFont val="ＭＳ Ｐゴシック"/>
        <family val="3"/>
        <charset val="128"/>
        <scheme val="minor"/>
      </rPr>
      <t>（令和元年度決算に係る一般会計等財務書類）</t>
    </r>
    <rPh sb="0" eb="3">
      <t>トウイツテキ</t>
    </rPh>
    <rPh sb="4" eb="6">
      <t>キジュン</t>
    </rPh>
    <rPh sb="9" eb="11">
      <t>ザイム</t>
    </rPh>
    <rPh sb="11" eb="13">
      <t>ショルイ</t>
    </rPh>
    <rPh sb="14" eb="16">
      <t>サクセイ</t>
    </rPh>
    <rPh sb="16" eb="18">
      <t>ジョウキョウ</t>
    </rPh>
    <rPh sb="20" eb="22">
      <t>レイワ</t>
    </rPh>
    <rPh sb="22" eb="25">
      <t>ガンネンド</t>
    </rPh>
    <phoneticPr fontId="5"/>
  </si>
  <si>
    <t>・社会教育という点を踏まえ，市が直営で管理しているため。</t>
    <rPh sb="8" eb="9">
      <t>テン</t>
    </rPh>
    <rPh sb="10" eb="11">
      <t>フ</t>
    </rPh>
    <rPh sb="14" eb="15">
      <t>シ</t>
    </rPh>
    <phoneticPr fontId="5"/>
  </si>
  <si>
    <t>大規模霊園、斎場等については、指定管理導入のための条例改正案を市議会に提出した際、直営継続を求める意見が相次いだ経緯があり、市議会で容認意見が得られた１施設を除き、導入を見送っているもの。</t>
    <phoneticPr fontId="5"/>
  </si>
  <si>
    <t>収蔵品や文化財産としての施設管理に関する専門知識や熟達した技術が必要（博物館・美術館・漫画会館）。教育施設として指導主事による事業運営が必須（宇宙科学館・博物館）。</t>
    <phoneticPr fontId="5"/>
  </si>
  <si>
    <t>指定管理により、地域自治会・学校・社会福祉協議会等との連携事業の円滑な連絡調整ができなくなり、コミュニティ活動の停滞を招く恐れがあるため、現段階での導入は考えていない。</t>
    <phoneticPr fontId="5"/>
  </si>
  <si>
    <t>生涯学習・地域コミュニティの拠点であり、地域自治会・学校・社会福祉協議会等と実施している連携事業の、自治体職員による円滑な連携調整が必要と考えるため。</t>
    <phoneticPr fontId="5"/>
  </si>
  <si>
    <t>精神保健及び精神障害者福祉に関する法律により設置している施設や、即時判断・即時対応が要求される施設、市を含めた独自の相談支援システムを整備している施設、医師確保が困難な施設であり、直営で運営すべき施設であるため。</t>
    <phoneticPr fontId="5"/>
  </si>
  <si>
    <t>指定管理者制度を導入するコストに見合わないため。</t>
    <phoneticPr fontId="5"/>
  </si>
  <si>
    <t>・指定管理者制度を導入するコストに見合わないため。
・導入時期が変更になったため。</t>
    <rPh sb="1" eb="3">
      <t>シテイ</t>
    </rPh>
    <rPh sb="3" eb="5">
      <t>カンリ</t>
    </rPh>
    <rPh sb="5" eb="6">
      <t>シャ</t>
    </rPh>
    <rPh sb="6" eb="8">
      <t>セイド</t>
    </rPh>
    <rPh sb="9" eb="11">
      <t>ドウニュウ</t>
    </rPh>
    <rPh sb="17" eb="19">
      <t>ミア</t>
    </rPh>
    <rPh sb="27" eb="29">
      <t>ドウニュウ</t>
    </rPh>
    <rPh sb="29" eb="31">
      <t>ジキ</t>
    </rPh>
    <rPh sb="32" eb="34">
      <t>ヘンコウ</t>
    </rPh>
    <phoneticPr fontId="5"/>
  </si>
  <si>
    <t>墓地・霊堂に係る独自導入システムの管理・保守・改修や、指定管理者に委任していない業務（行政財産の使用許可等）があることから、自治体職員が常駐している。また、整備中の施設については、用地交渉や工事監督など現地での自治体業務があるため常駐で配置している。</t>
    <phoneticPr fontId="5"/>
  </si>
  <si>
    <t>指定管理者制度導入のメリット・デメリット等を検証中のため。</t>
    <phoneticPr fontId="5"/>
  </si>
  <si>
    <t>管理運営・広報業務は指定管理者制度を導入しているが、学芸業務は専門性及び継続性の確保のため、また、各館庶務業務は円滑な運営及び指定管理者との連絡調整のため直営とし、自治体職員を常置している。</t>
    <rPh sb="49" eb="51">
      <t>カクカン</t>
    </rPh>
    <rPh sb="51" eb="53">
      <t>ショム</t>
    </rPh>
    <rPh sb="53" eb="55">
      <t>ギョウム</t>
    </rPh>
    <rPh sb="56" eb="58">
      <t>エンカツ</t>
    </rPh>
    <rPh sb="59" eb="61">
      <t>ウンエイ</t>
    </rPh>
    <rPh sb="61" eb="62">
      <t>オヨ</t>
    </rPh>
    <rPh sb="63" eb="65">
      <t>シテイ</t>
    </rPh>
    <rPh sb="65" eb="68">
      <t>カンリシャ</t>
    </rPh>
    <rPh sb="70" eb="72">
      <t>レンラク</t>
    </rPh>
    <rPh sb="72" eb="74">
      <t>チョウセイ</t>
    </rPh>
    <phoneticPr fontId="5"/>
  </si>
  <si>
    <t>221007</t>
    <phoneticPr fontId="5"/>
  </si>
  <si>
    <t>展示内容の強化に伴い専門性を必要とすること及び展示物の更新以外の業務については指定管理料が少額になることが見込まれ、民間ノウハウ等を活用してもサービス向上や費用対効果・効率性の向上が期待できず、導入効果が見込めないため。</t>
    <phoneticPr fontId="5"/>
  </si>
  <si>
    <t>本市の文化の都市基盤整備として、岡山に関する事物を記録・保存及び調査研究を行う等、市が文化施策を主体的に推進する施設であるため。</t>
    <rPh sb="0" eb="2">
      <t>ホンシ</t>
    </rPh>
    <rPh sb="3" eb="5">
      <t>ブンカ</t>
    </rPh>
    <rPh sb="6" eb="8">
      <t>トシ</t>
    </rPh>
    <rPh sb="8" eb="10">
      <t>キバン</t>
    </rPh>
    <rPh sb="10" eb="12">
      <t>セイビ</t>
    </rPh>
    <rPh sb="30" eb="31">
      <t>オヨ</t>
    </rPh>
    <rPh sb="37" eb="38">
      <t>オコナ</t>
    </rPh>
    <rPh sb="39" eb="40">
      <t>ナド</t>
    </rPh>
    <phoneticPr fontId="5"/>
  </si>
  <si>
    <t>地域を挙げての催しや講座・活動、相談業務などを福祉交流プラザと密接に連携して行ってきた施設であるため、現状は市職員による直営での運営としている。</t>
    <phoneticPr fontId="5"/>
  </si>
  <si>
    <t>・利用者が限定されているとともに、管理者の常駐管理を必要とせず、管理費用が極めて少額であるため
・都市公園法に基づき管理許可をしており、維持管理費を負担する条件で使用料を免除しているため、本市の財政的負担を軽減できており、効率的な管理運営がなされているため。</t>
    <phoneticPr fontId="5"/>
  </si>
  <si>
    <t>民間特別養護老人ホームの整備状況等を勘案しつつ、将来の廃止を視野に入れて規模の縮小を図る取組方針としたため</t>
    <phoneticPr fontId="5"/>
  </si>
  <si>
    <t>令和３年３月に千葉市住宅供給公社と協定を結び、管理代行期間は令和３年４月１日～令和８年３月３１日（５年間）としているため。</t>
    <phoneticPr fontId="5"/>
  </si>
  <si>
    <t>新たに供用開始した施設について、現在は直営としているが、今後、利用状況や維持管理コスト等を踏まえ、指定管理者制度を導入する効果を見極めるため。　</t>
    <phoneticPr fontId="5"/>
  </si>
  <si>
    <t>公民館は生涯学習・社会教育施設であるとともにや学びを通じた地域づくりの拠点であり、市と市内自治会、各種団体等が連携した事業を実施していることから、直営としている。</t>
    <phoneticPr fontId="5"/>
  </si>
  <si>
    <t>施設管理や事業実施、対外的な調整、庶務財務等を市職員が担当している。現場の運営状況の把握や個人情報保護、危機管理等の面、また災害時の避難場所等の対応のため、職員が常駐している。</t>
    <phoneticPr fontId="5"/>
  </si>
  <si>
    <t>申請等手続きの受付から承認・決定までを正確かつ迅速に完結できるワンストップサービスを提供するため。</t>
    <phoneticPr fontId="5"/>
  </si>
  <si>
    <t>柳瀬キャンプ場は地権者と無償で使用賃貸借契約を締結をして管理運営されている。
使用形態は原則自由利用であり、料金徴収を行っておらず、管理人も常駐していない。
現段階でコストを増加させ、管理運営方法を変更することは検討していない。</t>
    <rPh sb="0" eb="2">
      <t>ヤナセ</t>
    </rPh>
    <rPh sb="6" eb="7">
      <t>ジョウ</t>
    </rPh>
    <rPh sb="8" eb="11">
      <t>チケンシャ</t>
    </rPh>
    <rPh sb="12" eb="14">
      <t>ムショウ</t>
    </rPh>
    <rPh sb="15" eb="20">
      <t>シヨウチンタイシャク</t>
    </rPh>
    <rPh sb="20" eb="22">
      <t>ケイヤク</t>
    </rPh>
    <rPh sb="23" eb="25">
      <t>テイケツ</t>
    </rPh>
    <rPh sb="28" eb="32">
      <t>カンリウンエイ</t>
    </rPh>
    <rPh sb="39" eb="41">
      <t>シヨウ</t>
    </rPh>
    <rPh sb="41" eb="43">
      <t>ケイタイ</t>
    </rPh>
    <rPh sb="44" eb="46">
      <t>ゲンソク</t>
    </rPh>
    <rPh sb="46" eb="48">
      <t>ジユウ</t>
    </rPh>
    <rPh sb="48" eb="50">
      <t>リヨウ</t>
    </rPh>
    <rPh sb="54" eb="56">
      <t>リョウキン</t>
    </rPh>
    <rPh sb="56" eb="58">
      <t>チョウシュウ</t>
    </rPh>
    <rPh sb="59" eb="60">
      <t>オコナ</t>
    </rPh>
    <rPh sb="66" eb="69">
      <t>カンリニン</t>
    </rPh>
    <rPh sb="70" eb="72">
      <t>ジョウチュウ</t>
    </rPh>
    <rPh sb="79" eb="82">
      <t>ゲンダンカイ</t>
    </rPh>
    <rPh sb="87" eb="89">
      <t>ゾウカ</t>
    </rPh>
    <rPh sb="92" eb="98">
      <t>カンリウンエイホウホウ</t>
    </rPh>
    <rPh sb="99" eb="101">
      <t>ヘンコウ</t>
    </rPh>
    <rPh sb="106" eb="108">
      <t>ケントウ</t>
    </rPh>
    <phoneticPr fontId="5"/>
  </si>
  <si>
    <t>都市公園法上の管理許可制度による運営手法を導入しているため</t>
    <phoneticPr fontId="5"/>
  </si>
  <si>
    <t>指定管理者制度によっても、設置条例に規定されたセンターの目的に沿って、幅広い業務をきめ細かく、円滑に、かつ、安定的に実施できるかどうか、慎重に研究している。</t>
  </si>
  <si>
    <t>霊園開設から50年以上が経過し、老朽化施設の改修、戦災復興事業として市内から移設した寺院墓地区域の整備・調整・改修等、改善すべき課題もあるが、令和２年度より民間活力等の導入に向けて、検討を行っている。</t>
    <phoneticPr fontId="5"/>
  </si>
  <si>
    <t>市民の利用に供している研究所施設の一部、保健環境学習室については民間委託にて運営しているが、当研究所は、地方衛生研究所として環境及び公衆衛生を保持し、行政課題解決に向けて検査や研究業務を行うための研究所であり、自治体職員が常駐する必要がある。</t>
    <rPh sb="32" eb="34">
      <t>ミンカン</t>
    </rPh>
    <rPh sb="34" eb="36">
      <t>イタク</t>
    </rPh>
    <rPh sb="38" eb="40">
      <t>ウンエイ</t>
    </rPh>
    <rPh sb="46" eb="47">
      <t>トウ</t>
    </rPh>
    <rPh sb="47" eb="50">
      <t>ケンキュウショ</t>
    </rPh>
    <rPh sb="52" eb="54">
      <t>チホウ</t>
    </rPh>
    <rPh sb="54" eb="56">
      <t>エイセイ</t>
    </rPh>
    <rPh sb="56" eb="59">
      <t>ケンキュウショ</t>
    </rPh>
    <rPh sb="62" eb="64">
      <t>カンキョウ</t>
    </rPh>
    <rPh sb="64" eb="65">
      <t>オヨ</t>
    </rPh>
    <rPh sb="66" eb="68">
      <t>コウシュウ</t>
    </rPh>
    <rPh sb="68" eb="70">
      <t>エイセイ</t>
    </rPh>
    <rPh sb="71" eb="73">
      <t>ホジ</t>
    </rPh>
    <rPh sb="75" eb="77">
      <t>ギョウセイ</t>
    </rPh>
    <rPh sb="77" eb="79">
      <t>カダイ</t>
    </rPh>
    <rPh sb="79" eb="81">
      <t>カイケツ</t>
    </rPh>
    <rPh sb="82" eb="83">
      <t>ム</t>
    </rPh>
    <rPh sb="85" eb="87">
      <t>ケンサ</t>
    </rPh>
    <rPh sb="88" eb="90">
      <t>ケンキュウ</t>
    </rPh>
    <rPh sb="90" eb="92">
      <t>ギョウム</t>
    </rPh>
    <rPh sb="93" eb="94">
      <t>オコナ</t>
    </rPh>
    <rPh sb="98" eb="101">
      <t>ケンキュウショ</t>
    </rPh>
    <rPh sb="105" eb="108">
      <t>ジチタイ</t>
    </rPh>
    <rPh sb="108" eb="110">
      <t>ショクイン</t>
    </rPh>
    <rPh sb="111" eb="113">
      <t>ジョウチュウ</t>
    </rPh>
    <phoneticPr fontId="5"/>
  </si>
  <si>
    <t>玄界島火葬場については、利用者が限定されるうえ、利用者が少ないため直営としている</t>
  </si>
  <si>
    <t>指定管理者制度の導入を含め、施設の今後のあり方等について検討を行っている。</t>
  </si>
  <si>
    <t>市による一般的な管理と、利用者である地域住民による自主的な管理が行われるなど共働が図られているため。</t>
    <phoneticPr fontId="5"/>
  </si>
  <si>
    <t>市による一般的な管理と、利用者である地域住民による自主的な管理を行うなど共働を図っていく。</t>
    <phoneticPr fontId="5"/>
  </si>
  <si>
    <t>欠員が出た際には，会計年度任用職員による補充を行い，直営による体制を維持。</t>
    <rPh sb="0" eb="2">
      <t>ケツイン</t>
    </rPh>
    <rPh sb="3" eb="4">
      <t>デ</t>
    </rPh>
    <rPh sb="5" eb="6">
      <t>サイ</t>
    </rPh>
    <rPh sb="9" eb="11">
      <t>カイケイ</t>
    </rPh>
    <rPh sb="11" eb="13">
      <t>ネンド</t>
    </rPh>
    <rPh sb="13" eb="15">
      <t>ニンヨウ</t>
    </rPh>
    <rPh sb="15" eb="17">
      <t>ショクイン</t>
    </rPh>
    <rPh sb="20" eb="22">
      <t>ホジュウ</t>
    </rPh>
    <rPh sb="23" eb="24">
      <t>オコナ</t>
    </rPh>
    <rPh sb="26" eb="28">
      <t>チョクエイ</t>
    </rPh>
    <rPh sb="31" eb="33">
      <t>タイセイ</t>
    </rPh>
    <rPh sb="34" eb="36">
      <t>イジ</t>
    </rPh>
    <phoneticPr fontId="5"/>
  </si>
  <si>
    <r>
      <t xml:space="preserve">ＢＰＲの手法を用いた分析により業務改革効果を把握していますか
</t>
    </r>
    <r>
      <rPr>
        <b/>
        <u/>
        <sz val="11"/>
        <color rgb="FFFF0000"/>
        <rFont val="ＭＳ Ｐゴシック"/>
        <family val="3"/>
        <charset val="128"/>
        <scheme val="minor"/>
      </rPr>
      <t>※「○」を選択した団体は、調査票⑥にも記入してください。</t>
    </r>
    <rPh sb="37" eb="39">
      <t>センタク</t>
    </rPh>
    <phoneticPr fontId="5"/>
  </si>
  <si>
    <t>愛知県</t>
  </si>
  <si>
    <t>名古屋市</t>
  </si>
  <si>
    <t>261009</t>
  </si>
  <si>
    <t>京都府</t>
  </si>
  <si>
    <t>京都市</t>
  </si>
  <si>
    <t>271004</t>
  </si>
  <si>
    <t>大阪府</t>
  </si>
  <si>
    <t>大阪市</t>
  </si>
  <si>
    <t>堺市</t>
  </si>
  <si>
    <t>331007</t>
  </si>
  <si>
    <t>岡山県</t>
  </si>
  <si>
    <t>岡山市</t>
  </si>
  <si>
    <t>401005</t>
  </si>
  <si>
    <t>福岡県</t>
  </si>
  <si>
    <t>熊本県</t>
  </si>
  <si>
    <t>男女共同参画センターは、施設特性にふさわしい指定管理者候補が不在であるため。公民館は、民間事業者では解決しにくい課題や、実施しにくい内容に焦点を当てて、事業を実施する必要があるため。</t>
    <rPh sb="0" eb="6">
      <t>ダンジョキョウドウサンカク</t>
    </rPh>
    <rPh sb="26" eb="27">
      <t>シャ</t>
    </rPh>
    <rPh sb="38" eb="41">
      <t>コウミンカン</t>
    </rPh>
    <phoneticPr fontId="5"/>
  </si>
  <si>
    <t>（８）行政評価の実施状況</t>
    <rPh sb="3" eb="5">
      <t>ギョウセイ</t>
    </rPh>
    <rPh sb="5" eb="7">
      <t>ヒョウカ</t>
    </rPh>
    <rPh sb="8" eb="10">
      <t>ジッシ</t>
    </rPh>
    <rPh sb="10" eb="12">
      <t>ジョウキョウ</t>
    </rPh>
    <phoneticPr fontId="5"/>
  </si>
  <si>
    <t>導入状況</t>
    <rPh sb="0" eb="2">
      <t>ドウニュウ</t>
    </rPh>
    <rPh sb="2" eb="4">
      <t>ジョウキョウ</t>
    </rPh>
    <phoneticPr fontId="5"/>
  </si>
  <si>
    <t>公表状況</t>
    <rPh sb="0" eb="2">
      <t>コウヒョウ</t>
    </rPh>
    <rPh sb="2" eb="4">
      <t>ジョウキョウ</t>
    </rPh>
    <phoneticPr fontId="5"/>
  </si>
  <si>
    <t>政策</t>
    <rPh sb="0" eb="2">
      <t>セイサク</t>
    </rPh>
    <phoneticPr fontId="5"/>
  </si>
  <si>
    <t>施策</t>
    <rPh sb="0" eb="2">
      <t>セサク</t>
    </rPh>
    <phoneticPr fontId="5"/>
  </si>
  <si>
    <t>事務事業</t>
    <rPh sb="0" eb="2">
      <t>ジム</t>
    </rPh>
    <rPh sb="2" eb="4">
      <t>ジギョウ</t>
    </rPh>
    <phoneticPr fontId="5"/>
  </si>
  <si>
    <t>既に導入済み</t>
    <rPh sb="0" eb="1">
      <t>スデ</t>
    </rPh>
    <rPh sb="2" eb="4">
      <t>ドウニュウ</t>
    </rPh>
    <rPh sb="4" eb="5">
      <t>ズ</t>
    </rPh>
    <phoneticPr fontId="5"/>
  </si>
  <si>
    <t>試行中</t>
    <rPh sb="0" eb="3">
      <t>シコウチュウ</t>
    </rPh>
    <phoneticPr fontId="5"/>
  </si>
  <si>
    <t>検討中（導入予定時期決定）</t>
    <rPh sb="0" eb="3">
      <t>ケントウチュウ</t>
    </rPh>
    <rPh sb="4" eb="6">
      <t>ドウニュウ</t>
    </rPh>
    <rPh sb="6" eb="8">
      <t>ヨテイ</t>
    </rPh>
    <rPh sb="8" eb="10">
      <t>ジキ</t>
    </rPh>
    <rPh sb="10" eb="12">
      <t>ケッテイ</t>
    </rPh>
    <phoneticPr fontId="5"/>
  </si>
  <si>
    <t>検討中（導入予定時期未定）</t>
    <rPh sb="0" eb="3">
      <t>ケントウチュウ</t>
    </rPh>
    <rPh sb="4" eb="6">
      <t>ドウニュウ</t>
    </rPh>
    <rPh sb="6" eb="8">
      <t>ヨテイ</t>
    </rPh>
    <rPh sb="8" eb="10">
      <t>ジキ</t>
    </rPh>
    <rPh sb="10" eb="12">
      <t>ミテイ</t>
    </rPh>
    <phoneticPr fontId="5"/>
  </si>
  <si>
    <t>導入予定なし</t>
    <rPh sb="0" eb="2">
      <t>ドウニュウ</t>
    </rPh>
    <rPh sb="2" eb="4">
      <t>ヨテイ</t>
    </rPh>
    <phoneticPr fontId="5"/>
  </si>
  <si>
    <t>過去に実施していたが廃止した</t>
    <phoneticPr fontId="5"/>
  </si>
  <si>
    <t>全て公表している</t>
    <rPh sb="0" eb="1">
      <t>スベ</t>
    </rPh>
    <rPh sb="2" eb="4">
      <t>コウヒョウ</t>
    </rPh>
    <phoneticPr fontId="5"/>
  </si>
  <si>
    <t>一部公表している</t>
    <rPh sb="0" eb="2">
      <t>イチブ</t>
    </rPh>
    <rPh sb="2" eb="4">
      <t>コウヒョウ</t>
    </rPh>
    <phoneticPr fontId="5"/>
  </si>
  <si>
    <t>公表していたが非公表にした</t>
    <rPh sb="0" eb="2">
      <t>コウヒョウ</t>
    </rPh>
    <rPh sb="7" eb="10">
      <t>ヒコウヒョウ</t>
    </rPh>
    <phoneticPr fontId="5"/>
  </si>
  <si>
    <t>全て公表している</t>
    <phoneticPr fontId="5"/>
  </si>
  <si>
    <t>一部公表している</t>
    <phoneticPr fontId="5"/>
  </si>
  <si>
    <t>①</t>
    <phoneticPr fontId="5"/>
  </si>
  <si>
    <t>②</t>
    <phoneticPr fontId="5"/>
  </si>
  <si>
    <t>③</t>
    <phoneticPr fontId="5"/>
  </si>
  <si>
    <t>④</t>
    <phoneticPr fontId="5"/>
  </si>
  <si>
    <t>⑤</t>
    <phoneticPr fontId="5"/>
  </si>
  <si>
    <t>⑥</t>
    <phoneticPr fontId="5"/>
  </si>
  <si>
    <t>導入していない理由
（※⑤⑥のみ記入）</t>
    <rPh sb="0" eb="2">
      <t>ドウニュウ</t>
    </rPh>
    <rPh sb="7" eb="9">
      <t>リユウ</t>
    </rPh>
    <rPh sb="15" eb="17">
      <t>キニュウ</t>
    </rPh>
    <phoneticPr fontId="5"/>
  </si>
  <si>
    <t>公表していない理由
（②③④のみ記入）</t>
    <rPh sb="0" eb="2">
      <t>コウヒョウ</t>
    </rPh>
    <rPh sb="7" eb="9">
      <t>リユウ</t>
    </rPh>
    <rPh sb="16" eb="18">
      <t>キニュウ</t>
    </rPh>
    <phoneticPr fontId="5"/>
  </si>
  <si>
    <t>・他の施設と一体の施設となっており、駐車場のみを分離して管理することが困難であるため。
すでに管理を民間に委託しており、市は委託できない部分のみ業務を行っていることから、現状においても効率的な経営が確保されていると判断されるため。</t>
    <rPh sb="47" eb="49">
      <t>カンリ</t>
    </rPh>
    <rPh sb="60" eb="61">
      <t>シ</t>
    </rPh>
    <rPh sb="68" eb="70">
      <t>ブブン</t>
    </rPh>
    <rPh sb="72" eb="74">
      <t>ギョウム</t>
    </rPh>
    <rPh sb="85" eb="87">
      <t>ゲンジョウ</t>
    </rPh>
    <phoneticPr fontId="5"/>
  </si>
  <si>
    <t>〇</t>
    <phoneticPr fontId="5"/>
  </si>
  <si>
    <t>仙台市実施計画の評価として施策評価を実施しているため。</t>
    <rPh sb="0" eb="3">
      <t>センダイシ</t>
    </rPh>
    <rPh sb="3" eb="5">
      <t>ジッシ</t>
    </rPh>
    <rPh sb="5" eb="7">
      <t>ケイカク</t>
    </rPh>
    <rPh sb="8" eb="10">
      <t>ヒョウカ</t>
    </rPh>
    <rPh sb="13" eb="15">
      <t>シサク</t>
    </rPh>
    <rPh sb="15" eb="17">
      <t>ヒョウカ</t>
    </rPh>
    <rPh sb="18" eb="20">
      <t>ジッシ</t>
    </rPh>
    <phoneticPr fontId="5"/>
  </si>
  <si>
    <t>・施策については、導入を予定しているが、政策については、導入予定なし</t>
    <rPh sb="1" eb="3">
      <t>シサク</t>
    </rPh>
    <rPh sb="9" eb="11">
      <t>ドウニュウ</t>
    </rPh>
    <rPh sb="12" eb="14">
      <t>ヨテイ</t>
    </rPh>
    <rPh sb="20" eb="22">
      <t>セイサク</t>
    </rPh>
    <rPh sb="28" eb="30">
      <t>ドウニュウ</t>
    </rPh>
    <rPh sb="30" eb="32">
      <t>ヨテイ</t>
    </rPh>
    <phoneticPr fontId="5"/>
  </si>
  <si>
    <t>施策評価をR4年度から開始しており、R4.4.1現在、公表していませんが、今後公表予定です。</t>
    <rPh sb="7" eb="9">
      <t>ネンド</t>
    </rPh>
    <rPh sb="37" eb="39">
      <t>コンゴ</t>
    </rPh>
    <phoneticPr fontId="5"/>
  </si>
  <si>
    <t>これまでの総合計画においては、親和性が高い施策を束ねた施策の柱単位で評価を行っていたため。
現在策定中の新たな総合計画においては、政策単位で評価を実施する予定。</t>
    <rPh sb="5" eb="7">
      <t>ソウゴウ</t>
    </rPh>
    <rPh sb="7" eb="9">
      <t>ケイカク</t>
    </rPh>
    <rPh sb="15" eb="18">
      <t>シンワセイ</t>
    </rPh>
    <rPh sb="19" eb="20">
      <t>タカ</t>
    </rPh>
    <rPh sb="21" eb="23">
      <t>シサク</t>
    </rPh>
    <rPh sb="24" eb="25">
      <t>タバ</t>
    </rPh>
    <rPh sb="27" eb="29">
      <t>シサク</t>
    </rPh>
    <rPh sb="30" eb="31">
      <t>ハシラ</t>
    </rPh>
    <rPh sb="31" eb="33">
      <t>タンイ</t>
    </rPh>
    <rPh sb="34" eb="36">
      <t>ヒョウカ</t>
    </rPh>
    <rPh sb="37" eb="38">
      <t>オコナ</t>
    </rPh>
    <rPh sb="46" eb="48">
      <t>ゲンザイ</t>
    </rPh>
    <rPh sb="48" eb="51">
      <t>サクテイチュウ</t>
    </rPh>
    <rPh sb="52" eb="53">
      <t>アラ</t>
    </rPh>
    <rPh sb="55" eb="57">
      <t>ソウゴウ</t>
    </rPh>
    <rPh sb="57" eb="59">
      <t>ケイカク</t>
    </rPh>
    <rPh sb="65" eb="67">
      <t>セイサク</t>
    </rPh>
    <rPh sb="67" eb="69">
      <t>タンイ</t>
    </rPh>
    <rPh sb="70" eb="72">
      <t>ヒョウカ</t>
    </rPh>
    <rPh sb="73" eb="75">
      <t>ジッシ</t>
    </rPh>
    <rPh sb="77" eb="79">
      <t>ヨテイ</t>
    </rPh>
    <phoneticPr fontId="5"/>
  </si>
  <si>
    <t>政策評価を実施していないため。</t>
    <rPh sb="0" eb="2">
      <t>セイサク</t>
    </rPh>
    <rPh sb="2" eb="4">
      <t>ヒョウカ</t>
    </rPh>
    <rPh sb="5" eb="7">
      <t>ジッシ</t>
    </rPh>
    <phoneticPr fontId="5"/>
  </si>
  <si>
    <t>【医療安全センター】 医療安全の向上を図るためには保健所等との連携が必要であるため、現段階では直営で運営すべきと考えているため。　</t>
    <phoneticPr fontId="5"/>
  </si>
  <si>
    <t>【医療安全センター】 保健所をはじめ他部署との情報共有・連携を目的として、自治体職員を常駐で配置する必要があると考えている。</t>
    <phoneticPr fontId="5"/>
  </si>
  <si>
    <t>施策の評価において、政策に位置付ける指標（市民の実感指標）の達成状況の評価・公表を併せて実施しているため。</t>
    <rPh sb="0" eb="2">
      <t>シサク</t>
    </rPh>
    <rPh sb="3" eb="5">
      <t>ヒョウカ</t>
    </rPh>
    <rPh sb="10" eb="12">
      <t>セイサク</t>
    </rPh>
    <rPh sb="13" eb="16">
      <t>イチヅ</t>
    </rPh>
    <rPh sb="18" eb="20">
      <t>シヒョウ</t>
    </rPh>
    <rPh sb="21" eb="23">
      <t>シミン</t>
    </rPh>
    <rPh sb="24" eb="28">
      <t>ジッカンシヒョウ</t>
    </rPh>
    <rPh sb="30" eb="34">
      <t>タッセイジョウキョウ</t>
    </rPh>
    <rPh sb="35" eb="37">
      <t>ヒョウカ</t>
    </rPh>
    <rPh sb="38" eb="40">
      <t>コウヒョウ</t>
    </rPh>
    <rPh sb="41" eb="42">
      <t>アワ</t>
    </rPh>
    <rPh sb="44" eb="46">
      <t>ジッシ</t>
    </rPh>
    <phoneticPr fontId="5"/>
  </si>
  <si>
    <t>現在、民間委託を推進しているが、一定数の給食調理業務については、大規模災害時の炊き出し対応等含め、直営の運営を維持する方向で調整中。</t>
    <rPh sb="0" eb="2">
      <t>ゲンザイ</t>
    </rPh>
    <rPh sb="3" eb="5">
      <t>ミンカン</t>
    </rPh>
    <rPh sb="5" eb="7">
      <t>イタク</t>
    </rPh>
    <rPh sb="8" eb="10">
      <t>スイシン</t>
    </rPh>
    <rPh sb="16" eb="19">
      <t>イッテイスウ</t>
    </rPh>
    <rPh sb="20" eb="22">
      <t>キュウショク</t>
    </rPh>
    <rPh sb="22" eb="24">
      <t>チョウリ</t>
    </rPh>
    <rPh sb="24" eb="26">
      <t>ギョウム</t>
    </rPh>
    <rPh sb="32" eb="35">
      <t>ダイキボ</t>
    </rPh>
    <rPh sb="35" eb="37">
      <t>サイガイ</t>
    </rPh>
    <rPh sb="37" eb="38">
      <t>ジ</t>
    </rPh>
    <rPh sb="39" eb="40">
      <t>タ</t>
    </rPh>
    <rPh sb="41" eb="42">
      <t>ダ</t>
    </rPh>
    <rPh sb="43" eb="45">
      <t>タイオウ</t>
    </rPh>
    <rPh sb="45" eb="46">
      <t>トウ</t>
    </rPh>
    <rPh sb="46" eb="47">
      <t>フク</t>
    </rPh>
    <rPh sb="49" eb="51">
      <t>チョクエイ</t>
    </rPh>
    <rPh sb="52" eb="54">
      <t>ウンエイ</t>
    </rPh>
    <rPh sb="55" eb="57">
      <t>イジ</t>
    </rPh>
    <rPh sb="59" eb="61">
      <t>ホウコウ</t>
    </rPh>
    <rPh sb="62" eb="65">
      <t>チョウセイチュウ</t>
    </rPh>
    <phoneticPr fontId="5"/>
  </si>
  <si>
    <t>本市の水道の大部分は県営水道によって給水されている。一部区域の市営簡易水道については、現在は直営業務であるが、委託化が有効的か検討しているところである。</t>
    <phoneticPr fontId="5"/>
  </si>
  <si>
    <t>運営業務の一部は民間委託化しているが、博物館事業は継続的な調査・研究の成果の蓄積が重要であること、また、文化財の維持・保全等に関する業務は中長期的な視点での運営が望ましいため、職員が常駐し直営としている。</t>
    <phoneticPr fontId="5"/>
  </si>
  <si>
    <t>政策単位の評価は外的要因が大きく、市の取組内容に対する効果測定が困難であるため。</t>
    <rPh sb="0" eb="2">
      <t>セイサク</t>
    </rPh>
    <rPh sb="2" eb="4">
      <t>タンイ</t>
    </rPh>
    <rPh sb="5" eb="7">
      <t>ヒョウカ</t>
    </rPh>
    <rPh sb="8" eb="10">
      <t>ガイテキ</t>
    </rPh>
    <rPh sb="10" eb="12">
      <t>ヨウイン</t>
    </rPh>
    <rPh sb="13" eb="14">
      <t>オオ</t>
    </rPh>
    <rPh sb="17" eb="18">
      <t>シ</t>
    </rPh>
    <rPh sb="19" eb="21">
      <t>トリクミ</t>
    </rPh>
    <rPh sb="21" eb="23">
      <t>ナイヨウ</t>
    </rPh>
    <rPh sb="24" eb="25">
      <t>タイ</t>
    </rPh>
    <rPh sb="27" eb="29">
      <t>コウカ</t>
    </rPh>
    <rPh sb="29" eb="31">
      <t>ソクテイ</t>
    </rPh>
    <rPh sb="32" eb="34">
      <t>コンナン</t>
    </rPh>
    <phoneticPr fontId="5"/>
  </si>
  <si>
    <t>正規職員から会計年度任用職員へ順次切り替えていく。</t>
    <rPh sb="6" eb="14">
      <t>カイケイネンドニンヨウショクイン</t>
    </rPh>
    <phoneticPr fontId="5"/>
  </si>
  <si>
    <t xml:space="preserve">直営で運営すべき施設であると考えるため。
</t>
    <phoneticPr fontId="5"/>
  </si>
  <si>
    <t>非導入となっている施設は、市が直接管理することが施設の効用を図る上で望ましい施設であるため。</t>
    <phoneticPr fontId="5"/>
  </si>
  <si>
    <t>直営は維持したまま、最少体制（拠点校方式）に向け、段階的に非常勤職員2名配置に移行中。</t>
    <phoneticPr fontId="5"/>
  </si>
  <si>
    <t>総合計画に掲げた都市像、施策の実現のため設定した組織目標及び施策を実現するための手段である事業について評価する制度としているため</t>
    <rPh sb="0" eb="4">
      <t>ソウゴウケイカク</t>
    </rPh>
    <rPh sb="5" eb="6">
      <t>カカ</t>
    </rPh>
    <rPh sb="8" eb="11">
      <t>トシゾウ</t>
    </rPh>
    <rPh sb="12" eb="14">
      <t>シサク</t>
    </rPh>
    <rPh sb="15" eb="17">
      <t>ジツゲン</t>
    </rPh>
    <rPh sb="20" eb="22">
      <t>セッテイ</t>
    </rPh>
    <rPh sb="24" eb="26">
      <t>ソシキ</t>
    </rPh>
    <rPh sb="26" eb="28">
      <t>モクヒョウ</t>
    </rPh>
    <rPh sb="28" eb="29">
      <t>オヨ</t>
    </rPh>
    <rPh sb="30" eb="32">
      <t>シサク</t>
    </rPh>
    <rPh sb="33" eb="35">
      <t>ジツゲン</t>
    </rPh>
    <rPh sb="40" eb="42">
      <t>シュダン</t>
    </rPh>
    <rPh sb="45" eb="47">
      <t>ジギョウ</t>
    </rPh>
    <rPh sb="51" eb="53">
      <t>ヒョウカ</t>
    </rPh>
    <rPh sb="55" eb="57">
      <t>セイド</t>
    </rPh>
    <phoneticPr fontId="5"/>
  </si>
  <si>
    <t>・地元便益施設としての性質上指定管理になじまないため。
・施設の管理・運営方針の決定等，市職員が行うべき業務が存在し，また，既に一部業務につき入札による業務委託を実施しており，競争原理が機能しているため。</t>
    <phoneticPr fontId="5"/>
  </si>
  <si>
    <t>【葬祭場】現在、新型コロナウイルスのワクチン接種会場として使用しているため、ワクチン接種会場としての使用終了時期が判明次第、新たな指定管理者の公募を実施する。
【斎場】現状分析を行いつつ、費用対効果、民間活力の導入や競争性の確保といった観点を考慮の上、他の運営形態も含めた手法のあり方について検討を進める。</t>
    <phoneticPr fontId="5"/>
  </si>
  <si>
    <t>直営での運営を行うため。</t>
    <phoneticPr fontId="5"/>
  </si>
  <si>
    <t>常駐でなければ図書館サービスが成り立たないため。</t>
    <phoneticPr fontId="5"/>
  </si>
  <si>
    <t>専門性を要する業務であるため。</t>
    <phoneticPr fontId="5"/>
  </si>
  <si>
    <t>本市の運営方針は、各所属における重点的に取り組む施策・事務事業について点検・評価を行うものであり、政策レベルについての行政評価は行っていない。</t>
    <rPh sb="0" eb="2">
      <t>ホンシ</t>
    </rPh>
    <rPh sb="3" eb="7">
      <t>ウンエイホウシン</t>
    </rPh>
    <rPh sb="9" eb="12">
      <t>カクショゾク</t>
    </rPh>
    <rPh sb="16" eb="19">
      <t>ジュウテンテキ</t>
    </rPh>
    <rPh sb="20" eb="21">
      <t>ト</t>
    </rPh>
    <rPh sb="22" eb="23">
      <t>ク</t>
    </rPh>
    <rPh sb="24" eb="26">
      <t>シサク</t>
    </rPh>
    <rPh sb="27" eb="29">
      <t>ジム</t>
    </rPh>
    <rPh sb="29" eb="31">
      <t>ジギョウ</t>
    </rPh>
    <rPh sb="35" eb="37">
      <t>テンケン</t>
    </rPh>
    <rPh sb="38" eb="40">
      <t>ヒョウカ</t>
    </rPh>
    <rPh sb="41" eb="42">
      <t>オコナ</t>
    </rPh>
    <rPh sb="49" eb="51">
      <t>セイサク</t>
    </rPh>
    <rPh sb="59" eb="63">
      <t>ギョウセイヒョウカ</t>
    </rPh>
    <rPh sb="64" eb="65">
      <t>オコナ</t>
    </rPh>
    <phoneticPr fontId="5"/>
  </si>
  <si>
    <t>「導入状況：政策欄における『公表していない理由』」に記載のとおり</t>
    <rPh sb="1" eb="3">
      <t>ドウニュウ</t>
    </rPh>
    <rPh sb="3" eb="5">
      <t>ジョウキョウ</t>
    </rPh>
    <rPh sb="6" eb="9">
      <t>セイサクラン</t>
    </rPh>
    <rPh sb="14" eb="16">
      <t>コウヒョウ</t>
    </rPh>
    <rPh sb="21" eb="23">
      <t>リユウ</t>
    </rPh>
    <rPh sb="26" eb="28">
      <t>キサイ</t>
    </rPh>
    <phoneticPr fontId="5"/>
  </si>
  <si>
    <t>各所属における施策・事務事業全てが運営方針に記載されているわけではなく、特に重点的に進めていくものを選定して記載しているため。（策定した運営方針そのものは全て公表している。）</t>
    <rPh sb="0" eb="3">
      <t>カクショゾク</t>
    </rPh>
    <rPh sb="7" eb="9">
      <t>シサク</t>
    </rPh>
    <rPh sb="10" eb="12">
      <t>ジム</t>
    </rPh>
    <rPh sb="12" eb="14">
      <t>ジギョウ</t>
    </rPh>
    <rPh sb="14" eb="15">
      <t>スベ</t>
    </rPh>
    <rPh sb="17" eb="21">
      <t>ウンエイホウシン</t>
    </rPh>
    <rPh sb="22" eb="24">
      <t>キサイ</t>
    </rPh>
    <rPh sb="36" eb="37">
      <t>トク</t>
    </rPh>
    <rPh sb="38" eb="41">
      <t>ジュウテンテキ</t>
    </rPh>
    <rPh sb="42" eb="43">
      <t>スス</t>
    </rPh>
    <rPh sb="50" eb="52">
      <t>センテイ</t>
    </rPh>
    <rPh sb="51" eb="52">
      <t>セイセン</t>
    </rPh>
    <rPh sb="54" eb="56">
      <t>キサイ</t>
    </rPh>
    <rPh sb="64" eb="66">
      <t>サクテイ</t>
    </rPh>
    <rPh sb="68" eb="72">
      <t>ウンエイホウシン</t>
    </rPh>
    <rPh sb="77" eb="78">
      <t>スベ</t>
    </rPh>
    <rPh sb="79" eb="81">
      <t>コウヒョウ</t>
    </rPh>
    <phoneticPr fontId="5"/>
  </si>
  <si>
    <t>各所属における施策・事務事業全てが運営方針に記載されているわけではなく、特に重点的に進めていくものを選定して記載しているため。（策定した運営方針そのものは全て公表している。）</t>
    <phoneticPr fontId="5"/>
  </si>
  <si>
    <t>2施設は、令和5年度に開館予定の新施設と合わせて指定管理者制度導入予定。その他の施設は、展示を行うにあたり、これまで蓄積してきた本市の歴史文化等に関する深い知識や複数年にわたる準備期間を要することから、期間が限られた指定管理者による管理運営は適していないため。</t>
    <rPh sb="13" eb="15">
      <t>ヨテイ</t>
    </rPh>
    <rPh sb="20" eb="21">
      <t>ア</t>
    </rPh>
    <rPh sb="29" eb="31">
      <t>セイド</t>
    </rPh>
    <phoneticPr fontId="5"/>
  </si>
  <si>
    <t>斎場については、各施設とも開設から年数を経過しており、設備の老朽化が進んでいるため、指定管理者制度導入も念頭に、現在火葬炉の入替を含めた計画的な施設の再整備を行っているところであるため。
墓園については、故人を偲び慰霊を行うという場所であり、使用許可が永続的に続くという施設の性格を踏まえ、行政としての関りを確保しつつ効率的な施設の管理運営を慎重に検討する必要があるため。</t>
    <phoneticPr fontId="5"/>
  </si>
  <si>
    <t>墓園・斎場の効率的・効果的な運営を図るため、墓園については業務委託の拡大など、斎場については今後再整備を含めた火葬業務のあり方などを検討していく。</t>
    <rPh sb="0" eb="2">
      <t>ボエン</t>
    </rPh>
    <phoneticPr fontId="5"/>
  </si>
  <si>
    <t>関係機関・部署との連絡調整や、業務の管理・監督を行うなど、行政がイニシアティブをとるため。</t>
  </si>
  <si>
    <t>事務事業評価の結果、見直した事業について、その見直し内容をまとめて公表している。</t>
    <rPh sb="0" eb="4">
      <t>ジムジギョウ</t>
    </rPh>
    <rPh sb="4" eb="6">
      <t>ヒョウカ</t>
    </rPh>
    <rPh sb="7" eb="9">
      <t>ケッカ</t>
    </rPh>
    <rPh sb="10" eb="12">
      <t>ミナオ</t>
    </rPh>
    <rPh sb="14" eb="16">
      <t>ジギョウ</t>
    </rPh>
    <rPh sb="23" eb="25">
      <t>ミナオ</t>
    </rPh>
    <rPh sb="26" eb="28">
      <t>ナイヨウ</t>
    </rPh>
    <rPh sb="33" eb="35">
      <t>コウヒョウ</t>
    </rPh>
    <phoneticPr fontId="5"/>
  </si>
  <si>
    <t>事務事業の点検結果として、削減効果額のみを公表しているため、一部公表を選択。</t>
    <rPh sb="0" eb="4">
      <t>ジムジギョウ</t>
    </rPh>
    <rPh sb="5" eb="9">
      <t>テンケンケッカ</t>
    </rPh>
    <rPh sb="13" eb="17">
      <t>サクゲンコウカ</t>
    </rPh>
    <rPh sb="17" eb="18">
      <t>ガク</t>
    </rPh>
    <rPh sb="21" eb="23">
      <t>コウヒョウ</t>
    </rPh>
    <rPh sb="30" eb="34">
      <t>イチブコウヒョウ</t>
    </rPh>
    <rPh sb="35" eb="37">
      <t>センタク</t>
    </rPh>
    <phoneticPr fontId="5"/>
  </si>
  <si>
    <t>本市の政策体系を踏まえ、施策及び事務事業レベルでの評価を実施することとしていたため。</t>
    <rPh sb="0" eb="2">
      <t>ホンシ</t>
    </rPh>
    <rPh sb="3" eb="5">
      <t>セイサク</t>
    </rPh>
    <rPh sb="5" eb="7">
      <t>タイケイ</t>
    </rPh>
    <rPh sb="8" eb="9">
      <t>フ</t>
    </rPh>
    <rPh sb="12" eb="14">
      <t>シサク</t>
    </rPh>
    <rPh sb="14" eb="15">
      <t>オヨ</t>
    </rPh>
    <rPh sb="16" eb="20">
      <t>ジムジギョウ</t>
    </rPh>
    <rPh sb="25" eb="27">
      <t>ヒョウカ</t>
    </rPh>
    <rPh sb="28" eb="30">
      <t>ジッシ</t>
    </rPh>
    <phoneticPr fontId="5"/>
  </si>
  <si>
    <t>適切な目標数値の設定が困難であったり、目標数値の達成にこだわる余り、達成可能な低い水準の目標数値を設定するなど、必ずしも市民の目線に立った事務事業の見直しや施策の展開につながらなかったため、現在は「休止」している。</t>
    <rPh sb="95" eb="97">
      <t>ゲンザイ</t>
    </rPh>
    <rPh sb="99" eb="101">
      <t>キュウシ</t>
    </rPh>
    <phoneticPr fontId="5"/>
  </si>
  <si>
    <t>斎場は、指定管理制度の導入なしには職員常駐での直営が、適切な運用には不可欠である</t>
    <rPh sb="0" eb="2">
      <t>サイジョウ</t>
    </rPh>
    <rPh sb="4" eb="8">
      <t>シテイカンリ</t>
    </rPh>
    <rPh sb="8" eb="10">
      <t>セイド</t>
    </rPh>
    <rPh sb="11" eb="13">
      <t>ドウニュウ</t>
    </rPh>
    <rPh sb="17" eb="19">
      <t>ショクイン</t>
    </rPh>
    <rPh sb="19" eb="21">
      <t>ジョウチュウ</t>
    </rPh>
    <rPh sb="23" eb="25">
      <t>チョクエイ</t>
    </rPh>
    <rPh sb="27" eb="29">
      <t>テキセツ</t>
    </rPh>
    <rPh sb="30" eb="32">
      <t>ウンヨウ</t>
    </rPh>
    <rPh sb="34" eb="37">
      <t>フカケツ</t>
    </rPh>
    <phoneticPr fontId="5"/>
  </si>
  <si>
    <t>〇</t>
  </si>
  <si>
    <t>まちづくりの理念や基本方針を示したもので、行政評価になじまないため(施策や事務事業では行政評価を実施)</t>
    <rPh sb="6" eb="8">
      <t>リネン</t>
    </rPh>
    <rPh sb="9" eb="11">
      <t>キホン</t>
    </rPh>
    <rPh sb="11" eb="13">
      <t>ホウシン</t>
    </rPh>
    <rPh sb="14" eb="15">
      <t>シメ</t>
    </rPh>
    <rPh sb="21" eb="25">
      <t>ギョウセイヒョウカ</t>
    </rPh>
    <rPh sb="34" eb="36">
      <t>シサク</t>
    </rPh>
    <rPh sb="37" eb="41">
      <t>ジムジギョウ</t>
    </rPh>
    <rPh sb="43" eb="47">
      <t>ギョウセイヒョウカ</t>
    </rPh>
    <rPh sb="48" eb="50">
      <t>ジッシ</t>
    </rPh>
    <phoneticPr fontId="5"/>
  </si>
  <si>
    <t>行政評価を実施していないため</t>
    <rPh sb="0" eb="4">
      <t>ギョウセイヒョウカ</t>
    </rPh>
    <rPh sb="5" eb="7">
      <t>ジッシ</t>
    </rPh>
    <phoneticPr fontId="5"/>
  </si>
  <si>
    <t>総合図書館の施設の維持・管理についてのみ指定管理者で行い、図書館事業に係る図書資料等の収集、保存、調査・研究、学校図書館への支援、高度なレファレンス業務等は直営。</t>
    <phoneticPr fontId="5"/>
  </si>
  <si>
    <t>事業の専門性や公益性の高さなどから、直営とすべき施設や、ＰＦＩ方式等、他の手法により民間活用を行っている施設であるため。なお、一部施設については今後導入を検討している。</t>
    <phoneticPr fontId="5"/>
  </si>
  <si>
    <t>設置目的に沿ったサービスの提供や、調査・研究等の公益性の高い事業の継続性の確保など、それぞれの施設の実情に応じ自治体職員を配置しての管理・運営が必要なため。</t>
    <phoneticPr fontId="5"/>
  </si>
  <si>
    <t>基本計画に基づく施策事業の進捗状況を定期的に把握・評価しているため</t>
    <rPh sb="0" eb="4">
      <t>キホンケイカク</t>
    </rPh>
    <rPh sb="5" eb="6">
      <t>モト</t>
    </rPh>
    <rPh sb="8" eb="10">
      <t>セサク</t>
    </rPh>
    <rPh sb="10" eb="12">
      <t>ジギョウ</t>
    </rPh>
    <rPh sb="13" eb="17">
      <t>シンチョクジョウキョウ</t>
    </rPh>
    <rPh sb="18" eb="21">
      <t>テイキテキ</t>
    </rPh>
    <rPh sb="22" eb="24">
      <t>ハアク</t>
    </rPh>
    <rPh sb="25" eb="27">
      <t>ヒョウカ</t>
    </rPh>
    <phoneticPr fontId="5"/>
  </si>
  <si>
    <t>政策に関する行政評価を導入していないため</t>
    <rPh sb="0" eb="2">
      <t>セイサク</t>
    </rPh>
    <rPh sb="3" eb="4">
      <t>カン</t>
    </rPh>
    <rPh sb="6" eb="10">
      <t>ギョウセイヒョウカ</t>
    </rPh>
    <rPh sb="11" eb="13">
      <t>ドウニュウ</t>
    </rPh>
    <phoneticPr fontId="5"/>
  </si>
  <si>
    <t>実施概要（点検対象事業数等）と、対象事業のうち、施策推進の観点から特に重要な事業として位置付けている「重点事業」の点検シートを公表している。</t>
    <rPh sb="0" eb="2">
      <t>ジッシ</t>
    </rPh>
    <rPh sb="2" eb="4">
      <t>ガイヨウ</t>
    </rPh>
    <rPh sb="5" eb="7">
      <t>テンケン</t>
    </rPh>
    <rPh sb="7" eb="9">
      <t>タイショウ</t>
    </rPh>
    <rPh sb="9" eb="12">
      <t>ジギョウスウ</t>
    </rPh>
    <rPh sb="12" eb="13">
      <t>トウ</t>
    </rPh>
    <rPh sb="16" eb="18">
      <t>タイショウ</t>
    </rPh>
    <rPh sb="18" eb="20">
      <t>ジギョウ</t>
    </rPh>
    <rPh sb="24" eb="26">
      <t>シサク</t>
    </rPh>
    <rPh sb="26" eb="28">
      <t>スイシン</t>
    </rPh>
    <rPh sb="29" eb="31">
      <t>カンテン</t>
    </rPh>
    <rPh sb="33" eb="34">
      <t>トク</t>
    </rPh>
    <rPh sb="35" eb="37">
      <t>ジュウヨウ</t>
    </rPh>
    <rPh sb="38" eb="40">
      <t>ジギョウ</t>
    </rPh>
    <rPh sb="43" eb="46">
      <t>イチヅ</t>
    </rPh>
    <rPh sb="51" eb="53">
      <t>ジュウテン</t>
    </rPh>
    <rPh sb="53" eb="55">
      <t>ジギョウ</t>
    </rPh>
    <rPh sb="57" eb="59">
      <t>テンケン</t>
    </rPh>
    <rPh sb="63" eb="65">
      <t>コウヒョウ</t>
    </rPh>
    <phoneticPr fontId="5"/>
  </si>
  <si>
    <t>地域が主体的に管理運営している施設であり、市民協働の観点から十分な検討が必要なため。</t>
    <rPh sb="7" eb="9">
      <t>カンリ</t>
    </rPh>
    <rPh sb="15" eb="17">
      <t>シセツ</t>
    </rPh>
    <rPh sb="21" eb="23">
      <t>シミン</t>
    </rPh>
    <rPh sb="23" eb="25">
      <t>キョウドウ</t>
    </rPh>
    <rPh sb="26" eb="28">
      <t>カンテン</t>
    </rPh>
    <rPh sb="30" eb="32">
      <t>ジュウブン</t>
    </rPh>
    <rPh sb="33" eb="35">
      <t>ケントウ</t>
    </rPh>
    <rPh sb="36" eb="38">
      <t>ヒツヨウ</t>
    </rPh>
    <phoneticPr fontId="5"/>
  </si>
  <si>
    <t>猿花キャンプ場は、4月～11月の期間のみ利用可能な施設であり、毎月平均約9組ほどの利用実績であるため、指定管理を導入するには大幅なコスト増が必要である。また現在の予算額では民間の応募も見込めないため導入が進んでいない。</t>
    <phoneticPr fontId="5"/>
  </si>
  <si>
    <t>　本市の人事給与関連事務については、昨年度までの調査から、集約化・委託化を行った場合に一定のコスト削減の可能性があるという結果がでており、今後、最適化基本計画を策定し、業務の集約化・委託化について検討を継続する予定です。
　その他会計事務等も含め業務の標準化・効率化については課題の一つと捉えており、どういった形が望ましいか、費用対効果といった行革的な視点も踏まえて進めるべきものと考えております。</t>
    <rPh sb="4" eb="6">
      <t>ジンジ</t>
    </rPh>
    <rPh sb="18" eb="21">
      <t>サクネンド</t>
    </rPh>
    <rPh sb="43" eb="45">
      <t>イッテイ</t>
    </rPh>
    <rPh sb="52" eb="55">
      <t>カノウセイ</t>
    </rPh>
    <rPh sb="69" eb="71">
      <t>コンゴ</t>
    </rPh>
    <rPh sb="80" eb="82">
      <t>サクテイ</t>
    </rPh>
    <rPh sb="98" eb="100">
      <t>ケントウ</t>
    </rPh>
    <phoneticPr fontId="5"/>
  </si>
  <si>
    <t>再任用職員や会計年度任用職員を配置し、運用することによって、人件費を削減する等、効率的かつ効果的な管理を行っており、指定管理者制度導入による効果が見込めないため。</t>
    <rPh sb="6" eb="8">
      <t>カイケイ</t>
    </rPh>
    <rPh sb="8" eb="10">
      <t>ネンド</t>
    </rPh>
    <rPh sb="10" eb="12">
      <t>ニンヨウ</t>
    </rPh>
    <rPh sb="12" eb="14">
      <t>ショクイン</t>
    </rPh>
    <phoneticPr fontId="5"/>
  </si>
  <si>
    <t>業務内容は清掃等単純業務のみであり、指定管理者制度を導入する必要性が低いため
斎場については、指定管理制度を導入（2施設の内、1施設）。残り1施設は、大規模改修などにより、令和7年度に導入予定</t>
    <rPh sb="39" eb="41">
      <t>サイジョウ</t>
    </rPh>
    <rPh sb="47" eb="51">
      <t>シテイカンリ</t>
    </rPh>
    <rPh sb="51" eb="53">
      <t>セイド</t>
    </rPh>
    <rPh sb="54" eb="56">
      <t>ドウニュウ</t>
    </rPh>
    <rPh sb="58" eb="60">
      <t>シセツ</t>
    </rPh>
    <rPh sb="61" eb="62">
      <t>ウチ</t>
    </rPh>
    <rPh sb="64" eb="66">
      <t>シセツ</t>
    </rPh>
    <rPh sb="68" eb="69">
      <t>ノコ</t>
    </rPh>
    <rPh sb="71" eb="73">
      <t>シセツ</t>
    </rPh>
    <rPh sb="75" eb="80">
      <t>ダイキボカイシュウ</t>
    </rPh>
    <rPh sb="86" eb="88">
      <t>レイワ</t>
    </rPh>
    <rPh sb="89" eb="91">
      <t>ネンド</t>
    </rPh>
    <rPh sb="92" eb="96">
      <t>ドウニュウヨテイ</t>
    </rPh>
    <phoneticPr fontId="5"/>
  </si>
  <si>
    <t>直営業務（技能労務職）のあり方について、原則、退職不補充としたうえで、業務内容を精査し民間活力の導入などを図りながら、より適正な職員配置となるよう取り組んでいく。</t>
    <phoneticPr fontId="5"/>
  </si>
  <si>
    <t>政策評価を実施していないため。</t>
    <phoneticPr fontId="5"/>
  </si>
  <si>
    <t>実施計画や各計画において、特に重要な事業について評価等を行っているため。</t>
    <rPh sb="0" eb="2">
      <t>ジッシ</t>
    </rPh>
    <rPh sb="2" eb="4">
      <t>ケイカク</t>
    </rPh>
    <rPh sb="5" eb="6">
      <t>カク</t>
    </rPh>
    <rPh sb="6" eb="8">
      <t>ケイカク</t>
    </rPh>
    <rPh sb="13" eb="14">
      <t>トク</t>
    </rPh>
    <rPh sb="15" eb="17">
      <t>ジュウヨウ</t>
    </rPh>
    <rPh sb="18" eb="20">
      <t>ジギョウ</t>
    </rPh>
    <rPh sb="24" eb="26">
      <t>ヒョウカ</t>
    </rPh>
    <rPh sb="26" eb="27">
      <t>ナド</t>
    </rPh>
    <rPh sb="28" eb="29">
      <t>オコナ</t>
    </rPh>
    <phoneticPr fontId="5"/>
  </si>
  <si>
    <t>現時点では未導入のため</t>
    <rPh sb="0" eb="3">
      <t>ゲンジテン</t>
    </rPh>
    <rPh sb="5" eb="8">
      <t>ミドウニュウ</t>
    </rPh>
    <phoneticPr fontId="5"/>
  </si>
  <si>
    <t>非導入となっている施設は、導入することによる財政的効果が見込めない施設であるため。</t>
  </si>
  <si>
    <t>政策レベルでの行政評価をしていないため。</t>
    <rPh sb="0" eb="2">
      <t>セイサク</t>
    </rPh>
    <rPh sb="7" eb="11">
      <t>ギョウセイヒョウカ</t>
    </rPh>
    <phoneticPr fontId="5"/>
  </si>
  <si>
    <t>行政評価を現在は「休止」しているため。</t>
  </si>
  <si>
    <t>導入していないため</t>
    <rPh sb="0" eb="2">
      <t>ドウニュウ</t>
    </rPh>
    <phoneticPr fontId="5"/>
  </si>
  <si>
    <t>　（市長公用車について）
情報管理や市長日程に柔軟に対応する必要があるため、委託予定はなし。</t>
  </si>
  <si>
    <t>市民の利用に供しているのは、研究所施設の一部、保健環境学習室の部分のみであり、施設全体の管理は研究所業務と密接であるため市が行う必要がある。また、保健環境学習室では、研究所の専門性を活かした企画運営を行うため、指定管理者制度にはなじまない。</t>
  </si>
  <si>
    <t>調査票②　行政改革取組状況</t>
    <rPh sb="5" eb="7">
      <t>ギョウセイ</t>
    </rPh>
    <rPh sb="7" eb="9">
      <t>カイカク</t>
    </rPh>
    <rPh sb="9" eb="11">
      <t>トリクミ</t>
    </rPh>
    <rPh sb="11" eb="13">
      <t>ジョウキョウ</t>
    </rPh>
    <phoneticPr fontId="15"/>
  </si>
  <si>
    <t>全団体対象</t>
    <rPh sb="0" eb="1">
      <t>ゼン</t>
    </rPh>
    <rPh sb="1" eb="3">
      <t>ダンタイ</t>
    </rPh>
    <rPh sb="3" eb="5">
      <t>タイショウ</t>
    </rPh>
    <phoneticPr fontId="15"/>
  </si>
  <si>
    <t>問１で「１　包括的な計画・方針等」、「２　個別的な計画・方針等」と回答した団体のみ対象</t>
    <rPh sb="41" eb="43">
      <t>タイショウ</t>
    </rPh>
    <phoneticPr fontId="15"/>
  </si>
  <si>
    <t>問１で「３　その他」と回答した団体のみ対象</t>
    <rPh sb="19" eb="21">
      <t>タイショウ</t>
    </rPh>
    <phoneticPr fontId="15"/>
  </si>
  <si>
    <t>問1で「4　現時点で決めていない」と回答した団体のみ対象</t>
    <rPh sb="6" eb="9">
      <t>ゲンジテン</t>
    </rPh>
    <rPh sb="10" eb="11">
      <t>キ</t>
    </rPh>
    <rPh sb="26" eb="28">
      <t>タイショウ</t>
    </rPh>
    <phoneticPr fontId="15"/>
  </si>
  <si>
    <t>問８で「１　予定あり」と回答した団体のみ対象</t>
    <rPh sb="20" eb="22">
      <t>タイショウ</t>
    </rPh>
    <phoneticPr fontId="15"/>
  </si>
  <si>
    <t>問８で「２　予定なし」と回答した団体のみ対象</t>
    <rPh sb="20" eb="22">
      <t>タイショウ</t>
    </rPh>
    <phoneticPr fontId="15"/>
  </si>
  <si>
    <t>都道府県名</t>
    <rPh sb="0" eb="4">
      <t>トドウフケン</t>
    </rPh>
    <rPh sb="4" eb="5">
      <t>メイ</t>
    </rPh>
    <phoneticPr fontId="15"/>
  </si>
  <si>
    <t>市区町村名</t>
    <rPh sb="0" eb="2">
      <t>シク</t>
    </rPh>
    <rPh sb="2" eb="4">
      <t>チョウソン</t>
    </rPh>
    <rPh sb="4" eb="5">
      <t>メイ</t>
    </rPh>
    <phoneticPr fontId="15"/>
  </si>
  <si>
    <t>問１</t>
    <rPh sb="0" eb="1">
      <t>トイ</t>
    </rPh>
    <phoneticPr fontId="15"/>
  </si>
  <si>
    <t>問２</t>
    <rPh sb="0" eb="1">
      <t>トイ</t>
    </rPh>
    <phoneticPr fontId="15"/>
  </si>
  <si>
    <t>問３</t>
    <rPh sb="0" eb="1">
      <t>トイ</t>
    </rPh>
    <phoneticPr fontId="15"/>
  </si>
  <si>
    <t>問４</t>
    <rPh sb="0" eb="1">
      <t>トイ</t>
    </rPh>
    <phoneticPr fontId="15"/>
  </si>
  <si>
    <t>問５</t>
    <rPh sb="0" eb="1">
      <t>トイ</t>
    </rPh>
    <phoneticPr fontId="15"/>
  </si>
  <si>
    <t>問６</t>
    <rPh sb="0" eb="1">
      <t>トイ</t>
    </rPh>
    <phoneticPr fontId="15"/>
  </si>
  <si>
    <t>問７</t>
    <rPh sb="0" eb="1">
      <t>トイ</t>
    </rPh>
    <phoneticPr fontId="15"/>
  </si>
  <si>
    <t>問８</t>
    <rPh sb="0" eb="1">
      <t>トイ</t>
    </rPh>
    <phoneticPr fontId="15"/>
  </si>
  <si>
    <t>問９</t>
    <rPh sb="0" eb="1">
      <t>トイ</t>
    </rPh>
    <phoneticPr fontId="15"/>
  </si>
  <si>
    <t>問10</t>
    <rPh sb="0" eb="1">
      <t>トイ</t>
    </rPh>
    <phoneticPr fontId="15"/>
  </si>
  <si>
    <t>問11</t>
    <rPh sb="0" eb="1">
      <t>トイ</t>
    </rPh>
    <phoneticPr fontId="15"/>
  </si>
  <si>
    <t>問12</t>
    <rPh sb="0" eb="1">
      <t>トイ</t>
    </rPh>
    <phoneticPr fontId="15"/>
  </si>
  <si>
    <t>問13</t>
    <rPh sb="0" eb="1">
      <t>トイ</t>
    </rPh>
    <phoneticPr fontId="15"/>
  </si>
  <si>
    <t>行政改革の進め方
１　包括的な計画・方針等
２　個別的な計画・方針等
３　その他
４　現時点で決めていない</t>
    <rPh sb="0" eb="2">
      <t>ギョウセイ</t>
    </rPh>
    <rPh sb="2" eb="4">
      <t>カイカク</t>
    </rPh>
    <rPh sb="5" eb="6">
      <t>スス</t>
    </rPh>
    <rPh sb="7" eb="8">
      <t>カタ</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rPh sb="44" eb="47">
      <t>ゲンジテン</t>
    </rPh>
    <rPh sb="48" eb="49">
      <t>キ</t>
    </rPh>
    <phoneticPr fontId="15"/>
  </si>
  <si>
    <t>主な方針・計画等の名称</t>
    <rPh sb="2" eb="4">
      <t>ホウシン</t>
    </rPh>
    <rPh sb="5" eb="7">
      <t>ケイカク</t>
    </rPh>
    <rPh sb="7" eb="8">
      <t>トウ</t>
    </rPh>
    <rPh sb="9" eb="11">
      <t>メイショウ</t>
    </rPh>
    <phoneticPr fontId="15"/>
  </si>
  <si>
    <t>策定形態
１　包括的
２　個別的</t>
    <rPh sb="0" eb="2">
      <t>サクテイ</t>
    </rPh>
    <rPh sb="2" eb="4">
      <t>ケイタイ</t>
    </rPh>
    <rPh sb="8" eb="11">
      <t>ホウカツテキ</t>
    </rPh>
    <rPh sb="14" eb="17">
      <t>コベツテキ</t>
    </rPh>
    <phoneticPr fontId="15"/>
  </si>
  <si>
    <t>方針・計画等の始期</t>
    <rPh sb="0" eb="2">
      <t>ホウシン</t>
    </rPh>
    <rPh sb="3" eb="5">
      <t>ケイカク</t>
    </rPh>
    <rPh sb="5" eb="6">
      <t>トウ</t>
    </rPh>
    <rPh sb="7" eb="9">
      <t>シキ</t>
    </rPh>
    <phoneticPr fontId="15"/>
  </si>
  <si>
    <t>方針・計画等の終期</t>
    <rPh sb="0" eb="2">
      <t>ホウシン</t>
    </rPh>
    <rPh sb="3" eb="5">
      <t>ケイカク</t>
    </rPh>
    <rPh sb="5" eb="6">
      <t>トウ</t>
    </rPh>
    <rPh sb="7" eb="9">
      <t>シュウキ</t>
    </rPh>
    <phoneticPr fontId="15"/>
  </si>
  <si>
    <t>方針・計画等の公開状況
１　公開している
２　公開していない</t>
    <rPh sb="0" eb="2">
      <t>ホウシン</t>
    </rPh>
    <rPh sb="3" eb="5">
      <t>ケイカク</t>
    </rPh>
    <rPh sb="5" eb="6">
      <t>トウ</t>
    </rPh>
    <rPh sb="7" eb="9">
      <t>コウカイ</t>
    </rPh>
    <rPh sb="9" eb="11">
      <t>ジョウキョウ</t>
    </rPh>
    <rPh sb="15" eb="17">
      <t>コウカイ</t>
    </rPh>
    <rPh sb="24" eb="26">
      <t>コウカイ</t>
    </rPh>
    <phoneticPr fontId="15"/>
  </si>
  <si>
    <t>「その他」の具体的内容</t>
    <rPh sb="3" eb="4">
      <t>タ</t>
    </rPh>
    <rPh sb="6" eb="9">
      <t>グタイテキ</t>
    </rPh>
    <rPh sb="9" eb="11">
      <t>ナイヨウ</t>
    </rPh>
    <phoneticPr fontId="15"/>
  </si>
  <si>
    <t>「その他」の始期</t>
    <rPh sb="3" eb="4">
      <t>タ</t>
    </rPh>
    <rPh sb="6" eb="8">
      <t>シキ</t>
    </rPh>
    <phoneticPr fontId="15"/>
  </si>
  <si>
    <t>「その他」の終期</t>
    <rPh sb="3" eb="4">
      <t>タ</t>
    </rPh>
    <rPh sb="6" eb="8">
      <t>シュウキ</t>
    </rPh>
    <phoneticPr fontId="15"/>
  </si>
  <si>
    <t>「その他」の公開状況
１　公開している
２　公開していない</t>
    <rPh sb="3" eb="4">
      <t>タ</t>
    </rPh>
    <rPh sb="6" eb="8">
      <t>コウカイ</t>
    </rPh>
    <rPh sb="8" eb="10">
      <t>ジョウキョウ</t>
    </rPh>
    <rPh sb="14" eb="16">
      <t>コウカイ</t>
    </rPh>
    <rPh sb="23" eb="25">
      <t>コウカイ</t>
    </rPh>
    <phoneticPr fontId="15"/>
  </si>
  <si>
    <t>方向性決定の予定
１　予定あり
２　予定なし</t>
    <rPh sb="0" eb="3">
      <t>ホウコウセイ</t>
    </rPh>
    <rPh sb="3" eb="5">
      <t>ケッテイ</t>
    </rPh>
    <rPh sb="6" eb="8">
      <t>ヨテイ</t>
    </rPh>
    <rPh sb="12" eb="14">
      <t>ヨテイ</t>
    </rPh>
    <rPh sb="19" eb="21">
      <t>ヨテイ</t>
    </rPh>
    <phoneticPr fontId="15"/>
  </si>
  <si>
    <t>方向性決定予定時期</t>
    <rPh sb="0" eb="3">
      <t>ホウコウセイ</t>
    </rPh>
    <rPh sb="3" eb="5">
      <t>ケッテイ</t>
    </rPh>
    <rPh sb="5" eb="7">
      <t>ヨテイ</t>
    </rPh>
    <rPh sb="7" eb="9">
      <t>ジキ</t>
    </rPh>
    <phoneticPr fontId="15"/>
  </si>
  <si>
    <t>方向性決定の方法
１　包括的な計画・方針等
２　個別的な計画・方針等
３　その他</t>
    <rPh sb="0" eb="3">
      <t>ホウコウセイ</t>
    </rPh>
    <rPh sb="3" eb="5">
      <t>ケッテイ</t>
    </rPh>
    <rPh sb="6" eb="8">
      <t>ホウホウ</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phoneticPr fontId="15"/>
  </si>
  <si>
    <t>その他の内容</t>
    <rPh sb="2" eb="3">
      <t>タ</t>
    </rPh>
    <rPh sb="4" eb="6">
      <t>ナイヨウ</t>
    </rPh>
    <phoneticPr fontId="15"/>
  </si>
  <si>
    <t>今後の行政改革の進め方</t>
    <rPh sb="3" eb="5">
      <t>ギョウセイ</t>
    </rPh>
    <rPh sb="5" eb="7">
      <t>カイカク</t>
    </rPh>
    <phoneticPr fontId="15"/>
  </si>
  <si>
    <t>方向性を決定しない理由</t>
    <phoneticPr fontId="15"/>
  </si>
  <si>
    <t>取組中の行政改革の項目</t>
    <rPh sb="0" eb="3">
      <t>トリクミチュウ</t>
    </rPh>
    <rPh sb="4" eb="6">
      <t>ギョウセイ</t>
    </rPh>
    <rPh sb="6" eb="8">
      <t>カイカク</t>
    </rPh>
    <rPh sb="9" eb="11">
      <t>コウモク</t>
    </rPh>
    <phoneticPr fontId="15"/>
  </si>
  <si>
    <t>①定数管理</t>
    <phoneticPr fontId="15"/>
  </si>
  <si>
    <t>②給与制度の見直し</t>
    <rPh sb="1" eb="3">
      <t>キュウヨ</t>
    </rPh>
    <rPh sb="3" eb="5">
      <t>セイド</t>
    </rPh>
    <rPh sb="6" eb="8">
      <t>ミナオ</t>
    </rPh>
    <phoneticPr fontId="15"/>
  </si>
  <si>
    <t>③機関の協同設置等、他自治体との連携による事務の効率化</t>
    <rPh sb="1" eb="3">
      <t>キカン</t>
    </rPh>
    <rPh sb="4" eb="6">
      <t>キョウドウ</t>
    </rPh>
    <rPh sb="6" eb="8">
      <t>セッチ</t>
    </rPh>
    <rPh sb="8" eb="9">
      <t>ナド</t>
    </rPh>
    <rPh sb="10" eb="11">
      <t>ホカ</t>
    </rPh>
    <rPh sb="11" eb="14">
      <t>ジチタイ</t>
    </rPh>
    <rPh sb="16" eb="18">
      <t>レンケイ</t>
    </rPh>
    <rPh sb="21" eb="23">
      <t>ジム</t>
    </rPh>
    <rPh sb="24" eb="26">
      <t>コウリツ</t>
    </rPh>
    <rPh sb="26" eb="27">
      <t>カ</t>
    </rPh>
    <phoneticPr fontId="15"/>
  </si>
  <si>
    <t>④地域における協働の推進</t>
    <rPh sb="1" eb="3">
      <t>チイキ</t>
    </rPh>
    <rPh sb="7" eb="9">
      <t>キョウドウ</t>
    </rPh>
    <rPh sb="10" eb="12">
      <t>スイシン</t>
    </rPh>
    <phoneticPr fontId="15"/>
  </si>
  <si>
    <t>⑤業務改善の取組</t>
    <rPh sb="1" eb="3">
      <t>ギョウム</t>
    </rPh>
    <rPh sb="3" eb="5">
      <t>カイゼン</t>
    </rPh>
    <rPh sb="6" eb="8">
      <t>トリクミ</t>
    </rPh>
    <phoneticPr fontId="15"/>
  </si>
  <si>
    <t>⑥民間委託の推進
（指定管理者制度含む）</t>
    <rPh sb="1" eb="3">
      <t>ミンカン</t>
    </rPh>
    <rPh sb="3" eb="5">
      <t>イタク</t>
    </rPh>
    <rPh sb="6" eb="8">
      <t>スイシン</t>
    </rPh>
    <rPh sb="10" eb="12">
      <t>シテイ</t>
    </rPh>
    <rPh sb="12" eb="14">
      <t>カンリ</t>
    </rPh>
    <rPh sb="14" eb="15">
      <t>シャ</t>
    </rPh>
    <rPh sb="15" eb="17">
      <t>セイド</t>
    </rPh>
    <rPh sb="17" eb="18">
      <t>フク</t>
    </rPh>
    <phoneticPr fontId="15"/>
  </si>
  <si>
    <t>⑦組織、マネージメントの見直し</t>
    <rPh sb="1" eb="3">
      <t>ソシキ</t>
    </rPh>
    <rPh sb="12" eb="14">
      <t>ミナオ</t>
    </rPh>
    <phoneticPr fontId="15"/>
  </si>
  <si>
    <t>⑧人材育成の推進</t>
    <rPh sb="1" eb="3">
      <t>ジンザイ</t>
    </rPh>
    <rPh sb="3" eb="5">
      <t>イクセイ</t>
    </rPh>
    <rPh sb="6" eb="8">
      <t>スイシン</t>
    </rPh>
    <phoneticPr fontId="15"/>
  </si>
  <si>
    <t>⑨ICTの活用</t>
    <rPh sb="5" eb="7">
      <t>カツヨウ</t>
    </rPh>
    <phoneticPr fontId="15"/>
  </si>
  <si>
    <t>⑩業務の標準化</t>
    <rPh sb="1" eb="3">
      <t>ギョウム</t>
    </rPh>
    <rPh sb="4" eb="7">
      <t>ヒョウジュンカ</t>
    </rPh>
    <phoneticPr fontId="15"/>
  </si>
  <si>
    <t>⑪資産・債務改革</t>
    <rPh sb="1" eb="3">
      <t>シサン</t>
    </rPh>
    <rPh sb="4" eb="6">
      <t>サイム</t>
    </rPh>
    <rPh sb="6" eb="8">
      <t>カイカク</t>
    </rPh>
    <phoneticPr fontId="15"/>
  </si>
  <si>
    <t>⑫情報公開・透明性</t>
    <rPh sb="1" eb="3">
      <t>ジョウホウ</t>
    </rPh>
    <rPh sb="3" eb="5">
      <t>コウカイ</t>
    </rPh>
    <rPh sb="6" eb="8">
      <t>トウメイ</t>
    </rPh>
    <rPh sb="8" eb="9">
      <t>セイ</t>
    </rPh>
    <phoneticPr fontId="15"/>
  </si>
  <si>
    <t>⑬市町村への権限移譲
（都道府県のみ選択可）</t>
    <rPh sb="1" eb="4">
      <t>シチョウソン</t>
    </rPh>
    <rPh sb="6" eb="8">
      <t>ケンゲン</t>
    </rPh>
    <rPh sb="8" eb="10">
      <t>イジョウ</t>
    </rPh>
    <rPh sb="12" eb="16">
      <t>トドウフケン</t>
    </rPh>
    <rPh sb="18" eb="20">
      <t>センタク</t>
    </rPh>
    <rPh sb="20" eb="21">
      <t>カ</t>
    </rPh>
    <phoneticPr fontId="15"/>
  </si>
  <si>
    <t>⑭その他</t>
    <rPh sb="3" eb="4">
      <t>ホカ</t>
    </rPh>
    <phoneticPr fontId="15"/>
  </si>
  <si>
    <t>a</t>
    <phoneticPr fontId="15"/>
  </si>
  <si>
    <t>b</t>
    <phoneticPr fontId="15"/>
  </si>
  <si>
    <t>c</t>
    <phoneticPr fontId="15"/>
  </si>
  <si>
    <t>d</t>
    <phoneticPr fontId="15"/>
  </si>
  <si>
    <t>e</t>
    <phoneticPr fontId="15"/>
  </si>
  <si>
    <t>f</t>
    <phoneticPr fontId="15"/>
  </si>
  <si>
    <t>g</t>
    <phoneticPr fontId="15"/>
  </si>
  <si>
    <t>i</t>
    <phoneticPr fontId="15"/>
  </si>
  <si>
    <t>j</t>
    <phoneticPr fontId="15"/>
  </si>
  <si>
    <t>k</t>
    <phoneticPr fontId="15"/>
  </si>
  <si>
    <t>l</t>
    <phoneticPr fontId="15"/>
  </si>
  <si>
    <t>m</t>
    <phoneticPr fontId="15"/>
  </si>
  <si>
    <t>n</t>
    <phoneticPr fontId="15"/>
  </si>
  <si>
    <t>o１</t>
    <phoneticPr fontId="15"/>
  </si>
  <si>
    <t>o2</t>
    <phoneticPr fontId="15"/>
  </si>
  <si>
    <t>p1</t>
    <phoneticPr fontId="15"/>
  </si>
  <si>
    <t>p2</t>
    <phoneticPr fontId="15"/>
  </si>
  <si>
    <t>年度</t>
    <rPh sb="0" eb="2">
      <t>ネンド</t>
    </rPh>
    <phoneticPr fontId="15"/>
  </si>
  <si>
    <t>実施の有無</t>
    <rPh sb="0" eb="2">
      <t>ジッシ</t>
    </rPh>
    <rPh sb="3" eb="5">
      <t>ウム</t>
    </rPh>
    <phoneticPr fontId="15"/>
  </si>
  <si>
    <t>主な
取組の名称</t>
    <rPh sb="0" eb="1">
      <t>オモ</t>
    </rPh>
    <rPh sb="3" eb="5">
      <t>トリクミ</t>
    </rPh>
    <rPh sb="6" eb="8">
      <t>メイショウ</t>
    </rPh>
    <phoneticPr fontId="15"/>
  </si>
  <si>
    <t>数値目標
設定の有無</t>
    <rPh sb="0" eb="2">
      <t>スウチ</t>
    </rPh>
    <rPh sb="2" eb="4">
      <t>モクヒョウ</t>
    </rPh>
    <rPh sb="5" eb="7">
      <t>セッテイ</t>
    </rPh>
    <rPh sb="8" eb="10">
      <t>ウム</t>
    </rPh>
    <phoneticPr fontId="15"/>
  </si>
  <si>
    <t>数値目標
の内容</t>
    <rPh sb="0" eb="2">
      <t>スウチ</t>
    </rPh>
    <rPh sb="2" eb="4">
      <t>モクヒョウ</t>
    </rPh>
    <rPh sb="6" eb="8">
      <t>ナイヨウ</t>
    </rPh>
    <phoneticPr fontId="15"/>
  </si>
  <si>
    <t>北海道</t>
    <phoneticPr fontId="15"/>
  </si>
  <si>
    <t>札幌市</t>
    <rPh sb="0" eb="3">
      <t>サッポロシ</t>
    </rPh>
    <phoneticPr fontId="15"/>
  </si>
  <si>
    <t>札幌市まちづくり戦略ビジョン・アクションプラン</t>
    <rPh sb="0" eb="3">
      <t>サッポロシ</t>
    </rPh>
    <rPh sb="8" eb="10">
      <t>センリャク</t>
    </rPh>
    <phoneticPr fontId="5"/>
  </si>
  <si>
    <t>R</t>
    <phoneticPr fontId="5"/>
  </si>
  <si>
    <t>さっぽろ連携中枢
都市圏推進事業</t>
    <rPh sb="4" eb="6">
      <t>レンケイ</t>
    </rPh>
    <rPh sb="6" eb="8">
      <t>チュウスウ</t>
    </rPh>
    <rPh sb="9" eb="12">
      <t>トシケン</t>
    </rPh>
    <rPh sb="12" eb="14">
      <t>スイシン</t>
    </rPh>
    <rPh sb="14" eb="16">
      <t>ジギョウ</t>
    </rPh>
    <phoneticPr fontId="5"/>
  </si>
  <si>
    <t>各連携事業の評価指標の達成割合</t>
    <rPh sb="0" eb="1">
      <t>カク</t>
    </rPh>
    <rPh sb="1" eb="3">
      <t>レンケイ</t>
    </rPh>
    <rPh sb="3" eb="5">
      <t>ジギョウ</t>
    </rPh>
    <rPh sb="6" eb="8">
      <t>ヒョウカ</t>
    </rPh>
    <rPh sb="8" eb="10">
      <t>シヒョウ</t>
    </rPh>
    <rPh sb="11" eb="13">
      <t>タッセイ</t>
    </rPh>
    <rPh sb="13" eb="15">
      <t>ワリアイ</t>
    </rPh>
    <phoneticPr fontId="5"/>
  </si>
  <si>
    <t>地域課題解決のためのネットワーク構築事業</t>
    <rPh sb="2" eb="4">
      <t>カダイ</t>
    </rPh>
    <rPh sb="4" eb="6">
      <t>カイケツ</t>
    </rPh>
    <rPh sb="16" eb="18">
      <t>コウチク</t>
    </rPh>
    <rPh sb="18" eb="20">
      <t>ジギョウ</t>
    </rPh>
    <phoneticPr fontId="5"/>
  </si>
  <si>
    <t>ＮＰＯと町内会などの
協働・連携事業数</t>
    <rPh sb="4" eb="7">
      <t>チョウナイカイ</t>
    </rPh>
    <rPh sb="11" eb="13">
      <t>キョウドウ</t>
    </rPh>
    <rPh sb="14" eb="16">
      <t>レンケイ</t>
    </rPh>
    <rPh sb="16" eb="18">
      <t>ジギョウ</t>
    </rPh>
    <rPh sb="18" eb="19">
      <t>スウ</t>
    </rPh>
    <phoneticPr fontId="25"/>
  </si>
  <si>
    <t>「業務の見える化」の実施</t>
    <rPh sb="1" eb="3">
      <t>ギョウム</t>
    </rPh>
    <rPh sb="4" eb="5">
      <t>ミ</t>
    </rPh>
    <rPh sb="7" eb="8">
      <t>カ</t>
    </rPh>
    <rPh sb="10" eb="12">
      <t>ジッシ</t>
    </rPh>
    <phoneticPr fontId="25"/>
  </si>
  <si>
    <t>業務の見える化により抽出された課題の解決に向けて、試行検証に着手した業務の数</t>
    <rPh sb="0" eb="2">
      <t>ギョウム</t>
    </rPh>
    <rPh sb="3" eb="4">
      <t>ミ</t>
    </rPh>
    <rPh sb="6" eb="7">
      <t>カ</t>
    </rPh>
    <rPh sb="10" eb="12">
      <t>チュウシュツ</t>
    </rPh>
    <rPh sb="15" eb="17">
      <t>カダイ</t>
    </rPh>
    <rPh sb="18" eb="20">
      <t>カイケツ</t>
    </rPh>
    <rPh sb="21" eb="22">
      <t>ム</t>
    </rPh>
    <rPh sb="25" eb="27">
      <t>シコウ</t>
    </rPh>
    <rPh sb="27" eb="29">
      <t>ケンショウ</t>
    </rPh>
    <rPh sb="30" eb="32">
      <t>チャクシュ</t>
    </rPh>
    <rPh sb="34" eb="36">
      <t>ギョウム</t>
    </rPh>
    <rPh sb="37" eb="38">
      <t>カズ</t>
    </rPh>
    <phoneticPr fontId="25"/>
  </si>
  <si>
    <t>行政事務センター及び総務事務センターの導入に向けた検討</t>
    <rPh sb="0" eb="4">
      <t>ギョウセイジム</t>
    </rPh>
    <rPh sb="8" eb="9">
      <t>オヨ</t>
    </rPh>
    <rPh sb="10" eb="12">
      <t>ソウム</t>
    </rPh>
    <rPh sb="12" eb="14">
      <t>ジム</t>
    </rPh>
    <rPh sb="19" eb="21">
      <t>ドウニュウ</t>
    </rPh>
    <phoneticPr fontId="5"/>
  </si>
  <si>
    <t>出資団体に関する取組（行動計画の改定）</t>
    <rPh sb="0" eb="4">
      <t>シュッシダンタイ</t>
    </rPh>
    <rPh sb="5" eb="6">
      <t>カン</t>
    </rPh>
    <rPh sb="8" eb="10">
      <t>トリクミ</t>
    </rPh>
    <rPh sb="11" eb="15">
      <t>コウドウケイカク</t>
    </rPh>
    <rPh sb="16" eb="18">
      <t>カイテイ</t>
    </rPh>
    <phoneticPr fontId="5"/>
  </si>
  <si>
    <t>職員の能力開発やキャリア形成の支援等の取組の推進</t>
    <rPh sb="3" eb="5">
      <t>ノウリョク</t>
    </rPh>
    <rPh sb="5" eb="7">
      <t>カイハツ</t>
    </rPh>
    <rPh sb="12" eb="14">
      <t>ケイセイ</t>
    </rPh>
    <rPh sb="15" eb="17">
      <t>シエン</t>
    </rPh>
    <rPh sb="17" eb="18">
      <t>トウ</t>
    </rPh>
    <rPh sb="19" eb="21">
      <t>トリクミ</t>
    </rPh>
    <rPh sb="22" eb="24">
      <t>スイシン</t>
    </rPh>
    <phoneticPr fontId="25"/>
  </si>
  <si>
    <t>行政手続のオンライン化の推進</t>
    <rPh sb="0" eb="4">
      <t>ギョウセイテツヅ</t>
    </rPh>
    <rPh sb="10" eb="11">
      <t>カ</t>
    </rPh>
    <rPh sb="12" eb="14">
      <t>スイシン</t>
    </rPh>
    <phoneticPr fontId="25"/>
  </si>
  <si>
    <t>「地方公共団体におけるオンライン利用促進方針」に定める手続きのオンライン利用率</t>
    <rPh sb="1" eb="7">
      <t>チホウコウキョウダンタイ</t>
    </rPh>
    <rPh sb="16" eb="18">
      <t>リヨウ</t>
    </rPh>
    <rPh sb="18" eb="20">
      <t>ソクシン</t>
    </rPh>
    <rPh sb="20" eb="22">
      <t>ホウシン</t>
    </rPh>
    <rPh sb="24" eb="25">
      <t>サダ</t>
    </rPh>
    <rPh sb="27" eb="29">
      <t>テツヅ</t>
    </rPh>
    <rPh sb="36" eb="39">
      <t>リヨウリツ</t>
    </rPh>
    <phoneticPr fontId="5"/>
  </si>
  <si>
    <t>「業務の見える化」の実施</t>
    <rPh sb="1" eb="3">
      <t>ギョウム</t>
    </rPh>
    <rPh sb="4" eb="5">
      <t>ミ</t>
    </rPh>
    <rPh sb="7" eb="8">
      <t>カ</t>
    </rPh>
    <rPh sb="10" eb="12">
      <t>ジッシ</t>
    </rPh>
    <phoneticPr fontId="5"/>
  </si>
  <si>
    <t>公共施設マネジメントの推進（施設の集約に伴う更新費用の縮減等）</t>
    <rPh sb="0" eb="2">
      <t>コウキョウ</t>
    </rPh>
    <rPh sb="2" eb="4">
      <t>シセツ</t>
    </rPh>
    <rPh sb="11" eb="13">
      <t>スイシン</t>
    </rPh>
    <rPh sb="14" eb="16">
      <t>シセツ</t>
    </rPh>
    <rPh sb="17" eb="19">
      <t>シュウヤク</t>
    </rPh>
    <rPh sb="20" eb="21">
      <t>トモナ</t>
    </rPh>
    <rPh sb="22" eb="24">
      <t>コウシン</t>
    </rPh>
    <rPh sb="24" eb="26">
      <t>ヒヨウ</t>
    </rPh>
    <rPh sb="27" eb="29">
      <t>シュクゲン</t>
    </rPh>
    <rPh sb="29" eb="30">
      <t>トウ</t>
    </rPh>
    <phoneticPr fontId="25"/>
  </si>
  <si>
    <t>市政情報のオープンデータ化の推進</t>
    <rPh sb="0" eb="2">
      <t>シセイ</t>
    </rPh>
    <rPh sb="2" eb="4">
      <t>ジョウホウ</t>
    </rPh>
    <rPh sb="12" eb="13">
      <t>カ</t>
    </rPh>
    <rPh sb="14" eb="16">
      <t>スイシン</t>
    </rPh>
    <phoneticPr fontId="25"/>
  </si>
  <si>
    <t>札幌市ＩＣT活用プラットホームで公開されているデータセット数</t>
    <rPh sb="0" eb="3">
      <t>サッポロシ</t>
    </rPh>
    <rPh sb="6" eb="8">
      <t>カツヨウ</t>
    </rPh>
    <rPh sb="16" eb="18">
      <t>コウカイ</t>
    </rPh>
    <rPh sb="29" eb="30">
      <t>スウ</t>
    </rPh>
    <phoneticPr fontId="25"/>
  </si>
  <si>
    <t>宮城県</t>
    <phoneticPr fontId="15"/>
  </si>
  <si>
    <t>仙台市</t>
    <rPh sb="0" eb="3">
      <t>センダイシ</t>
    </rPh>
    <phoneticPr fontId="31"/>
  </si>
  <si>
    <t>仙台市役所経営プラン（令和4年度～令和8年度）</t>
    <rPh sb="0" eb="5">
      <t>センダイシヤクショ</t>
    </rPh>
    <rPh sb="5" eb="7">
      <t>ケイエイ</t>
    </rPh>
    <rPh sb="11" eb="13">
      <t>レイワ</t>
    </rPh>
    <rPh sb="14" eb="16">
      <t>ネンド</t>
    </rPh>
    <rPh sb="17" eb="19">
      <t>レイワ</t>
    </rPh>
    <rPh sb="20" eb="22">
      <t>ネンド</t>
    </rPh>
    <phoneticPr fontId="5"/>
  </si>
  <si>
    <t>定員管理計画に基づく定員の適正管理</t>
    <rPh sb="0" eb="2">
      <t>テイイン</t>
    </rPh>
    <rPh sb="2" eb="4">
      <t>カンリ</t>
    </rPh>
    <rPh sb="4" eb="6">
      <t>ケイカク</t>
    </rPh>
    <rPh sb="7" eb="8">
      <t>モト</t>
    </rPh>
    <rPh sb="10" eb="12">
      <t>テイイン</t>
    </rPh>
    <rPh sb="13" eb="15">
      <t>テキセイ</t>
    </rPh>
    <rPh sb="15" eb="17">
      <t>カンリ</t>
    </rPh>
    <phoneticPr fontId="5"/>
  </si>
  <si>
    <t>令和5年度当初で14,592人</t>
    <rPh sb="0" eb="2">
      <t>レイワ</t>
    </rPh>
    <rPh sb="3" eb="5">
      <t>ネンド</t>
    </rPh>
    <rPh sb="5" eb="7">
      <t>トウショ</t>
    </rPh>
    <rPh sb="14" eb="15">
      <t>ニン</t>
    </rPh>
    <phoneticPr fontId="5"/>
  </si>
  <si>
    <t>仙台都市圏内の市町村で仙台都市圏広域行政推進協議会を設置</t>
  </si>
  <si>
    <t>①地域における多様な主体の協働推進
②市民協働事業提案制度の実施
③公共空間利 活用等を通じた民間主体のまちづくり活動 の促進</t>
    <rPh sb="19" eb="21">
      <t>シミン</t>
    </rPh>
    <rPh sb="21" eb="23">
      <t>キョウドウ</t>
    </rPh>
    <rPh sb="23" eb="25">
      <t>ジギョウ</t>
    </rPh>
    <rPh sb="25" eb="27">
      <t>テイアン</t>
    </rPh>
    <rPh sb="27" eb="29">
      <t>セイド</t>
    </rPh>
    <rPh sb="30" eb="32">
      <t>ジッシ</t>
    </rPh>
    <phoneticPr fontId="5"/>
  </si>
  <si>
    <t>①地域協働サポートプログラム実施件数
R8年度：1件
②市民協働事業提案制度の実施件数
R8年度：4件
③公共空間利活用団体数（延べ日数）
R8年度：8団体（1,400日）</t>
    <rPh sb="21" eb="23">
      <t>ネンド</t>
    </rPh>
    <rPh sb="25" eb="26">
      <t>ケン</t>
    </rPh>
    <rPh sb="47" eb="49">
      <t>ネンド</t>
    </rPh>
    <rPh sb="51" eb="52">
      <t>ケン</t>
    </rPh>
    <rPh sb="74" eb="76">
      <t>ネンド</t>
    </rPh>
    <rPh sb="78" eb="80">
      <t>ダンタイ</t>
    </rPh>
    <rPh sb="86" eb="87">
      <t>ニチ</t>
    </rPh>
    <phoneticPr fontId="25"/>
  </si>
  <si>
    <t>・業務の見える化を通じた市役所 BPR の推進</t>
    <rPh sb="1" eb="3">
      <t>ギョウム</t>
    </rPh>
    <rPh sb="4" eb="5">
      <t>ミ</t>
    </rPh>
    <rPh sb="7" eb="8">
      <t>カ</t>
    </rPh>
    <rPh sb="9" eb="10">
      <t>ツウ</t>
    </rPh>
    <rPh sb="12" eb="15">
      <t>シヤクショ</t>
    </rPh>
    <rPh sb="21" eb="23">
      <t>スイシン</t>
    </rPh>
    <phoneticPr fontId="25"/>
  </si>
  <si>
    <t>BPR着手件数（累計）
R8年度：10業務</t>
    <rPh sb="14" eb="16">
      <t>ネンド</t>
    </rPh>
    <rPh sb="19" eb="21">
      <t>ギョウム</t>
    </rPh>
    <phoneticPr fontId="25"/>
  </si>
  <si>
    <t>①指定管理者の公募の推進（図書館・科学館・児童館）
②収納率向上に向けた BPOの活用による業務体制の効率化</t>
    <rPh sb="1" eb="3">
      <t>シテイ</t>
    </rPh>
    <rPh sb="3" eb="6">
      <t>カンリシャ</t>
    </rPh>
    <rPh sb="7" eb="9">
      <t>コウボ</t>
    </rPh>
    <rPh sb="10" eb="12">
      <t>スイシン</t>
    </rPh>
    <rPh sb="13" eb="16">
      <t>トショカン</t>
    </rPh>
    <rPh sb="17" eb="20">
      <t>カガクカン</t>
    </rPh>
    <rPh sb="21" eb="24">
      <t>ジドウカン</t>
    </rPh>
    <phoneticPr fontId="5"/>
  </si>
  <si>
    <t>①なし
②費用（人件費）削減額
R8年度：17百万円</t>
    <rPh sb="19" eb="21">
      <t>ネンド</t>
    </rPh>
    <rPh sb="24" eb="27">
      <t>ヒャクマンエン</t>
    </rPh>
    <phoneticPr fontId="5"/>
  </si>
  <si>
    <t>・組織横断型プロジェクト・チームによる政策立案及び実行</t>
    <phoneticPr fontId="5"/>
  </si>
  <si>
    <t>①組織的・計画的な人材育成
②DX推進に資する人材の育成
③多様な主体間の協働を推進する職員の育成</t>
    <phoneticPr fontId="25"/>
  </si>
  <si>
    <t>①「自身のキャリアや強みを意識・理解している」肯定的な回答率
R5年度：90%以上
②アンケートにおける「意識の変化などの肯定的な回答率
R8年度：基準値以上
③地域づくり担当職員研修実施数
R8年度：1回</t>
    <rPh sb="33" eb="35">
      <t>ネンド</t>
    </rPh>
    <rPh sb="39" eb="41">
      <t>イジョウ</t>
    </rPh>
    <rPh sb="72" eb="73">
      <t>ネン</t>
    </rPh>
    <rPh sb="73" eb="74">
      <t>ド</t>
    </rPh>
    <rPh sb="75" eb="78">
      <t>キジュンチ</t>
    </rPh>
    <rPh sb="78" eb="80">
      <t>イジョウ</t>
    </rPh>
    <rPh sb="100" eb="101">
      <t>ネン</t>
    </rPh>
    <rPh sb="101" eb="102">
      <t>ド</t>
    </rPh>
    <rPh sb="104" eb="105">
      <t>カイ</t>
    </rPh>
    <phoneticPr fontId="25"/>
  </si>
  <si>
    <t xml:space="preserve">①AIやローコード開発ツール等の先端技術利活用推進
②RPAの導入及び利活用の推進
③情報システムにおけるクラウドの利活用推進
</t>
    <rPh sb="9" eb="11">
      <t>カイハツ</t>
    </rPh>
    <rPh sb="14" eb="15">
      <t>トウ</t>
    </rPh>
    <rPh sb="16" eb="18">
      <t>センタン</t>
    </rPh>
    <rPh sb="18" eb="20">
      <t>ギジュツ</t>
    </rPh>
    <rPh sb="20" eb="23">
      <t>リカツヨウ</t>
    </rPh>
    <rPh sb="23" eb="25">
      <t>スイシン</t>
    </rPh>
    <rPh sb="31" eb="33">
      <t>ドウニュウ</t>
    </rPh>
    <rPh sb="33" eb="34">
      <t>オヨ</t>
    </rPh>
    <rPh sb="35" eb="38">
      <t>リカツヨウ</t>
    </rPh>
    <rPh sb="39" eb="41">
      <t>スイシン</t>
    </rPh>
    <phoneticPr fontId="25"/>
  </si>
  <si>
    <t>①業務アプリ作成ツールを活用した業務数（累計）
R8年度：30件
②適用業務数（累計）
R7年度：300業務
③基幹系基盤への移行数（累計）
R8年度：32システム</t>
    <rPh sb="26" eb="28">
      <t>ネンド</t>
    </rPh>
    <rPh sb="31" eb="32">
      <t>ケン</t>
    </rPh>
    <rPh sb="41" eb="43">
      <t>ルイケイ</t>
    </rPh>
    <rPh sb="47" eb="49">
      <t>ネンド</t>
    </rPh>
    <rPh sb="53" eb="55">
      <t>ギョウム</t>
    </rPh>
    <rPh sb="75" eb="77">
      <t>ネンド</t>
    </rPh>
    <phoneticPr fontId="5"/>
  </si>
  <si>
    <t>・業務の見える化を通じた市役所 BPR の推進</t>
    <rPh sb="1" eb="3">
      <t>ギョウム</t>
    </rPh>
    <rPh sb="4" eb="5">
      <t>ミ</t>
    </rPh>
    <rPh sb="7" eb="8">
      <t>カ</t>
    </rPh>
    <rPh sb="9" eb="10">
      <t>ツウ</t>
    </rPh>
    <rPh sb="12" eb="15">
      <t>シヤクショ</t>
    </rPh>
    <rPh sb="21" eb="23">
      <t>スイシン</t>
    </rPh>
    <phoneticPr fontId="5"/>
  </si>
  <si>
    <t>・公共施設マネジメントの推進
・市有建築物の長寿命化等の取組みの推進
・市有債権の適正管理</t>
    <rPh sb="1" eb="3">
      <t>コウキョウ</t>
    </rPh>
    <rPh sb="3" eb="5">
      <t>シセツ</t>
    </rPh>
    <rPh sb="12" eb="14">
      <t>スイシン</t>
    </rPh>
    <rPh sb="16" eb="18">
      <t>シユウ</t>
    </rPh>
    <rPh sb="18" eb="21">
      <t>ケンチクブツ</t>
    </rPh>
    <rPh sb="22" eb="23">
      <t>チョウ</t>
    </rPh>
    <rPh sb="23" eb="26">
      <t>ジュミョウカ</t>
    </rPh>
    <rPh sb="26" eb="27">
      <t>トウ</t>
    </rPh>
    <rPh sb="28" eb="30">
      <t>トリク</t>
    </rPh>
    <rPh sb="32" eb="34">
      <t>スイシン</t>
    </rPh>
    <rPh sb="36" eb="38">
      <t>シユウ</t>
    </rPh>
    <rPh sb="38" eb="40">
      <t>サイケン</t>
    </rPh>
    <rPh sb="41" eb="43">
      <t>テキセイ</t>
    </rPh>
    <rPh sb="43" eb="45">
      <t>カンリ</t>
    </rPh>
    <phoneticPr fontId="25"/>
  </si>
  <si>
    <t>・外郭団体の効果的な事業運営</t>
    <phoneticPr fontId="25"/>
  </si>
  <si>
    <t>・税・保険料等の収入確保</t>
    <rPh sb="1" eb="2">
      <t>ゼイ</t>
    </rPh>
    <rPh sb="3" eb="6">
      <t>ホケンリョウ</t>
    </rPh>
    <rPh sb="6" eb="7">
      <t>トウ</t>
    </rPh>
    <rPh sb="8" eb="10">
      <t>シュウニュウ</t>
    </rPh>
    <rPh sb="10" eb="12">
      <t>カクホ</t>
    </rPh>
    <phoneticPr fontId="5"/>
  </si>
  <si>
    <t>市税、国民健康保険料、介護保険料、保育料、市営住宅使用料について、令和3年度決算における収納率を平成26年度に比べて改善させるよう、数値目標を設定している。</t>
    <rPh sb="0" eb="2">
      <t>シゼイ</t>
    </rPh>
    <rPh sb="3" eb="5">
      <t>コクミン</t>
    </rPh>
    <rPh sb="5" eb="7">
      <t>ケンコウ</t>
    </rPh>
    <rPh sb="7" eb="10">
      <t>ホケンリョウ</t>
    </rPh>
    <rPh sb="11" eb="13">
      <t>カイゴ</t>
    </rPh>
    <rPh sb="13" eb="16">
      <t>ホケンリョウ</t>
    </rPh>
    <rPh sb="17" eb="20">
      <t>ホイクリョウ</t>
    </rPh>
    <rPh sb="21" eb="23">
      <t>シエイ</t>
    </rPh>
    <rPh sb="23" eb="25">
      <t>ジュウタク</t>
    </rPh>
    <rPh sb="25" eb="28">
      <t>シヨウリョウ</t>
    </rPh>
    <rPh sb="33" eb="34">
      <t>レイ</t>
    </rPh>
    <rPh sb="34" eb="35">
      <t>ワ</t>
    </rPh>
    <rPh sb="36" eb="38">
      <t>ネンド</t>
    </rPh>
    <rPh sb="38" eb="40">
      <t>ケッサン</t>
    </rPh>
    <rPh sb="44" eb="46">
      <t>シュウノウ</t>
    </rPh>
    <rPh sb="46" eb="47">
      <t>リツ</t>
    </rPh>
    <rPh sb="48" eb="50">
      <t>ヘイセイ</t>
    </rPh>
    <rPh sb="52" eb="54">
      <t>ネンド</t>
    </rPh>
    <rPh sb="55" eb="56">
      <t>クラ</t>
    </rPh>
    <rPh sb="58" eb="60">
      <t>カイゼン</t>
    </rPh>
    <rPh sb="66" eb="68">
      <t>スウチ</t>
    </rPh>
    <rPh sb="68" eb="70">
      <t>モクヒョウ</t>
    </rPh>
    <rPh sb="71" eb="73">
      <t>セッテイ</t>
    </rPh>
    <phoneticPr fontId="5"/>
  </si>
  <si>
    <t>埼玉県</t>
    <phoneticPr fontId="15"/>
  </si>
  <si>
    <t>さいたま市</t>
    <rPh sb="4" eb="5">
      <t>シ</t>
    </rPh>
    <phoneticPr fontId="31"/>
  </si>
  <si>
    <t>さいたま市総合振興計画　基本計画　実施計画（Ⅱ質の高い都市経営の実現）</t>
    <rPh sb="4" eb="5">
      <t>シ</t>
    </rPh>
    <rPh sb="5" eb="7">
      <t>ソウゴウ</t>
    </rPh>
    <rPh sb="7" eb="9">
      <t>シンコウ</t>
    </rPh>
    <rPh sb="9" eb="11">
      <t>ケイカク</t>
    </rPh>
    <rPh sb="12" eb="16">
      <t>キホンケイカク</t>
    </rPh>
    <rPh sb="17" eb="21">
      <t>ジッシケイカク</t>
    </rPh>
    <rPh sb="23" eb="24">
      <t>シツ</t>
    </rPh>
    <rPh sb="25" eb="26">
      <t>タカ</t>
    </rPh>
    <rPh sb="27" eb="29">
      <t>トシ</t>
    </rPh>
    <rPh sb="29" eb="31">
      <t>ケイエイ</t>
    </rPh>
    <rPh sb="32" eb="34">
      <t>ジツゲン</t>
    </rPh>
    <phoneticPr fontId="25"/>
  </si>
  <si>
    <t>マッチングファンド制度による協働事業の促進</t>
    <rPh sb="9" eb="11">
      <t>セイド</t>
    </rPh>
    <rPh sb="14" eb="16">
      <t>キョウドウ</t>
    </rPh>
    <rPh sb="16" eb="18">
      <t>ジギョウ</t>
    </rPh>
    <rPh sb="19" eb="21">
      <t>ソクシン</t>
    </rPh>
    <phoneticPr fontId="5"/>
  </si>
  <si>
    <t>マッチングファンド制度による助成事業数
R7年度：6件</t>
    <rPh sb="9" eb="11">
      <t>セイド</t>
    </rPh>
    <rPh sb="14" eb="16">
      <t>ジョセイ</t>
    </rPh>
    <rPh sb="16" eb="18">
      <t>ジギョウ</t>
    </rPh>
    <rPh sb="18" eb="19">
      <t>スウ</t>
    </rPh>
    <rPh sb="22" eb="24">
      <t>ネンド</t>
    </rPh>
    <rPh sb="26" eb="27">
      <t>ケン</t>
    </rPh>
    <phoneticPr fontId="25"/>
  </si>
  <si>
    <t>一職員一改善提案制度の推進</t>
    <rPh sb="0" eb="3">
      <t>イチショクイン</t>
    </rPh>
    <rPh sb="3" eb="4">
      <t>イチ</t>
    </rPh>
    <rPh sb="4" eb="6">
      <t>カイゼン</t>
    </rPh>
    <rPh sb="6" eb="8">
      <t>テイアン</t>
    </rPh>
    <rPh sb="8" eb="10">
      <t>セイド</t>
    </rPh>
    <rPh sb="11" eb="13">
      <t>スイシン</t>
    </rPh>
    <phoneticPr fontId="25"/>
  </si>
  <si>
    <t>改善事例の報告件数
R7年度：15,000件</t>
    <rPh sb="0" eb="2">
      <t>カイゼン</t>
    </rPh>
    <rPh sb="2" eb="4">
      <t>ジレイ</t>
    </rPh>
    <rPh sb="5" eb="7">
      <t>ホウコク</t>
    </rPh>
    <rPh sb="7" eb="9">
      <t>ケンスウ</t>
    </rPh>
    <rPh sb="12" eb="14">
      <t>ネンド</t>
    </rPh>
    <rPh sb="21" eb="22">
      <t>ケン</t>
    </rPh>
    <phoneticPr fontId="25"/>
  </si>
  <si>
    <t>保育園用務業務等の委託化</t>
    <rPh sb="0" eb="3">
      <t>ホイクエン</t>
    </rPh>
    <rPh sb="3" eb="5">
      <t>ヨウム</t>
    </rPh>
    <rPh sb="5" eb="7">
      <t>ギョウム</t>
    </rPh>
    <rPh sb="7" eb="8">
      <t>トウ</t>
    </rPh>
    <rPh sb="9" eb="11">
      <t>イタク</t>
    </rPh>
    <rPh sb="11" eb="12">
      <t>カ</t>
    </rPh>
    <phoneticPr fontId="5"/>
  </si>
  <si>
    <t>公立保育園用務業務の委託化による人員効果
令和7年度までに5年間累計10人の人員効果</t>
    <rPh sb="0" eb="2">
      <t>コウリツ</t>
    </rPh>
    <rPh sb="2" eb="5">
      <t>ホイクエン</t>
    </rPh>
    <rPh sb="5" eb="7">
      <t>ヨウム</t>
    </rPh>
    <rPh sb="7" eb="9">
      <t>ギョウム</t>
    </rPh>
    <rPh sb="10" eb="13">
      <t>イタクカ</t>
    </rPh>
    <rPh sb="16" eb="18">
      <t>ジンイン</t>
    </rPh>
    <rPh sb="18" eb="20">
      <t>コウカ</t>
    </rPh>
    <rPh sb="21" eb="23">
      <t>レイワ</t>
    </rPh>
    <rPh sb="24" eb="26">
      <t>ネンド</t>
    </rPh>
    <rPh sb="30" eb="32">
      <t>ネンカン</t>
    </rPh>
    <rPh sb="32" eb="34">
      <t>ルイケイ</t>
    </rPh>
    <rPh sb="36" eb="37">
      <t>ニン</t>
    </rPh>
    <rPh sb="38" eb="40">
      <t>ジンイン</t>
    </rPh>
    <rPh sb="40" eb="42">
      <t>コウカ</t>
    </rPh>
    <phoneticPr fontId="5"/>
  </si>
  <si>
    <t>職員のコンプライアンス意識の更なる向上</t>
    <phoneticPr fontId="5"/>
  </si>
  <si>
    <t>職員アンケートにおけるコンプライアンス意識の維持・向上度
令和6年度までに100％</t>
    <rPh sb="0" eb="2">
      <t>ショクイン</t>
    </rPh>
    <rPh sb="19" eb="21">
      <t>イシキ</t>
    </rPh>
    <rPh sb="22" eb="24">
      <t>イジ</t>
    </rPh>
    <rPh sb="25" eb="27">
      <t>コウジョウ</t>
    </rPh>
    <rPh sb="27" eb="28">
      <t>ド</t>
    </rPh>
    <rPh sb="29" eb="31">
      <t>レイワ</t>
    </rPh>
    <rPh sb="32" eb="34">
      <t>ネンド</t>
    </rPh>
    <phoneticPr fontId="5"/>
  </si>
  <si>
    <t>研修を通じた成長意識の向上と組織風土の醸成</t>
    <rPh sb="0" eb="2">
      <t>ケンシュウ</t>
    </rPh>
    <rPh sb="3" eb="4">
      <t>ツウ</t>
    </rPh>
    <rPh sb="6" eb="8">
      <t>セイチョウ</t>
    </rPh>
    <rPh sb="8" eb="10">
      <t>イシキ</t>
    </rPh>
    <rPh sb="11" eb="13">
      <t>コウジョウ</t>
    </rPh>
    <rPh sb="14" eb="16">
      <t>ソシキ</t>
    </rPh>
    <rPh sb="16" eb="18">
      <t>フウド</t>
    </rPh>
    <rPh sb="19" eb="21">
      <t>ジョウセイ</t>
    </rPh>
    <phoneticPr fontId="25"/>
  </si>
  <si>
    <t>成長意識の向上と組織風土の醸成に資する研修内容の導入数
R7年度までに10研修</t>
    <rPh sb="0" eb="2">
      <t>セイチョウ</t>
    </rPh>
    <rPh sb="2" eb="4">
      <t>イシキ</t>
    </rPh>
    <rPh sb="5" eb="7">
      <t>コウジョウ</t>
    </rPh>
    <rPh sb="8" eb="10">
      <t>ソシキ</t>
    </rPh>
    <rPh sb="10" eb="12">
      <t>フウド</t>
    </rPh>
    <rPh sb="13" eb="15">
      <t>ジョウセイ</t>
    </rPh>
    <rPh sb="16" eb="17">
      <t>シ</t>
    </rPh>
    <rPh sb="19" eb="21">
      <t>ケンシュウ</t>
    </rPh>
    <rPh sb="21" eb="23">
      <t>ナイヨウ</t>
    </rPh>
    <rPh sb="24" eb="26">
      <t>ドウニュウ</t>
    </rPh>
    <rPh sb="26" eb="27">
      <t>スウ</t>
    </rPh>
    <rPh sb="30" eb="32">
      <t>ネンド</t>
    </rPh>
    <rPh sb="37" eb="39">
      <t>ケンシュウ</t>
    </rPh>
    <phoneticPr fontId="25"/>
  </si>
  <si>
    <t>公金の納付機会の拡大</t>
    <rPh sb="0" eb="2">
      <t>コウキン</t>
    </rPh>
    <rPh sb="3" eb="5">
      <t>ノウフ</t>
    </rPh>
    <rPh sb="5" eb="7">
      <t>キカイ</t>
    </rPh>
    <rPh sb="8" eb="10">
      <t>カクダイ</t>
    </rPh>
    <phoneticPr fontId="25"/>
  </si>
  <si>
    <t>新たな納付方法を導入した科目の割合
令和５年度までに６０％</t>
    <rPh sb="0" eb="1">
      <t>アラ</t>
    </rPh>
    <rPh sb="3" eb="5">
      <t>ノウフ</t>
    </rPh>
    <rPh sb="5" eb="7">
      <t>ホウホウ</t>
    </rPh>
    <rPh sb="8" eb="10">
      <t>ドウニュウ</t>
    </rPh>
    <rPh sb="12" eb="14">
      <t>カモク</t>
    </rPh>
    <rPh sb="15" eb="17">
      <t>ワリアイ</t>
    </rPh>
    <rPh sb="18" eb="20">
      <t>レイワ</t>
    </rPh>
    <rPh sb="21" eb="23">
      <t>ネンド</t>
    </rPh>
    <phoneticPr fontId="5"/>
  </si>
  <si>
    <t>区役所窓口総合サービス向上</t>
  </si>
  <si>
    <t>各区役所での自主的・主体的な窓口改善の取組の新規実施数
令和７年度までに取組150事例</t>
    <rPh sb="0" eb="1">
      <t>カク</t>
    </rPh>
    <rPh sb="1" eb="4">
      <t>クヤクショ</t>
    </rPh>
    <rPh sb="6" eb="9">
      <t>ジシュテキ</t>
    </rPh>
    <rPh sb="10" eb="13">
      <t>シュタイテキ</t>
    </rPh>
    <rPh sb="14" eb="16">
      <t>マドグチ</t>
    </rPh>
    <rPh sb="16" eb="18">
      <t>カイゼン</t>
    </rPh>
    <rPh sb="19" eb="21">
      <t>トリクミ</t>
    </rPh>
    <rPh sb="22" eb="24">
      <t>シンキ</t>
    </rPh>
    <rPh sb="24" eb="26">
      <t>ジッシ</t>
    </rPh>
    <rPh sb="26" eb="27">
      <t>スウ</t>
    </rPh>
    <rPh sb="28" eb="30">
      <t>レイワ</t>
    </rPh>
    <rPh sb="31" eb="33">
      <t>ネンド</t>
    </rPh>
    <rPh sb="36" eb="38">
      <t>トリクミ</t>
    </rPh>
    <rPh sb="41" eb="43">
      <t>ジレイ</t>
    </rPh>
    <phoneticPr fontId="25"/>
  </si>
  <si>
    <t>公共施設マネジメントの推進</t>
    <rPh sb="0" eb="2">
      <t>コウキョウ</t>
    </rPh>
    <rPh sb="2" eb="4">
      <t>シセツ</t>
    </rPh>
    <rPh sb="11" eb="13">
      <t>スイシン</t>
    </rPh>
    <phoneticPr fontId="25"/>
  </si>
  <si>
    <t>ハコモノ施設における予防保全工事の件数
令和７年度までの５年間で100件</t>
    <rPh sb="4" eb="6">
      <t>シセツ</t>
    </rPh>
    <rPh sb="10" eb="14">
      <t>ヨボウホゼン</t>
    </rPh>
    <rPh sb="14" eb="16">
      <t>コウジ</t>
    </rPh>
    <rPh sb="17" eb="19">
      <t>ケンスウ</t>
    </rPh>
    <rPh sb="20" eb="22">
      <t>レイワ</t>
    </rPh>
    <rPh sb="23" eb="25">
      <t>ネンド</t>
    </rPh>
    <rPh sb="29" eb="31">
      <t>ネンカン</t>
    </rPh>
    <rPh sb="35" eb="36">
      <t>ケン</t>
    </rPh>
    <phoneticPr fontId="5"/>
  </si>
  <si>
    <t>市民に信頼される広聴機能の充実</t>
    <rPh sb="0" eb="2">
      <t>シミン</t>
    </rPh>
    <rPh sb="3" eb="5">
      <t>シンライ</t>
    </rPh>
    <rPh sb="8" eb="12">
      <t>コウチョウキノウ</t>
    </rPh>
    <rPh sb="13" eb="15">
      <t>ジュウジツ</t>
    </rPh>
    <phoneticPr fontId="25"/>
  </si>
  <si>
    <t>市ホームページのジャンル「広聴・市民参加・アンケート」へのアクセス件数
令和７年度に15,296件</t>
    <rPh sb="0" eb="1">
      <t>シ</t>
    </rPh>
    <rPh sb="13" eb="15">
      <t>コウチョウ</t>
    </rPh>
    <rPh sb="16" eb="20">
      <t>シミンサンカ</t>
    </rPh>
    <rPh sb="33" eb="35">
      <t>ケンスウ</t>
    </rPh>
    <rPh sb="36" eb="38">
      <t>レイワ</t>
    </rPh>
    <rPh sb="39" eb="40">
      <t>ネン</t>
    </rPh>
    <rPh sb="40" eb="41">
      <t>ド</t>
    </rPh>
    <rPh sb="48" eb="49">
      <t>ケン</t>
    </rPh>
    <phoneticPr fontId="25"/>
  </si>
  <si>
    <t>千葉県</t>
    <phoneticPr fontId="15"/>
  </si>
  <si>
    <t>千葉市</t>
    <rPh sb="0" eb="3">
      <t>チバシ</t>
    </rPh>
    <phoneticPr fontId="31"/>
  </si>
  <si>
    <t>千葉市行政改革推進指針</t>
    <rPh sb="0" eb="3">
      <t>チバシ</t>
    </rPh>
    <rPh sb="3" eb="5">
      <t>ギョウセイ</t>
    </rPh>
    <rPh sb="5" eb="7">
      <t>カイカク</t>
    </rPh>
    <rPh sb="7" eb="9">
      <t>スイシン</t>
    </rPh>
    <rPh sb="9" eb="11">
      <t>シシン</t>
    </rPh>
    <phoneticPr fontId="25"/>
  </si>
  <si>
    <t>千葉市定員適正化計画の策定</t>
    <rPh sb="0" eb="3">
      <t>チバシ</t>
    </rPh>
    <rPh sb="3" eb="5">
      <t>テイイン</t>
    </rPh>
    <rPh sb="5" eb="8">
      <t>テキセイカ</t>
    </rPh>
    <rPh sb="8" eb="10">
      <t>ケイカク</t>
    </rPh>
    <rPh sb="11" eb="13">
      <t>サクテイ</t>
    </rPh>
    <phoneticPr fontId="25"/>
  </si>
  <si>
    <t>定員を単に削減するのではなく、定員適正化の取組により適正化が図られた定員を、新たな行政需要が発生する分野等に再配置することを基本としつつ、職員の働き方向上や配置基準職場の充実強化を図るため、平成31年4月1日から4年間で概ね70人程度の増員を行う。</t>
    <phoneticPr fontId="25"/>
  </si>
  <si>
    <t>給与制度等の見直し</t>
    <rPh sb="0" eb="2">
      <t>キュウヨ</t>
    </rPh>
    <rPh sb="2" eb="4">
      <t>セイド</t>
    </rPh>
    <rPh sb="4" eb="5">
      <t>トウ</t>
    </rPh>
    <rPh sb="6" eb="8">
      <t>ミナオ</t>
    </rPh>
    <phoneticPr fontId="25"/>
  </si>
  <si>
    <t>協働事業提案制度
ちば市民協働レポート（ちばレポ）の導入
民間提案総合窓口「コネクテッドセンターちば」</t>
    <rPh sb="0" eb="2">
      <t>キョウドウ</t>
    </rPh>
    <rPh sb="2" eb="4">
      <t>ジギョウ</t>
    </rPh>
    <rPh sb="4" eb="6">
      <t>テイアン</t>
    </rPh>
    <rPh sb="6" eb="8">
      <t>セイド</t>
    </rPh>
    <phoneticPr fontId="5"/>
  </si>
  <si>
    <t xml:space="preserve">
なし
レポート数（こまったレポート）：2,700件/年（令和4年度）
※令和3年度の実績は2,458件/年
なし</t>
    <phoneticPr fontId="25"/>
  </si>
  <si>
    <t>建築関連総合窓口の運営</t>
    <rPh sb="0" eb="2">
      <t>ケンチク</t>
    </rPh>
    <rPh sb="2" eb="4">
      <t>カンレン</t>
    </rPh>
    <rPh sb="4" eb="6">
      <t>ソウゴウ</t>
    </rPh>
    <rPh sb="6" eb="7">
      <t>マド</t>
    </rPh>
    <rPh sb="7" eb="8">
      <t>クチ</t>
    </rPh>
    <rPh sb="9" eb="11">
      <t>ウンエイ</t>
    </rPh>
    <phoneticPr fontId="25"/>
  </si>
  <si>
    <r>
      <t xml:space="preserve">新清掃工場建設及び運営事業
</t>
    </r>
    <r>
      <rPr>
        <strike/>
        <sz val="9"/>
        <rFont val="ＭＳ Ｐゴシック"/>
        <family val="3"/>
        <charset val="128"/>
        <scheme val="minor"/>
      </rPr>
      <t xml:space="preserve">
</t>
    </r>
    <r>
      <rPr>
        <sz val="9"/>
        <rFont val="ＭＳ Ｐゴシック"/>
        <family val="3"/>
        <charset val="128"/>
        <scheme val="minor"/>
      </rPr>
      <t>公民館の指定管理者制度の導入</t>
    </r>
    <r>
      <rPr>
        <strike/>
        <sz val="9"/>
        <rFont val="ＭＳ Ｐゴシック"/>
        <family val="3"/>
        <charset val="128"/>
        <scheme val="minor"/>
      </rPr>
      <t xml:space="preserve">
</t>
    </r>
    <r>
      <rPr>
        <sz val="9"/>
        <rFont val="ＭＳ Ｐゴシック"/>
        <family val="3"/>
        <charset val="128"/>
        <scheme val="minor"/>
      </rPr>
      <t>スクールロイヤーによる法律相談体制の整備
小学校の水泳学習における民間スイミングスクールの活用</t>
    </r>
    <rPh sb="0" eb="1">
      <t>シン</t>
    </rPh>
    <rPh sb="1" eb="3">
      <t>セイソウ</t>
    </rPh>
    <rPh sb="3" eb="5">
      <t>コウジョウ</t>
    </rPh>
    <rPh sb="5" eb="7">
      <t>ケンセツ</t>
    </rPh>
    <rPh sb="7" eb="8">
      <t>オヨ</t>
    </rPh>
    <rPh sb="9" eb="11">
      <t>ウンエイ</t>
    </rPh>
    <rPh sb="11" eb="13">
      <t>ジギョウ</t>
    </rPh>
    <rPh sb="15" eb="18">
      <t>コウミンカン</t>
    </rPh>
    <rPh sb="19" eb="21">
      <t>シテイ</t>
    </rPh>
    <rPh sb="21" eb="24">
      <t>カンリシャ</t>
    </rPh>
    <rPh sb="24" eb="26">
      <t>セイド</t>
    </rPh>
    <rPh sb="27" eb="29">
      <t>ドウニュウ</t>
    </rPh>
    <phoneticPr fontId="5"/>
  </si>
  <si>
    <t>滞納整理組織の強化</t>
    <rPh sb="0" eb="2">
      <t>タイノウ</t>
    </rPh>
    <rPh sb="2" eb="4">
      <t>セイリ</t>
    </rPh>
    <rPh sb="4" eb="6">
      <t>ソシキ</t>
    </rPh>
    <rPh sb="7" eb="9">
      <t>キョウカ</t>
    </rPh>
    <phoneticPr fontId="5"/>
  </si>
  <si>
    <t>国民健康保険料徴収率：81.9%
保育料徴収率：96.0%
下水道使用料徴収率：98.0%
住宅使用料徴収率：92.2%
介護保険料徴収率：98.1%
（令和4年度）</t>
    <phoneticPr fontId="5"/>
  </si>
  <si>
    <t>人材育成・活用の計画的な推進</t>
    <rPh sb="0" eb="2">
      <t>ジンザイ</t>
    </rPh>
    <rPh sb="2" eb="4">
      <t>イクセイ</t>
    </rPh>
    <rPh sb="5" eb="7">
      <t>カツヨウ</t>
    </rPh>
    <rPh sb="8" eb="10">
      <t>ケイカク</t>
    </rPh>
    <rPh sb="10" eb="11">
      <t>テキ</t>
    </rPh>
    <rPh sb="12" eb="14">
      <t>スイシン</t>
    </rPh>
    <phoneticPr fontId="25"/>
  </si>
  <si>
    <t>認定道路網図システムの高度化
保育業務支援システムの活用
異動届出書のデータ化及びRPAによる自動投入</t>
    <rPh sb="0" eb="2">
      <t>ニンテイ</t>
    </rPh>
    <rPh sb="2" eb="4">
      <t>ドウロ</t>
    </rPh>
    <rPh sb="4" eb="5">
      <t>モウ</t>
    </rPh>
    <rPh sb="5" eb="6">
      <t>ズ</t>
    </rPh>
    <rPh sb="11" eb="14">
      <t>コウドカ</t>
    </rPh>
    <rPh sb="28" eb="30">
      <t>カツヨウ</t>
    </rPh>
    <phoneticPr fontId="25"/>
  </si>
  <si>
    <t>業務プロセス改革の推進</t>
    <rPh sb="0" eb="2">
      <t>ギョウム</t>
    </rPh>
    <rPh sb="6" eb="8">
      <t>カイカク</t>
    </rPh>
    <rPh sb="9" eb="11">
      <t>スイシン</t>
    </rPh>
    <phoneticPr fontId="25"/>
  </si>
  <si>
    <t>千葉市公共施設等総合管理計画</t>
    <rPh sb="0" eb="3">
      <t>チバシ</t>
    </rPh>
    <rPh sb="3" eb="5">
      <t>コウキョウ</t>
    </rPh>
    <rPh sb="5" eb="7">
      <t>シセツ</t>
    </rPh>
    <rPh sb="7" eb="8">
      <t>トウ</t>
    </rPh>
    <rPh sb="8" eb="10">
      <t>ソウゴウ</t>
    </rPh>
    <rPh sb="10" eb="12">
      <t>カンリ</t>
    </rPh>
    <rPh sb="12" eb="14">
      <t>ケイカク</t>
    </rPh>
    <phoneticPr fontId="25"/>
  </si>
  <si>
    <t>経費ギャップ比を約1.0～1.1倍に改善</t>
    <phoneticPr fontId="5"/>
  </si>
  <si>
    <t>市長が主宰する庁内会議議事録のホームページによる公開</t>
    <rPh sb="0" eb="2">
      <t>シチョウ</t>
    </rPh>
    <rPh sb="3" eb="5">
      <t>シュサイ</t>
    </rPh>
    <rPh sb="7" eb="9">
      <t>チョウナイ</t>
    </rPh>
    <rPh sb="9" eb="11">
      <t>カイギ</t>
    </rPh>
    <rPh sb="11" eb="14">
      <t>ギジロク</t>
    </rPh>
    <rPh sb="24" eb="26">
      <t>コウカイ</t>
    </rPh>
    <phoneticPr fontId="25"/>
  </si>
  <si>
    <t>神奈川県</t>
    <phoneticPr fontId="15"/>
  </si>
  <si>
    <t>横浜市</t>
    <rPh sb="0" eb="3">
      <t>ヨコハマシ</t>
    </rPh>
    <phoneticPr fontId="31"/>
  </si>
  <si>
    <t>令和４年度に
・行政運営の基本方針
・新たな中期計画
を策定予定</t>
    <rPh sb="0" eb="2">
      <t>レイワ</t>
    </rPh>
    <rPh sb="3" eb="5">
      <t>ネンド</t>
    </rPh>
    <rPh sb="19" eb="20">
      <t>アラ</t>
    </rPh>
    <rPh sb="22" eb="26">
      <t>チュウキケイカク</t>
    </rPh>
    <rPh sb="28" eb="32">
      <t>サクテイヨテイ</t>
    </rPh>
    <phoneticPr fontId="5"/>
  </si>
  <si>
    <t xml:space="preserve">
R
R</t>
    <phoneticPr fontId="5"/>
  </si>
  <si>
    <t xml:space="preserve">
４
４</t>
    <phoneticPr fontId="5"/>
  </si>
  <si>
    <r>
      <t xml:space="preserve">
13頃
7</t>
    </r>
    <r>
      <rPr>
        <sz val="6"/>
        <rFont val="ＭＳ Ｐゴシック"/>
        <family val="3"/>
        <charset val="128"/>
        <scheme val="minor"/>
      </rPr>
      <t xml:space="preserve">
</t>
    </r>
    <r>
      <rPr>
        <sz val="10"/>
        <rFont val="ＭＳ Ｐゴシック"/>
        <family val="3"/>
        <charset val="128"/>
        <scheme val="minor"/>
      </rPr>
      <t>（予定）</t>
    </r>
    <rPh sb="4" eb="5">
      <t>コロ</t>
    </rPh>
    <rPh sb="10" eb="12">
      <t>ヨテイ</t>
    </rPh>
    <phoneticPr fontId="5"/>
  </si>
  <si>
    <t xml:space="preserve">〇
（令和４年度に公開予定） </t>
    <phoneticPr fontId="5"/>
  </si>
  <si>
    <t>効率的・効果的な執行体制の構築</t>
    <rPh sb="0" eb="3">
      <t>コウリツテキ</t>
    </rPh>
    <rPh sb="4" eb="7">
      <t>コウカテキ</t>
    </rPh>
    <rPh sb="8" eb="10">
      <t>シッコウ</t>
    </rPh>
    <rPh sb="10" eb="12">
      <t>タイセイ</t>
    </rPh>
    <rPh sb="13" eb="15">
      <t>コウチク</t>
    </rPh>
    <phoneticPr fontId="5"/>
  </si>
  <si>
    <t>住民や様々な団体が連携して、魅力づくりや課題解決に向けて取り組む地域の推進</t>
    <phoneticPr fontId="5"/>
  </si>
  <si>
    <t>地域運営補助金をきっかけに活動が継続している地区数 269地区（令和3年度末）　</t>
    <rPh sb="32" eb="34">
      <t>レイワ</t>
    </rPh>
    <phoneticPr fontId="25"/>
  </si>
  <si>
    <t>・庶務事務の集中化（総務事務センター）
・税務事務の集約化</t>
    <rPh sb="10" eb="12">
      <t>ソウム</t>
    </rPh>
    <rPh sb="12" eb="14">
      <t>ジム</t>
    </rPh>
    <phoneticPr fontId="25"/>
  </si>
  <si>
    <t>・市立保育所の給食調理業務民間委託
・学校（小学校）給食調理業務民間委託
・公の施設の管理運営</t>
    <rPh sb="1" eb="3">
      <t>シリツ</t>
    </rPh>
    <rPh sb="3" eb="5">
      <t>ホイク</t>
    </rPh>
    <rPh sb="5" eb="6">
      <t>ジョ</t>
    </rPh>
    <rPh sb="7" eb="9">
      <t>キュウショク</t>
    </rPh>
    <rPh sb="9" eb="11">
      <t>チョウリ</t>
    </rPh>
    <rPh sb="11" eb="13">
      <t>ギョウム</t>
    </rPh>
    <rPh sb="13" eb="15">
      <t>ミンカン</t>
    </rPh>
    <rPh sb="15" eb="17">
      <t>イタク</t>
    </rPh>
    <rPh sb="19" eb="21">
      <t>ガッコウ</t>
    </rPh>
    <rPh sb="22" eb="25">
      <t>ショウガッコウ</t>
    </rPh>
    <rPh sb="26" eb="28">
      <t>キュウショク</t>
    </rPh>
    <rPh sb="28" eb="30">
      <t>チョウリ</t>
    </rPh>
    <rPh sb="30" eb="32">
      <t>ギョウム</t>
    </rPh>
    <rPh sb="32" eb="34">
      <t>ミンカン</t>
    </rPh>
    <rPh sb="34" eb="36">
      <t>イタク</t>
    </rPh>
    <rPh sb="38" eb="39">
      <t>コウ</t>
    </rPh>
    <rPh sb="40" eb="42">
      <t>シセツ</t>
    </rPh>
    <rPh sb="43" eb="45">
      <t>カンリ</t>
    </rPh>
    <rPh sb="45" eb="47">
      <t>ウンエイ</t>
    </rPh>
    <phoneticPr fontId="5"/>
  </si>
  <si>
    <t>効率的・効果的な組織体制の整備</t>
    <phoneticPr fontId="5"/>
  </si>
  <si>
    <t>横浜市人材育成ビジョンに基づく能力開発の推進</t>
    <phoneticPr fontId="25"/>
  </si>
  <si>
    <t>システム集約化の推進</t>
    <phoneticPr fontId="25"/>
  </si>
  <si>
    <t>令和3年度末90システム</t>
    <rPh sb="0" eb="2">
      <t>レイワ</t>
    </rPh>
    <phoneticPr fontId="5"/>
  </si>
  <si>
    <t>横浜市公共建築物再編整備の方針</t>
    <rPh sb="0" eb="3">
      <t>ヨコハマシ</t>
    </rPh>
    <rPh sb="3" eb="5">
      <t>コウキョウ</t>
    </rPh>
    <rPh sb="5" eb="7">
      <t>ケンチク</t>
    </rPh>
    <rPh sb="7" eb="8">
      <t>ブツ</t>
    </rPh>
    <rPh sb="8" eb="10">
      <t>サイヘン</t>
    </rPh>
    <rPh sb="10" eb="12">
      <t>セイビ</t>
    </rPh>
    <rPh sb="13" eb="15">
      <t>ホウシン</t>
    </rPh>
    <phoneticPr fontId="25"/>
  </si>
  <si>
    <t>情報公開制度の適正・円滑な運用</t>
    <phoneticPr fontId="25"/>
  </si>
  <si>
    <t>川崎市</t>
    <rPh sb="0" eb="3">
      <t>カワサキシ</t>
    </rPh>
    <phoneticPr fontId="15"/>
  </si>
  <si>
    <t>川崎市行財政改革第３期プログラム</t>
    <rPh sb="0" eb="3">
      <t>カワサキシ</t>
    </rPh>
    <rPh sb="3" eb="6">
      <t>ギョウザイセイ</t>
    </rPh>
    <rPh sb="6" eb="8">
      <t>カイカク</t>
    </rPh>
    <rPh sb="8" eb="9">
      <t>ダイ</t>
    </rPh>
    <rPh sb="10" eb="11">
      <t>キ</t>
    </rPh>
    <phoneticPr fontId="5"/>
  </si>
  <si>
    <t>職員配置計画・組織整備計画</t>
    <rPh sb="0" eb="2">
      <t>ショクイン</t>
    </rPh>
    <rPh sb="2" eb="4">
      <t>ハイチ</t>
    </rPh>
    <rPh sb="4" eb="6">
      <t>ケイカク</t>
    </rPh>
    <rPh sb="7" eb="9">
      <t>ソシキ</t>
    </rPh>
    <rPh sb="9" eb="11">
      <t>セイビ</t>
    </rPh>
    <rPh sb="11" eb="13">
      <t>ケイカク</t>
    </rPh>
    <phoneticPr fontId="5"/>
  </si>
  <si>
    <t>多様な主体との協働・連携の更なる推進</t>
    <rPh sb="0" eb="2">
      <t>タヨウ</t>
    </rPh>
    <rPh sb="3" eb="5">
      <t>シュタイ</t>
    </rPh>
    <rPh sb="7" eb="9">
      <t>キョウドウ</t>
    </rPh>
    <rPh sb="10" eb="12">
      <t>レンケイ</t>
    </rPh>
    <rPh sb="13" eb="14">
      <t>サラ</t>
    </rPh>
    <rPh sb="16" eb="18">
      <t>スイシン</t>
    </rPh>
    <phoneticPr fontId="5"/>
  </si>
  <si>
    <t>職員の改善・改⾰意識及びコンプライアンス意識の向上</t>
    <rPh sb="0" eb="2">
      <t>ショクイン</t>
    </rPh>
    <rPh sb="3" eb="5">
      <t>カイゼン</t>
    </rPh>
    <rPh sb="6" eb="7">
      <t>カイ</t>
    </rPh>
    <rPh sb="8" eb="10">
      <t>イシキ</t>
    </rPh>
    <rPh sb="10" eb="11">
      <t>オヨ</t>
    </rPh>
    <rPh sb="20" eb="22">
      <t>イシキ</t>
    </rPh>
    <rPh sb="23" eb="25">
      <t>コウジョウ</t>
    </rPh>
    <phoneticPr fontId="25"/>
  </si>
  <si>
    <t>市⺠サービスの向上に向けた⺠間活用の推進</t>
    <phoneticPr fontId="5"/>
  </si>
  <si>
    <t>組織の最適化</t>
    <phoneticPr fontId="5"/>
  </si>
  <si>
    <t>組織力の向上に向けた計画的な人材育成等</t>
    <rPh sb="0" eb="2">
      <t>ソシキ</t>
    </rPh>
    <rPh sb="2" eb="3">
      <t>リョク</t>
    </rPh>
    <rPh sb="4" eb="6">
      <t>コウジョウ</t>
    </rPh>
    <rPh sb="7" eb="8">
      <t>ム</t>
    </rPh>
    <rPh sb="10" eb="12">
      <t>ケイカク</t>
    </rPh>
    <rPh sb="12" eb="13">
      <t>テキ</t>
    </rPh>
    <rPh sb="14" eb="16">
      <t>ジンザイ</t>
    </rPh>
    <rPh sb="16" eb="18">
      <t>イクセイ</t>
    </rPh>
    <rPh sb="18" eb="19">
      <t>トウ</t>
    </rPh>
    <phoneticPr fontId="25"/>
  </si>
  <si>
    <t>市⺠サービスのデジタル化の推進</t>
    <phoneticPr fontId="25"/>
  </si>
  <si>
    <t>働き方・仕事の進め方改⾰の推進</t>
    <rPh sb="0" eb="1">
      <t>ハタラ</t>
    </rPh>
    <rPh sb="2" eb="3">
      <t>カタ</t>
    </rPh>
    <rPh sb="4" eb="6">
      <t>シゴト</t>
    </rPh>
    <rPh sb="7" eb="8">
      <t>スス</t>
    </rPh>
    <rPh sb="9" eb="10">
      <t>カタ</t>
    </rPh>
    <rPh sb="10" eb="11">
      <t>カイ</t>
    </rPh>
    <rPh sb="13" eb="15">
      <t>スイシン</t>
    </rPh>
    <phoneticPr fontId="25"/>
  </si>
  <si>
    <t>戦略的な資産マネジメント</t>
    <phoneticPr fontId="25"/>
  </si>
  <si>
    <t>出資法人の経営改善・活用</t>
  </si>
  <si>
    <t>相模原市</t>
    <rPh sb="0" eb="4">
      <t>サガミハラシ</t>
    </rPh>
    <phoneticPr fontId="27"/>
  </si>
  <si>
    <t>相模原市行財政構造改革プラン</t>
    <rPh sb="0" eb="4">
      <t>サガミハラシ</t>
    </rPh>
    <rPh sb="4" eb="7">
      <t>ギョウザイセイ</t>
    </rPh>
    <rPh sb="7" eb="9">
      <t>コウゾウ</t>
    </rPh>
    <rPh sb="9" eb="11">
      <t>カイカク</t>
    </rPh>
    <phoneticPr fontId="5"/>
  </si>
  <si>
    <t>Ｒ</t>
    <phoneticPr fontId="5"/>
  </si>
  <si>
    <t>職員定数の適正管理</t>
    <rPh sb="0" eb="2">
      <t>ショクイン</t>
    </rPh>
    <rPh sb="2" eb="4">
      <t>テイスウ</t>
    </rPh>
    <rPh sb="5" eb="7">
      <t>テキセイ</t>
    </rPh>
    <rPh sb="7" eb="9">
      <t>カンリ</t>
    </rPh>
    <phoneticPr fontId="5"/>
  </si>
  <si>
    <t>【最終目標（Ｒ６）】
令和４年度から令和６年度までの3年間、定数7,830人を維持
7,830人 ⇒ 7,830人</t>
    <rPh sb="11" eb="13">
      <t>レイワ</t>
    </rPh>
    <rPh sb="14" eb="16">
      <t>ネンド</t>
    </rPh>
    <rPh sb="18" eb="20">
      <t>レイワ</t>
    </rPh>
    <rPh sb="21" eb="23">
      <t>ネンド</t>
    </rPh>
    <rPh sb="27" eb="28">
      <t>ネン</t>
    </rPh>
    <rPh sb="28" eb="29">
      <t>カン</t>
    </rPh>
    <rPh sb="30" eb="32">
      <t>テイスウ</t>
    </rPh>
    <rPh sb="37" eb="38">
      <t>ニン</t>
    </rPh>
    <rPh sb="39" eb="41">
      <t>イジ</t>
    </rPh>
    <rPh sb="47" eb="48">
      <t>ニン</t>
    </rPh>
    <rPh sb="56" eb="57">
      <t>ニン</t>
    </rPh>
    <phoneticPr fontId="5"/>
  </si>
  <si>
    <t>指定都市や九都県市、周辺市町村等との都市間連携の強化</t>
    <rPh sb="0" eb="2">
      <t>シテイ</t>
    </rPh>
    <rPh sb="2" eb="4">
      <t>トシ</t>
    </rPh>
    <rPh sb="5" eb="6">
      <t>キュウ</t>
    </rPh>
    <rPh sb="6" eb="7">
      <t>ト</t>
    </rPh>
    <rPh sb="7" eb="8">
      <t>ケン</t>
    </rPh>
    <rPh sb="8" eb="9">
      <t>シ</t>
    </rPh>
    <rPh sb="10" eb="12">
      <t>シュウヘン</t>
    </rPh>
    <rPh sb="12" eb="16">
      <t>シチョウソントウ</t>
    </rPh>
    <rPh sb="18" eb="21">
      <t>トシカン</t>
    </rPh>
    <rPh sb="21" eb="23">
      <t>レンケイ</t>
    </rPh>
    <rPh sb="24" eb="26">
      <t>キョウカ</t>
    </rPh>
    <phoneticPr fontId="25"/>
  </si>
  <si>
    <t>①協働を知り、学ぶための取組の充実
②地域活動や市民活動の促進
③様々な主体同士が連携・協働し、強みを生かすための取組の推進</t>
    <phoneticPr fontId="5"/>
  </si>
  <si>
    <t>【最終目標（Ｒ９）】
①地域活動・市民活動に参加している市民
の割合
50.7％　⇒　58.7％
②市が多様な主体と協働により取り組んで
いる事業などの数
183件　⇒　244件
③市内のNPO法人数
279団体　⇒　324団体</t>
    <phoneticPr fontId="25"/>
  </si>
  <si>
    <t>効率的な行政サービスの提供と公民連携の推進</t>
    <rPh sb="0" eb="3">
      <t>コウリツテキ</t>
    </rPh>
    <rPh sb="4" eb="6">
      <t>ギョウセイ</t>
    </rPh>
    <rPh sb="11" eb="13">
      <t>テイキョウ</t>
    </rPh>
    <rPh sb="14" eb="16">
      <t>コウミン</t>
    </rPh>
    <rPh sb="16" eb="18">
      <t>レンケイ</t>
    </rPh>
    <rPh sb="19" eb="21">
      <t>スイシン</t>
    </rPh>
    <phoneticPr fontId="25"/>
  </si>
  <si>
    <t>①業務委託化等による民間活力の導入
②公民連携プラットフォームの運営
③効果的な指定管理者制度の運用</t>
    <rPh sb="1" eb="3">
      <t>ギョウム</t>
    </rPh>
    <rPh sb="3" eb="6">
      <t>イタクカ</t>
    </rPh>
    <rPh sb="6" eb="7">
      <t>トウ</t>
    </rPh>
    <rPh sb="10" eb="12">
      <t>ミンカン</t>
    </rPh>
    <rPh sb="12" eb="14">
      <t>カツリョク</t>
    </rPh>
    <rPh sb="15" eb="17">
      <t>ドウニュウ</t>
    </rPh>
    <rPh sb="19" eb="21">
      <t>コウミン</t>
    </rPh>
    <rPh sb="21" eb="23">
      <t>レンケイ</t>
    </rPh>
    <rPh sb="32" eb="34">
      <t>ウンエイ</t>
    </rPh>
    <rPh sb="36" eb="39">
      <t>コウカテキ</t>
    </rPh>
    <rPh sb="40" eb="42">
      <t>シテイ</t>
    </rPh>
    <rPh sb="42" eb="45">
      <t>カンリシャ</t>
    </rPh>
    <rPh sb="45" eb="47">
      <t>セイド</t>
    </rPh>
    <rPh sb="48" eb="50">
      <t>ウンヨウ</t>
    </rPh>
    <phoneticPr fontId="5"/>
  </si>
  <si>
    <t xml:space="preserve">
①区役所機能の強化
②ワーク・ライフ・バランスの推進
③組織体制の見直し</t>
    <rPh sb="2" eb="5">
      <t>クヤクショ</t>
    </rPh>
    <rPh sb="5" eb="7">
      <t>キノウ</t>
    </rPh>
    <rPh sb="8" eb="10">
      <t>キョウカ</t>
    </rPh>
    <rPh sb="25" eb="27">
      <t>スイシン</t>
    </rPh>
    <phoneticPr fontId="5"/>
  </si>
  <si>
    <t>①職員の資質向上に向けた研修の充実強化
②コンプライアンスの推進</t>
    <phoneticPr fontId="25"/>
  </si>
  <si>
    <t>①利用者中心の行政サービス改革
②経営資源を最大限に活用した行財政改革
③将来にわたり発展し続けるまちづくり</t>
    <phoneticPr fontId="25"/>
  </si>
  <si>
    <t>【最終目標（Ｒ５）】
①-1市民等が行政手続等にかける時間の削減
1,000時間
①-2コミュニケーションサービスの増加
12種類
②-1職員の簡易作業に係る時間の削減
11,600時間以上
②-2業務生産性の向上を実感した職員の割合
80％以上
②-3システムの停止を起因として業務が中断したことにより、市民に対して影響を与えた件数
0件
③-1オープンデータカタログサイトへの年間アクセス
60,000件以上
③-2相模原市ＬＩＮＥ公式アカウントの友だち登録数
30,000件以上
③-3①重点事業の成果指標達成率
80％以上
②ＩＣＴを活用した行政サービスの利用率
55％以上</t>
    <phoneticPr fontId="5"/>
  </si>
  <si>
    <t>①公共施設マネジメントの推進
②低未利用資産の活用
③ネーミングライツの推進
④有料広告の推進
⑤暮らし潤いさがみはら寄附金の活用
⑥市税等の収納率の向上
⑦債権回収の強化
⑧市債発行の抑制
⑨受益者負担の適正化の推進</t>
    <phoneticPr fontId="25"/>
  </si>
  <si>
    <t>【最終目標（Ｒ５）】
⑥主要８債権の現年度収納率向上
⑦主要８債権収入未済額約113億円⇒約85億円</t>
    <rPh sb="1" eb="3">
      <t>サイシュウ</t>
    </rPh>
    <rPh sb="3" eb="5">
      <t>モクヒョウ</t>
    </rPh>
    <rPh sb="12" eb="14">
      <t>シュヨウ</t>
    </rPh>
    <rPh sb="15" eb="17">
      <t>サイケン</t>
    </rPh>
    <rPh sb="18" eb="21">
      <t>ゲンネンド</t>
    </rPh>
    <rPh sb="21" eb="23">
      <t>シュウノウ</t>
    </rPh>
    <rPh sb="23" eb="24">
      <t>リツ</t>
    </rPh>
    <rPh sb="24" eb="26">
      <t>コウジョウ</t>
    </rPh>
    <rPh sb="28" eb="30">
      <t>シュヨウ</t>
    </rPh>
    <rPh sb="31" eb="33">
      <t>サイケン</t>
    </rPh>
    <rPh sb="33" eb="35">
      <t>シュウニュウ</t>
    </rPh>
    <rPh sb="35" eb="37">
      <t>ミサイ</t>
    </rPh>
    <rPh sb="37" eb="38">
      <t>ガク</t>
    </rPh>
    <rPh sb="38" eb="39">
      <t>ヤク</t>
    </rPh>
    <rPh sb="42" eb="44">
      <t>オクエン</t>
    </rPh>
    <rPh sb="45" eb="46">
      <t>ヤク</t>
    </rPh>
    <rPh sb="48" eb="49">
      <t>オク</t>
    </rPh>
    <rPh sb="49" eb="50">
      <t>エン</t>
    </rPh>
    <phoneticPr fontId="5"/>
  </si>
  <si>
    <t>情報発信の充実</t>
    <phoneticPr fontId="25"/>
  </si>
  <si>
    <t>【最終目標（Ｒ９）】
市から必要な情報提供を得られている市民の割合
63.9％　⇒　66.3％</t>
    <phoneticPr fontId="25"/>
  </si>
  <si>
    <t>①戦略的シティプロモーションの実施
②観光政策の強化</t>
    <phoneticPr fontId="25"/>
  </si>
  <si>
    <t>【最終目標（Ｒ９）】
①-1市の認知度
90.3％　⇒　95.0％
①-2地域への愛着度
79.6％　⇒　85.0％
②-1観光意欲度
31.39％　⇒　40.0％
②-2入込観光客数
8,897千人　⇒　12,000千人</t>
    <phoneticPr fontId="25"/>
  </si>
  <si>
    <t>新潟県</t>
    <phoneticPr fontId="15"/>
  </si>
  <si>
    <t>新潟市</t>
    <rPh sb="0" eb="3">
      <t>ニイガタシ</t>
    </rPh>
    <phoneticPr fontId="15"/>
  </si>
  <si>
    <t>新潟市行政改革プラン2018</t>
    <rPh sb="0" eb="3">
      <t>ニイガタシ</t>
    </rPh>
    <rPh sb="3" eb="5">
      <t>ギョウセイ</t>
    </rPh>
    <rPh sb="5" eb="7">
      <t>カイカク</t>
    </rPh>
    <phoneticPr fontId="5"/>
  </si>
  <si>
    <t>H</t>
    <phoneticPr fontId="5"/>
  </si>
  <si>
    <t>新潟市定員配置計画2018</t>
    <rPh sb="0" eb="3">
      <t>ニイガタシ</t>
    </rPh>
    <rPh sb="3" eb="5">
      <t>テイイン</t>
    </rPh>
    <rPh sb="5" eb="7">
      <t>ハイチ</t>
    </rPh>
    <rPh sb="7" eb="9">
      <t>ケイカク</t>
    </rPh>
    <phoneticPr fontId="5"/>
  </si>
  <si>
    <t>年齢構成の平準化
2018.4.1時点の30～39歳の職員数平均127名を2023.4.1時点の35歳～44歳の職員数平均135人に引き上げる</t>
    <rPh sb="0" eb="2">
      <t>ネンレイ</t>
    </rPh>
    <rPh sb="2" eb="4">
      <t>コウセイ</t>
    </rPh>
    <rPh sb="5" eb="8">
      <t>ヘイジュンカ</t>
    </rPh>
    <rPh sb="17" eb="19">
      <t>ジテン</t>
    </rPh>
    <rPh sb="25" eb="26">
      <t>サイ</t>
    </rPh>
    <rPh sb="27" eb="30">
      <t>ショクインスウ</t>
    </rPh>
    <rPh sb="30" eb="32">
      <t>ヘイキン</t>
    </rPh>
    <rPh sb="35" eb="36">
      <t>メイ</t>
    </rPh>
    <rPh sb="45" eb="47">
      <t>ジテン</t>
    </rPh>
    <rPh sb="50" eb="51">
      <t>サイ</t>
    </rPh>
    <rPh sb="54" eb="55">
      <t>サイ</t>
    </rPh>
    <rPh sb="56" eb="59">
      <t>ショクインスウ</t>
    </rPh>
    <rPh sb="59" eb="61">
      <t>ヘイキン</t>
    </rPh>
    <rPh sb="64" eb="65">
      <t>ニン</t>
    </rPh>
    <rPh sb="66" eb="67">
      <t>ヒ</t>
    </rPh>
    <rPh sb="68" eb="69">
      <t>ア</t>
    </rPh>
    <phoneticPr fontId="5"/>
  </si>
  <si>
    <t>人事評価結果が適切に反映される給与制度の運用</t>
    <rPh sb="0" eb="2">
      <t>ジンジ</t>
    </rPh>
    <rPh sb="2" eb="4">
      <t>ヒョウカ</t>
    </rPh>
    <rPh sb="4" eb="6">
      <t>ケッカ</t>
    </rPh>
    <rPh sb="7" eb="9">
      <t>テキセツ</t>
    </rPh>
    <rPh sb="10" eb="12">
      <t>ハンエイ</t>
    </rPh>
    <rPh sb="15" eb="17">
      <t>キュウヨ</t>
    </rPh>
    <rPh sb="17" eb="19">
      <t>セイド</t>
    </rPh>
    <rPh sb="20" eb="22">
      <t>ウンヨウ</t>
    </rPh>
    <phoneticPr fontId="5"/>
  </si>
  <si>
    <t>・地域活動の担い手を育む仕組みづくり
・地域コミュニティ協議会の運営及び活動の支援</t>
    <rPh sb="21" eb="23">
      <t>チイキ</t>
    </rPh>
    <rPh sb="29" eb="32">
      <t>キョウギカイ</t>
    </rPh>
    <rPh sb="33" eb="35">
      <t>ウンエイ</t>
    </rPh>
    <rPh sb="35" eb="36">
      <t>オヨ</t>
    </rPh>
    <rPh sb="37" eb="39">
      <t>カツドウ</t>
    </rPh>
    <rPh sb="40" eb="42">
      <t>シエン</t>
    </rPh>
    <phoneticPr fontId="5"/>
  </si>
  <si>
    <t xml:space="preserve">・コミュニティ・コーディネーター育成講座受講者数：2,174人（累計）
・補助金活用による地域活動数：241以上（年間）
</t>
    <rPh sb="38" eb="41">
      <t>ホジョキン</t>
    </rPh>
    <rPh sb="41" eb="43">
      <t>カツヨウ</t>
    </rPh>
    <rPh sb="46" eb="48">
      <t>チイキ</t>
    </rPh>
    <rPh sb="48" eb="50">
      <t>カツドウ</t>
    </rPh>
    <rPh sb="50" eb="51">
      <t>スウ</t>
    </rPh>
    <rPh sb="55" eb="57">
      <t>イジョウ</t>
    </rPh>
    <rPh sb="58" eb="60">
      <t>ネンカン</t>
    </rPh>
    <phoneticPr fontId="25"/>
  </si>
  <si>
    <t>・全事務事業点検による業務のあり方・やり方の見直し
・現場からの改善提案・改善実践の一層の推進強化</t>
    <rPh sb="1" eb="2">
      <t>ゼン</t>
    </rPh>
    <rPh sb="2" eb="4">
      <t>ジム</t>
    </rPh>
    <rPh sb="4" eb="6">
      <t>ジギョウ</t>
    </rPh>
    <rPh sb="6" eb="8">
      <t>テンケン</t>
    </rPh>
    <rPh sb="11" eb="13">
      <t>ギョウム</t>
    </rPh>
    <rPh sb="16" eb="17">
      <t>カタ</t>
    </rPh>
    <rPh sb="20" eb="21">
      <t>カタ</t>
    </rPh>
    <rPh sb="22" eb="24">
      <t>ミナオ</t>
    </rPh>
    <rPh sb="28" eb="30">
      <t>ゲンバ</t>
    </rPh>
    <rPh sb="33" eb="35">
      <t>カイゼン</t>
    </rPh>
    <rPh sb="35" eb="37">
      <t>テイアン</t>
    </rPh>
    <rPh sb="38" eb="40">
      <t>カイゼン</t>
    </rPh>
    <rPh sb="40" eb="42">
      <t>ジッセン</t>
    </rPh>
    <rPh sb="43" eb="45">
      <t>イッソウ</t>
    </rPh>
    <rPh sb="46" eb="48">
      <t>スイシン</t>
    </rPh>
    <rPh sb="48" eb="50">
      <t>キョウカ</t>
    </rPh>
    <phoneticPr fontId="25"/>
  </si>
  <si>
    <t>・民間委託・指定管理者制度などPPP手法の導入推進
・新たな業務等への民間委託導入の検討</t>
    <rPh sb="1" eb="3">
      <t>ミンカン</t>
    </rPh>
    <rPh sb="3" eb="5">
      <t>イタク</t>
    </rPh>
    <rPh sb="6" eb="8">
      <t>シテイ</t>
    </rPh>
    <rPh sb="8" eb="11">
      <t>カンリシャ</t>
    </rPh>
    <rPh sb="11" eb="13">
      <t>セイド</t>
    </rPh>
    <rPh sb="18" eb="20">
      <t>シュホウ</t>
    </rPh>
    <rPh sb="21" eb="23">
      <t>ドウニュウ</t>
    </rPh>
    <rPh sb="23" eb="25">
      <t>スイシン</t>
    </rPh>
    <rPh sb="28" eb="29">
      <t>アラ</t>
    </rPh>
    <rPh sb="31" eb="33">
      <t>ギョウム</t>
    </rPh>
    <rPh sb="33" eb="34">
      <t>トウ</t>
    </rPh>
    <rPh sb="36" eb="38">
      <t>ミンカン</t>
    </rPh>
    <rPh sb="38" eb="40">
      <t>イタク</t>
    </rPh>
    <rPh sb="40" eb="42">
      <t>ドウニュウ</t>
    </rPh>
    <rPh sb="43" eb="45">
      <t>ケントウ</t>
    </rPh>
    <phoneticPr fontId="5"/>
  </si>
  <si>
    <t>・成果志向による組織マネジメントの徹底</t>
    <rPh sb="1" eb="3">
      <t>セイカ</t>
    </rPh>
    <rPh sb="3" eb="5">
      <t>シコウ</t>
    </rPh>
    <rPh sb="8" eb="10">
      <t>ソシキ</t>
    </rPh>
    <rPh sb="17" eb="19">
      <t>テッテイ</t>
    </rPh>
    <phoneticPr fontId="5"/>
  </si>
  <si>
    <t>・組織目標達成状況：80％以上</t>
    <rPh sb="1" eb="3">
      <t>ソシキ</t>
    </rPh>
    <rPh sb="3" eb="5">
      <t>モクヒョウ</t>
    </rPh>
    <rPh sb="5" eb="7">
      <t>タッセイ</t>
    </rPh>
    <rPh sb="7" eb="9">
      <t>ジョウキョウ</t>
    </rPh>
    <rPh sb="13" eb="15">
      <t>イジョウ</t>
    </rPh>
    <phoneticPr fontId="5"/>
  </si>
  <si>
    <t>・人材育成とキャリア形成を念頭に置いた適材適所の人員配置
・職員の意欲向上・能力発揮に向けた職員満足度の向上</t>
    <rPh sb="1" eb="3">
      <t>ジンザイ</t>
    </rPh>
    <rPh sb="3" eb="5">
      <t>イクセイ</t>
    </rPh>
    <rPh sb="10" eb="12">
      <t>ケイセイ</t>
    </rPh>
    <rPh sb="13" eb="15">
      <t>ネントウ</t>
    </rPh>
    <rPh sb="16" eb="17">
      <t>オ</t>
    </rPh>
    <rPh sb="19" eb="21">
      <t>テキザイ</t>
    </rPh>
    <rPh sb="21" eb="23">
      <t>テキショ</t>
    </rPh>
    <rPh sb="24" eb="26">
      <t>ジンイン</t>
    </rPh>
    <rPh sb="26" eb="28">
      <t>ハイチ</t>
    </rPh>
    <rPh sb="31" eb="33">
      <t>ショクイン</t>
    </rPh>
    <rPh sb="34" eb="36">
      <t>イヨク</t>
    </rPh>
    <rPh sb="36" eb="38">
      <t>コウジョウ</t>
    </rPh>
    <rPh sb="39" eb="41">
      <t>ノウリョク</t>
    </rPh>
    <rPh sb="41" eb="43">
      <t>ハッキ</t>
    </rPh>
    <rPh sb="44" eb="45">
      <t>ム</t>
    </rPh>
    <rPh sb="47" eb="49">
      <t>ショクイン</t>
    </rPh>
    <rPh sb="49" eb="52">
      <t>マンゾクド</t>
    </rPh>
    <rPh sb="53" eb="55">
      <t>コウジョウ</t>
    </rPh>
    <phoneticPr fontId="25"/>
  </si>
  <si>
    <t>・フランチャイズ登録者数：238名以上
・職員アンケートにおける総合満足度：4.70以上</t>
    <rPh sb="8" eb="10">
      <t>トウロク</t>
    </rPh>
    <rPh sb="10" eb="11">
      <t>シャ</t>
    </rPh>
    <rPh sb="11" eb="12">
      <t>スウ</t>
    </rPh>
    <rPh sb="16" eb="17">
      <t>メイ</t>
    </rPh>
    <rPh sb="17" eb="19">
      <t>イジョウ</t>
    </rPh>
    <rPh sb="22" eb="24">
      <t>ショクイン</t>
    </rPh>
    <rPh sb="33" eb="35">
      <t>ソウゴウ</t>
    </rPh>
    <rPh sb="35" eb="38">
      <t>マンゾクド</t>
    </rPh>
    <rPh sb="43" eb="45">
      <t>イジョウ</t>
    </rPh>
    <phoneticPr fontId="25"/>
  </si>
  <si>
    <t>・ICT戦略に基づく施策実施，ガバナンス推進及びAI等の先端技術の活用に向けた調査・検討
・収納業務効率化・住民の利便性向上のため，先端技術を活用した新たな決済方法の調査・検討</t>
    <rPh sb="4" eb="6">
      <t>センリャク</t>
    </rPh>
    <rPh sb="7" eb="8">
      <t>モト</t>
    </rPh>
    <rPh sb="10" eb="11">
      <t>セ</t>
    </rPh>
    <rPh sb="11" eb="12">
      <t>サク</t>
    </rPh>
    <rPh sb="12" eb="14">
      <t>ジッシ</t>
    </rPh>
    <rPh sb="20" eb="22">
      <t>スイシン</t>
    </rPh>
    <rPh sb="22" eb="23">
      <t>オヨ</t>
    </rPh>
    <rPh sb="26" eb="27">
      <t>トウ</t>
    </rPh>
    <rPh sb="28" eb="30">
      <t>センタン</t>
    </rPh>
    <rPh sb="30" eb="32">
      <t>ギジュツ</t>
    </rPh>
    <rPh sb="33" eb="35">
      <t>カツヨウ</t>
    </rPh>
    <rPh sb="36" eb="37">
      <t>ム</t>
    </rPh>
    <rPh sb="39" eb="41">
      <t>チョウサ</t>
    </rPh>
    <rPh sb="42" eb="44">
      <t>ケントウ</t>
    </rPh>
    <rPh sb="47" eb="49">
      <t>シュウノウ</t>
    </rPh>
    <rPh sb="49" eb="51">
      <t>ギョウム</t>
    </rPh>
    <rPh sb="51" eb="54">
      <t>コウリツカ</t>
    </rPh>
    <rPh sb="55" eb="57">
      <t>ジュウミン</t>
    </rPh>
    <rPh sb="58" eb="61">
      <t>リベンセイ</t>
    </rPh>
    <rPh sb="61" eb="63">
      <t>コウジョウ</t>
    </rPh>
    <rPh sb="67" eb="69">
      <t>センタン</t>
    </rPh>
    <rPh sb="69" eb="71">
      <t>ギジュツ</t>
    </rPh>
    <rPh sb="72" eb="74">
      <t>カツヨウ</t>
    </rPh>
    <rPh sb="76" eb="77">
      <t>アラ</t>
    </rPh>
    <rPh sb="79" eb="81">
      <t>ケッサイ</t>
    </rPh>
    <rPh sb="81" eb="83">
      <t>ホウホウ</t>
    </rPh>
    <rPh sb="84" eb="86">
      <t>チョウサ</t>
    </rPh>
    <rPh sb="87" eb="89">
      <t>ケントウ</t>
    </rPh>
    <phoneticPr fontId="25"/>
  </si>
  <si>
    <t>・庁内各所属へのICT業務プロセスでの支援：40件</t>
    <rPh sb="1" eb="3">
      <t>チョウナイ</t>
    </rPh>
    <rPh sb="3" eb="6">
      <t>カクショゾク</t>
    </rPh>
    <rPh sb="11" eb="13">
      <t>ギョウム</t>
    </rPh>
    <rPh sb="19" eb="21">
      <t>シエン</t>
    </rPh>
    <rPh sb="24" eb="25">
      <t>ケン</t>
    </rPh>
    <phoneticPr fontId="5"/>
  </si>
  <si>
    <t>・行政サービスの提供主体・方法，人員体制など業務運営手法の見直し</t>
    <rPh sb="1" eb="3">
      <t>ギョウセイ</t>
    </rPh>
    <rPh sb="8" eb="10">
      <t>テイキョウ</t>
    </rPh>
    <rPh sb="10" eb="12">
      <t>シュタイ</t>
    </rPh>
    <rPh sb="13" eb="15">
      <t>ホウホウ</t>
    </rPh>
    <rPh sb="16" eb="18">
      <t>ジンイン</t>
    </rPh>
    <rPh sb="18" eb="20">
      <t>タイセイ</t>
    </rPh>
    <rPh sb="22" eb="24">
      <t>ギョウム</t>
    </rPh>
    <rPh sb="24" eb="26">
      <t>ウンエイ</t>
    </rPh>
    <rPh sb="26" eb="28">
      <t>シュホウ</t>
    </rPh>
    <rPh sb="29" eb="31">
      <t>ミナオ</t>
    </rPh>
    <phoneticPr fontId="5"/>
  </si>
  <si>
    <t>・市債権の適正な管理
・住民との協働による利用状況やコストを意識した地域ごとの公共施設の最適化</t>
    <rPh sb="1" eb="2">
      <t>シ</t>
    </rPh>
    <rPh sb="2" eb="4">
      <t>サイケン</t>
    </rPh>
    <rPh sb="5" eb="7">
      <t>テキセイ</t>
    </rPh>
    <rPh sb="8" eb="10">
      <t>カンリ</t>
    </rPh>
    <rPh sb="13" eb="15">
      <t>ジュウミン</t>
    </rPh>
    <rPh sb="17" eb="19">
      <t>キョウドウ</t>
    </rPh>
    <rPh sb="22" eb="24">
      <t>リヨウ</t>
    </rPh>
    <rPh sb="24" eb="26">
      <t>ジョウキョウ</t>
    </rPh>
    <rPh sb="31" eb="33">
      <t>イシキ</t>
    </rPh>
    <rPh sb="35" eb="37">
      <t>チイキ</t>
    </rPh>
    <rPh sb="40" eb="42">
      <t>コウキョウ</t>
    </rPh>
    <rPh sb="42" eb="44">
      <t>シセツ</t>
    </rPh>
    <rPh sb="45" eb="48">
      <t>サイテキカ</t>
    </rPh>
    <phoneticPr fontId="25"/>
  </si>
  <si>
    <t>・市債権（14債権）の収納率：95.3％以上
・サービス機能の維持と施設総量を踏まえた地域別実行計画策定：55地域（累計）</t>
    <rPh sb="1" eb="2">
      <t>シ</t>
    </rPh>
    <rPh sb="2" eb="4">
      <t>サイケン</t>
    </rPh>
    <rPh sb="7" eb="9">
      <t>サイケン</t>
    </rPh>
    <rPh sb="11" eb="13">
      <t>シュウノウ</t>
    </rPh>
    <rPh sb="13" eb="14">
      <t>リツ</t>
    </rPh>
    <rPh sb="20" eb="22">
      <t>イジョウ</t>
    </rPh>
    <rPh sb="29" eb="31">
      <t>キノウ</t>
    </rPh>
    <rPh sb="32" eb="34">
      <t>イジ</t>
    </rPh>
    <rPh sb="35" eb="37">
      <t>シセツ</t>
    </rPh>
    <rPh sb="37" eb="39">
      <t>ソウリョウ</t>
    </rPh>
    <rPh sb="40" eb="41">
      <t>フ</t>
    </rPh>
    <rPh sb="44" eb="46">
      <t>チイキ</t>
    </rPh>
    <rPh sb="46" eb="47">
      <t>ベツ</t>
    </rPh>
    <rPh sb="47" eb="49">
      <t>ジッコウ</t>
    </rPh>
    <rPh sb="49" eb="51">
      <t>ケイカク</t>
    </rPh>
    <rPh sb="51" eb="53">
      <t>サクテイ</t>
    </rPh>
    <rPh sb="56" eb="58">
      <t>チイキ</t>
    </rPh>
    <rPh sb="59" eb="61">
      <t>ルイケイ</t>
    </rPh>
    <phoneticPr fontId="5"/>
  </si>
  <si>
    <t>・文書管理システムの機能を利用した情報公開の推進，行政情報の積極的な発信，職員研修の充実</t>
    <rPh sb="1" eb="3">
      <t>ブンショ</t>
    </rPh>
    <rPh sb="3" eb="5">
      <t>カンリ</t>
    </rPh>
    <rPh sb="10" eb="12">
      <t>キノウ</t>
    </rPh>
    <rPh sb="13" eb="15">
      <t>リヨウ</t>
    </rPh>
    <rPh sb="17" eb="19">
      <t>ジョウホウ</t>
    </rPh>
    <rPh sb="19" eb="21">
      <t>コウカイ</t>
    </rPh>
    <rPh sb="22" eb="24">
      <t>スイシン</t>
    </rPh>
    <rPh sb="25" eb="27">
      <t>ギョウセイ</t>
    </rPh>
    <rPh sb="27" eb="29">
      <t>ジョウホウ</t>
    </rPh>
    <rPh sb="30" eb="33">
      <t>セッキョクテキ</t>
    </rPh>
    <rPh sb="34" eb="36">
      <t>ハッシン</t>
    </rPh>
    <rPh sb="37" eb="39">
      <t>ショクイン</t>
    </rPh>
    <rPh sb="39" eb="41">
      <t>ケンシュウ</t>
    </rPh>
    <rPh sb="42" eb="44">
      <t>ジュウジツ</t>
    </rPh>
    <phoneticPr fontId="25"/>
  </si>
  <si>
    <t>・窓口アンケート結果等に基づいた窓口サービスの改善・向上</t>
    <rPh sb="1" eb="3">
      <t>マドグチ</t>
    </rPh>
    <rPh sb="8" eb="10">
      <t>ケッカ</t>
    </rPh>
    <rPh sb="10" eb="11">
      <t>トウ</t>
    </rPh>
    <rPh sb="12" eb="13">
      <t>モト</t>
    </rPh>
    <rPh sb="16" eb="18">
      <t>マドグチ</t>
    </rPh>
    <rPh sb="23" eb="25">
      <t>カイゼン</t>
    </rPh>
    <rPh sb="26" eb="28">
      <t>コウジョウ</t>
    </rPh>
    <phoneticPr fontId="5"/>
  </si>
  <si>
    <t>・窓口アンケート平均（年）点数：4.5以上</t>
    <rPh sb="1" eb="3">
      <t>マドグチ</t>
    </rPh>
    <rPh sb="8" eb="10">
      <t>ヘイキン</t>
    </rPh>
    <rPh sb="11" eb="12">
      <t>ネン</t>
    </rPh>
    <rPh sb="13" eb="15">
      <t>テンスウ</t>
    </rPh>
    <rPh sb="19" eb="21">
      <t>イジョウ</t>
    </rPh>
    <phoneticPr fontId="5"/>
  </si>
  <si>
    <t>静岡県</t>
    <phoneticPr fontId="15"/>
  </si>
  <si>
    <t>静岡市</t>
    <rPh sb="0" eb="3">
      <t>シズオカシ</t>
    </rPh>
    <phoneticPr fontId="15"/>
  </si>
  <si>
    <t>第３次静岡市行財政改革推進大綱</t>
    <rPh sb="0" eb="1">
      <t>ダイ</t>
    </rPh>
    <rPh sb="2" eb="3">
      <t>ジ</t>
    </rPh>
    <rPh sb="3" eb="6">
      <t>シズオカシ</t>
    </rPh>
    <rPh sb="6" eb="9">
      <t>ギョウザイセイ</t>
    </rPh>
    <rPh sb="9" eb="11">
      <t>カイカク</t>
    </rPh>
    <rPh sb="11" eb="13">
      <t>スイシン</t>
    </rPh>
    <rPh sb="13" eb="15">
      <t>タイコウ</t>
    </rPh>
    <phoneticPr fontId="25"/>
  </si>
  <si>
    <t>H</t>
  </si>
  <si>
    <t>最適な職員規模（職員数）による行政経営の推進</t>
    <rPh sb="0" eb="2">
      <t>サイテキ</t>
    </rPh>
    <rPh sb="3" eb="5">
      <t>ショクイン</t>
    </rPh>
    <rPh sb="5" eb="7">
      <t>キボ</t>
    </rPh>
    <rPh sb="8" eb="11">
      <t>ショクインスウ</t>
    </rPh>
    <rPh sb="15" eb="17">
      <t>ギョウセイ</t>
    </rPh>
    <rPh sb="17" eb="19">
      <t>ケイエイ</t>
    </rPh>
    <rPh sb="20" eb="22">
      <t>スイシン</t>
    </rPh>
    <phoneticPr fontId="15"/>
  </si>
  <si>
    <t>計画に基づく減員数
R1～R4
正規41人削減
会計年度職員105人増員</t>
    <rPh sb="0" eb="2">
      <t>ケイカク</t>
    </rPh>
    <rPh sb="3" eb="4">
      <t>モト</t>
    </rPh>
    <rPh sb="6" eb="8">
      <t>ゲンイン</t>
    </rPh>
    <rPh sb="8" eb="9">
      <t>スウ</t>
    </rPh>
    <rPh sb="16" eb="18">
      <t>セイキ</t>
    </rPh>
    <rPh sb="20" eb="21">
      <t>ニン</t>
    </rPh>
    <rPh sb="21" eb="23">
      <t>サクゲン</t>
    </rPh>
    <rPh sb="24" eb="26">
      <t>カイケイ</t>
    </rPh>
    <rPh sb="26" eb="28">
      <t>ネンド</t>
    </rPh>
    <rPh sb="28" eb="30">
      <t>ショクイン</t>
    </rPh>
    <rPh sb="33" eb="34">
      <t>ニン</t>
    </rPh>
    <rPh sb="34" eb="36">
      <t>ゾウイン</t>
    </rPh>
    <phoneticPr fontId="15"/>
  </si>
  <si>
    <t xml:space="preserve">①協働事業提案制度の推進
②市民との協働事業の推進
③区民との協働事業の推進（葵区）
葵区魅力づくり事業による「持続可能な住民主体のまちづくり」の推進
④区民との協働事業の推進（駿河区）
区民意見聴取事業の実施による地域の魅力を生かした住民主体のまちづくりの推進
⑤区民との協働事業の推進（清水区）
「清水区まちづくりミーティング」、「清水区未来創造トーク」の実施による魅力ある地域づくりの推進
</t>
    <rPh sb="1" eb="3">
      <t>キョウドウ</t>
    </rPh>
    <rPh sb="3" eb="5">
      <t>ジギョウ</t>
    </rPh>
    <rPh sb="5" eb="7">
      <t>テイアン</t>
    </rPh>
    <rPh sb="7" eb="9">
      <t>セイド</t>
    </rPh>
    <rPh sb="10" eb="12">
      <t>スイシン</t>
    </rPh>
    <rPh sb="15" eb="17">
      <t>シミン</t>
    </rPh>
    <rPh sb="19" eb="21">
      <t>キョウドウ</t>
    </rPh>
    <rPh sb="21" eb="23">
      <t>ジギョウ</t>
    </rPh>
    <rPh sb="24" eb="26">
      <t>スイシン</t>
    </rPh>
    <rPh sb="45" eb="47">
      <t>アオイク</t>
    </rPh>
    <rPh sb="47" eb="49">
      <t>ミリョク</t>
    </rPh>
    <rPh sb="52" eb="54">
      <t>ジギョウ</t>
    </rPh>
    <rPh sb="58" eb="60">
      <t>ジゾク</t>
    </rPh>
    <rPh sb="60" eb="62">
      <t>カノウ</t>
    </rPh>
    <rPh sb="63" eb="65">
      <t>ジュウミン</t>
    </rPh>
    <rPh sb="65" eb="67">
      <t>シュタイ</t>
    </rPh>
    <rPh sb="75" eb="77">
      <t>スイシン</t>
    </rPh>
    <rPh sb="80" eb="82">
      <t>クミン</t>
    </rPh>
    <rPh sb="84" eb="86">
      <t>キョウドウ</t>
    </rPh>
    <rPh sb="86" eb="88">
      <t>ジギョウ</t>
    </rPh>
    <rPh sb="89" eb="91">
      <t>スイシン</t>
    </rPh>
    <rPh sb="92" eb="95">
      <t>スルガク</t>
    </rPh>
    <rPh sb="97" eb="101">
      <t>クミンイケン</t>
    </rPh>
    <rPh sb="101" eb="103">
      <t>チョウシュ</t>
    </rPh>
    <rPh sb="103" eb="105">
      <t>ジギョウ</t>
    </rPh>
    <rPh sb="106" eb="108">
      <t>ジッシ</t>
    </rPh>
    <rPh sb="111" eb="113">
      <t>チイキ</t>
    </rPh>
    <rPh sb="114" eb="116">
      <t>ミリョク</t>
    </rPh>
    <rPh sb="117" eb="118">
      <t>イ</t>
    </rPh>
    <rPh sb="121" eb="125">
      <t>ジュウミンシュタイ</t>
    </rPh>
    <rPh sb="132" eb="134">
      <t>スイシン</t>
    </rPh>
    <rPh sb="149" eb="151">
      <t>シミズ</t>
    </rPh>
    <rPh sb="155" eb="158">
      <t>シミズク</t>
    </rPh>
    <rPh sb="172" eb="175">
      <t>シミズク</t>
    </rPh>
    <rPh sb="175" eb="177">
      <t>ミライ</t>
    </rPh>
    <rPh sb="177" eb="179">
      <t>ソウゾウ</t>
    </rPh>
    <rPh sb="184" eb="186">
      <t>ジッシ</t>
    </rPh>
    <rPh sb="189" eb="191">
      <t>ミリョク</t>
    </rPh>
    <rPh sb="193" eb="195">
      <t>チイキ</t>
    </rPh>
    <rPh sb="199" eb="201">
      <t>スイシン</t>
    </rPh>
    <phoneticPr fontId="15"/>
  </si>
  <si>
    <t>①市民活動団体と市との協働事業数
H29 255事業→
R4 262事業
②（各事務事業による）
③自治会連合会長アンケートにおける魅力づくり事業が地域活動活性化、連帯感向上へ寄与した割合や聴取した意見を魅力づくり事業に着手できた件数
④聴取した意見の事業へのフィードバック件数
⑤清水区まちづくりミーティングにおける課題解決に向けた提案数
清水区未来創造トークにおける参加者アンケート（清水のために自ら行動しようと思うようになった人の割合）</t>
    <rPh sb="1" eb="3">
      <t>シミン</t>
    </rPh>
    <rPh sb="3" eb="5">
      <t>カツドウ</t>
    </rPh>
    <rPh sb="5" eb="7">
      <t>ダンタイ</t>
    </rPh>
    <rPh sb="8" eb="9">
      <t>シ</t>
    </rPh>
    <rPh sb="11" eb="13">
      <t>キョウドウ</t>
    </rPh>
    <rPh sb="13" eb="15">
      <t>ジギョウ</t>
    </rPh>
    <rPh sb="15" eb="16">
      <t>スウ</t>
    </rPh>
    <rPh sb="24" eb="26">
      <t>ジギョウ</t>
    </rPh>
    <rPh sb="34" eb="36">
      <t>ジギョウ</t>
    </rPh>
    <rPh sb="40" eb="41">
      <t>カク</t>
    </rPh>
    <rPh sb="41" eb="43">
      <t>ジム</t>
    </rPh>
    <rPh sb="43" eb="45">
      <t>ジギョウ</t>
    </rPh>
    <rPh sb="52" eb="55">
      <t>ジチカイ</t>
    </rPh>
    <rPh sb="55" eb="57">
      <t>レンゴウ</t>
    </rPh>
    <rPh sb="57" eb="59">
      <t>カイチョウ</t>
    </rPh>
    <rPh sb="68" eb="70">
      <t>ミリョク</t>
    </rPh>
    <rPh sb="73" eb="75">
      <t>ジギョウ</t>
    </rPh>
    <rPh sb="76" eb="80">
      <t>チイキカツドウ</t>
    </rPh>
    <rPh sb="80" eb="83">
      <t>カッセイカ</t>
    </rPh>
    <rPh sb="84" eb="87">
      <t>レンタイカン</t>
    </rPh>
    <rPh sb="87" eb="89">
      <t>コウジョウ</t>
    </rPh>
    <rPh sb="90" eb="92">
      <t>キヨ</t>
    </rPh>
    <rPh sb="94" eb="96">
      <t>ワリアイ</t>
    </rPh>
    <rPh sb="97" eb="99">
      <t>チョウシュ</t>
    </rPh>
    <rPh sb="101" eb="103">
      <t>イケン</t>
    </rPh>
    <rPh sb="122" eb="124">
      <t>チョウシュ</t>
    </rPh>
    <rPh sb="126" eb="128">
      <t>イケン</t>
    </rPh>
    <rPh sb="129" eb="131">
      <t>ジギョウ</t>
    </rPh>
    <rPh sb="140" eb="142">
      <t>ケンスウ</t>
    </rPh>
    <rPh sb="145" eb="148">
      <t>シミズク</t>
    </rPh>
    <rPh sb="163" eb="165">
      <t>カダイ</t>
    </rPh>
    <rPh sb="165" eb="167">
      <t>カイケツ</t>
    </rPh>
    <rPh sb="168" eb="169">
      <t>ム</t>
    </rPh>
    <rPh sb="171" eb="174">
      <t>テイアンスウ</t>
    </rPh>
    <rPh sb="175" eb="178">
      <t>シミズク</t>
    </rPh>
    <rPh sb="178" eb="180">
      <t>ミライ</t>
    </rPh>
    <rPh sb="180" eb="182">
      <t>ソウゾウ</t>
    </rPh>
    <rPh sb="189" eb="192">
      <t>サンカシャ</t>
    </rPh>
    <rPh sb="198" eb="200">
      <t>シミズ</t>
    </rPh>
    <rPh sb="204" eb="205">
      <t>ミズカ</t>
    </rPh>
    <rPh sb="206" eb="208">
      <t>コウドウ</t>
    </rPh>
    <rPh sb="212" eb="213">
      <t>オモ</t>
    </rPh>
    <rPh sb="220" eb="221">
      <t>ヒト</t>
    </rPh>
    <rPh sb="222" eb="224">
      <t>ワリアイ</t>
    </rPh>
    <phoneticPr fontId="15"/>
  </si>
  <si>
    <t xml:space="preserve">
①静岡型行政評価制度の活用
②事務事業の見直しによる合理化・効率化
</t>
    <rPh sb="17" eb="21">
      <t>ジムジギョウ</t>
    </rPh>
    <rPh sb="22" eb="24">
      <t>ミナオ</t>
    </rPh>
    <rPh sb="28" eb="31">
      <t>ゴウリカ</t>
    </rPh>
    <rPh sb="32" eb="35">
      <t>コウリツカ</t>
    </rPh>
    <phoneticPr fontId="15"/>
  </si>
  <si>
    <t xml:space="preserve">
①事務事業評価の1次評価がAの割合
90％
2次評価対象事業の見直し率
100%
②削減額、投資経費の縮減額</t>
    <rPh sb="2" eb="4">
      <t>ジム</t>
    </rPh>
    <rPh sb="4" eb="6">
      <t>ジギョウ</t>
    </rPh>
    <rPh sb="6" eb="8">
      <t>ヒョウカ</t>
    </rPh>
    <rPh sb="10" eb="11">
      <t>ジ</t>
    </rPh>
    <rPh sb="11" eb="13">
      <t>ヒョウカ</t>
    </rPh>
    <rPh sb="16" eb="18">
      <t>ワリアイ</t>
    </rPh>
    <rPh sb="44" eb="46">
      <t>サクゲン</t>
    </rPh>
    <rPh sb="46" eb="47">
      <t>ガク</t>
    </rPh>
    <rPh sb="48" eb="50">
      <t>トウシ</t>
    </rPh>
    <rPh sb="50" eb="52">
      <t>ケイヒ</t>
    </rPh>
    <rPh sb="53" eb="55">
      <t>シュクゲン</t>
    </rPh>
    <rPh sb="55" eb="56">
      <t>ガク</t>
    </rPh>
    <phoneticPr fontId="15"/>
  </si>
  <si>
    <t xml:space="preserve">①指定管理施設における利用料金制の導入の推進
②PPP・PFI事業の導入の推進
③家庭可燃ごみ収集運搬業務の民間委託化
④公共建築物の工事監理の民間委託
</t>
    <rPh sb="1" eb="3">
      <t>シテイ</t>
    </rPh>
    <rPh sb="35" eb="36">
      <t>ゴト</t>
    </rPh>
    <rPh sb="36" eb="37">
      <t>ギョウ</t>
    </rPh>
    <rPh sb="38" eb="40">
      <t>ドウニュウ</t>
    </rPh>
    <rPh sb="41" eb="43">
      <t>スイシン</t>
    </rPh>
    <rPh sb="47" eb="49">
      <t>カテイ</t>
    </rPh>
    <rPh sb="49" eb="51">
      <t>カネン</t>
    </rPh>
    <rPh sb="53" eb="55">
      <t>シュウシュウ</t>
    </rPh>
    <rPh sb="55" eb="57">
      <t>ウンパン</t>
    </rPh>
    <rPh sb="57" eb="59">
      <t>ギョウム</t>
    </rPh>
    <rPh sb="60" eb="62">
      <t>ミンカン</t>
    </rPh>
    <rPh sb="62" eb="65">
      <t>イタクカ</t>
    </rPh>
    <rPh sb="68" eb="70">
      <t>コウキョウ</t>
    </rPh>
    <rPh sb="70" eb="72">
      <t>ケンチク</t>
    </rPh>
    <rPh sb="72" eb="73">
      <t>ブツ</t>
    </rPh>
    <rPh sb="74" eb="76">
      <t>コウジ</t>
    </rPh>
    <rPh sb="76" eb="78">
      <t>カンリ</t>
    </rPh>
    <rPh sb="79" eb="80">
      <t>ミン</t>
    </rPh>
    <rPh sb="80" eb="81">
      <t>カン</t>
    </rPh>
    <phoneticPr fontId="15"/>
  </si>
  <si>
    <t xml:space="preserve">①利用料金制新規導入検討施設数
R１ ２施設
R２ １施設
R３ １施設
R４ １施設
②―
③新規委託化台数
R１　７台
R３　６台　
④１件以上／年
</t>
    <rPh sb="1" eb="3">
      <t>リヨウ</t>
    </rPh>
    <rPh sb="3" eb="5">
      <t>リョウキン</t>
    </rPh>
    <rPh sb="5" eb="6">
      <t>セイ</t>
    </rPh>
    <rPh sb="6" eb="8">
      <t>シンキ</t>
    </rPh>
    <rPh sb="8" eb="10">
      <t>ドウニュウ</t>
    </rPh>
    <rPh sb="10" eb="12">
      <t>ケントウ</t>
    </rPh>
    <rPh sb="12" eb="14">
      <t>シセツ</t>
    </rPh>
    <rPh sb="14" eb="15">
      <t>スウ</t>
    </rPh>
    <rPh sb="20" eb="22">
      <t>シセツ</t>
    </rPh>
    <rPh sb="27" eb="29">
      <t>シセツ</t>
    </rPh>
    <rPh sb="34" eb="36">
      <t>シセツ</t>
    </rPh>
    <rPh sb="41" eb="43">
      <t>シセツ</t>
    </rPh>
    <rPh sb="56" eb="58">
      <t>シンキ</t>
    </rPh>
    <rPh sb="58" eb="61">
      <t>イタクカ</t>
    </rPh>
    <rPh sb="61" eb="63">
      <t>ダイスウ</t>
    </rPh>
    <rPh sb="68" eb="69">
      <t>ダイ</t>
    </rPh>
    <rPh sb="74" eb="75">
      <t>ダイ</t>
    </rPh>
    <rPh sb="80" eb="81">
      <t>ケン</t>
    </rPh>
    <rPh sb="81" eb="83">
      <t>イジョウ</t>
    </rPh>
    <rPh sb="84" eb="85">
      <t>ネン</t>
    </rPh>
    <phoneticPr fontId="15"/>
  </si>
  <si>
    <t>①おもてなしコンシェルジュの配置
②各区役所の窓口サービスの向上
（葵区、駿河区、清水区）
③政策を推進するための組織体制の整備
④働き方改革の推進
テレワーク、ワークライフバランスの推進　など</t>
    <rPh sb="49" eb="51">
      <t>セイサク</t>
    </rPh>
    <rPh sb="52" eb="54">
      <t>スイシン</t>
    </rPh>
    <rPh sb="59" eb="61">
      <t>ソシキ</t>
    </rPh>
    <rPh sb="61" eb="63">
      <t>タイセイ</t>
    </rPh>
    <rPh sb="64" eb="66">
      <t>セイビ</t>
    </rPh>
    <rPh sb="69" eb="70">
      <t>ハタラ</t>
    </rPh>
    <rPh sb="71" eb="72">
      <t>カタ</t>
    </rPh>
    <rPh sb="72" eb="74">
      <t>カイカク</t>
    </rPh>
    <rPh sb="75" eb="77">
      <t>スイシン</t>
    </rPh>
    <rPh sb="95" eb="97">
      <t>スイシン</t>
    </rPh>
    <phoneticPr fontId="5"/>
  </si>
  <si>
    <t xml:space="preserve">①コンシェルジュ経験者延べ人数
H30 14人→
R4　100人以上
市民満足度（コンシェルジュ対応した市民）
R４　95％以上
②窓口アンケートにおける市民満足度
95%以上
</t>
  </si>
  <si>
    <t xml:space="preserve">①人材育成ビジョンの推進
②技術職員の人材育成
③保健師の人材育成
④消防職員の人材育成
⑤教職員の人材育成
</t>
    <rPh sb="1" eb="3">
      <t>ジンザイ</t>
    </rPh>
    <rPh sb="3" eb="5">
      <t>イクセイ</t>
    </rPh>
    <rPh sb="10" eb="12">
      <t>スイシン</t>
    </rPh>
    <rPh sb="17" eb="19">
      <t>ギジュツ</t>
    </rPh>
    <rPh sb="19" eb="21">
      <t>ショクイン</t>
    </rPh>
    <rPh sb="22" eb="24">
      <t>ジンザイ</t>
    </rPh>
    <rPh sb="24" eb="26">
      <t>イクセイ</t>
    </rPh>
    <rPh sb="31" eb="34">
      <t>ホケンシ</t>
    </rPh>
    <rPh sb="35" eb="37">
      <t>ジンザイ</t>
    </rPh>
    <rPh sb="37" eb="39">
      <t>イクセイ</t>
    </rPh>
    <rPh sb="44" eb="46">
      <t>ショウボウ</t>
    </rPh>
    <rPh sb="46" eb="48">
      <t>ショクイン</t>
    </rPh>
    <rPh sb="49" eb="51">
      <t>ジンザイ</t>
    </rPh>
    <rPh sb="51" eb="53">
      <t>イクセイ</t>
    </rPh>
    <rPh sb="58" eb="61">
      <t>キョウショクイン</t>
    </rPh>
    <rPh sb="62" eb="64">
      <t>ジンザイ</t>
    </rPh>
    <rPh sb="64" eb="66">
      <t>イクセイ</t>
    </rPh>
    <phoneticPr fontId="15"/>
  </si>
  <si>
    <t>①人材育成ビジョンを理解し、それに基づく行動ができる職員の割合
H30　93.5%→
R４ 95%
②ナレッジバンク新規登録数
５名以上
分析研修実施回数
R１～R４ 1回
③部署横断的な研修企画検討会
④航空救助支援員の育成
火災調査体制の充実
査察に関する専門知識・技術向上
⑤自己管理能力育成研修</t>
    <rPh sb="1" eb="3">
      <t>ジンザイ</t>
    </rPh>
    <rPh sb="3" eb="5">
      <t>イクセイ</t>
    </rPh>
    <rPh sb="10" eb="12">
      <t>リカイ</t>
    </rPh>
    <rPh sb="17" eb="18">
      <t>モト</t>
    </rPh>
    <rPh sb="20" eb="22">
      <t>コウドウ</t>
    </rPh>
    <rPh sb="26" eb="28">
      <t>ショクイン</t>
    </rPh>
    <rPh sb="29" eb="31">
      <t>ワリアイ</t>
    </rPh>
    <rPh sb="59" eb="61">
      <t>シンキ</t>
    </rPh>
    <rPh sb="61" eb="63">
      <t>トウロク</t>
    </rPh>
    <rPh sb="63" eb="64">
      <t>スウ</t>
    </rPh>
    <rPh sb="66" eb="69">
      <t>メイイジョウ</t>
    </rPh>
    <rPh sb="70" eb="72">
      <t>ブンセキ</t>
    </rPh>
    <rPh sb="72" eb="74">
      <t>ケンシュウ</t>
    </rPh>
    <rPh sb="74" eb="76">
      <t>ジッシ</t>
    </rPh>
    <rPh sb="76" eb="78">
      <t>カイスウ</t>
    </rPh>
    <rPh sb="86" eb="87">
      <t>カイ</t>
    </rPh>
    <rPh sb="90" eb="92">
      <t>ブショ</t>
    </rPh>
    <rPh sb="92" eb="95">
      <t>オウダンテキ</t>
    </rPh>
    <rPh sb="96" eb="98">
      <t>ケンシュウ</t>
    </rPh>
    <rPh sb="98" eb="100">
      <t>キカク</t>
    </rPh>
    <rPh sb="100" eb="102">
      <t>ケントウ</t>
    </rPh>
    <rPh sb="102" eb="103">
      <t>カイ</t>
    </rPh>
    <rPh sb="106" eb="108">
      <t>コウクウ</t>
    </rPh>
    <rPh sb="108" eb="110">
      <t>キュウジョ</t>
    </rPh>
    <rPh sb="110" eb="112">
      <t>シエン</t>
    </rPh>
    <rPh sb="112" eb="113">
      <t>イン</t>
    </rPh>
    <rPh sb="114" eb="116">
      <t>イクセイ</t>
    </rPh>
    <rPh sb="117" eb="119">
      <t>カサイ</t>
    </rPh>
    <rPh sb="119" eb="121">
      <t>チョウサ</t>
    </rPh>
    <rPh sb="121" eb="123">
      <t>タイセイ</t>
    </rPh>
    <rPh sb="124" eb="126">
      <t>ジュウジツ</t>
    </rPh>
    <rPh sb="127" eb="129">
      <t>ササツ</t>
    </rPh>
    <rPh sb="130" eb="131">
      <t>カン</t>
    </rPh>
    <rPh sb="133" eb="135">
      <t>センモン</t>
    </rPh>
    <rPh sb="135" eb="137">
      <t>チシキ</t>
    </rPh>
    <rPh sb="138" eb="140">
      <t>ギジュツ</t>
    </rPh>
    <rPh sb="140" eb="142">
      <t>コウジョウ</t>
    </rPh>
    <rPh sb="145" eb="147">
      <t>ジコ</t>
    </rPh>
    <rPh sb="147" eb="149">
      <t>カンリ</t>
    </rPh>
    <rPh sb="149" eb="151">
      <t>ノウリョク</t>
    </rPh>
    <rPh sb="151" eb="153">
      <t>イクセイ</t>
    </rPh>
    <rPh sb="153" eb="155">
      <t>ケンシュウ</t>
    </rPh>
    <phoneticPr fontId="15"/>
  </si>
  <si>
    <t xml:space="preserve">①静岡市デジタル化推進プランに基づく事業実施
②オープンデータの推進
③ICT先進技術（AI,RPA等）を活用した業務改善
④行政手続きオンライン化の推進
⑤窓口支援サービスの実施　行政手続きガイド（オンラインサービス）の導入
⑥静岡型MaaS期間事業実施プロジェクト
⑦道路情報提供システム『しずみちinfo』の利用促進
⑧小中学校校務支援システムの活用
</t>
    <rPh sb="33" eb="35">
      <t>スイシン</t>
    </rPh>
    <rPh sb="41" eb="43">
      <t>センシン</t>
    </rPh>
    <rPh sb="43" eb="45">
      <t>ギジュツ</t>
    </rPh>
    <rPh sb="52" eb="53">
      <t>トウ</t>
    </rPh>
    <rPh sb="55" eb="57">
      <t>カツヨウ</t>
    </rPh>
    <rPh sb="59" eb="61">
      <t>ギョウム</t>
    </rPh>
    <rPh sb="61" eb="63">
      <t>カイゼン</t>
    </rPh>
    <rPh sb="66" eb="68">
      <t>ギョウセイ</t>
    </rPh>
    <rPh sb="68" eb="70">
      <t>テツヅ</t>
    </rPh>
    <rPh sb="76" eb="77">
      <t>カ</t>
    </rPh>
    <rPh sb="78" eb="80">
      <t>スイシン</t>
    </rPh>
    <rPh sb="82" eb="84">
      <t>マドグチ</t>
    </rPh>
    <rPh sb="84" eb="86">
      <t>シエン</t>
    </rPh>
    <rPh sb="91" eb="93">
      <t>ジッシ</t>
    </rPh>
    <rPh sb="94" eb="96">
      <t>ギョウセイ</t>
    </rPh>
    <rPh sb="96" eb="98">
      <t>テツヅ</t>
    </rPh>
    <rPh sb="114" eb="116">
      <t>ドウニュウ</t>
    </rPh>
    <rPh sb="119" eb="122">
      <t>シズオカガタ</t>
    </rPh>
    <rPh sb="126" eb="128">
      <t>キカン</t>
    </rPh>
    <rPh sb="128" eb="130">
      <t>ジギョウ</t>
    </rPh>
    <rPh sb="130" eb="132">
      <t>ジッシ</t>
    </rPh>
    <rPh sb="141" eb="143">
      <t>ドウロ</t>
    </rPh>
    <rPh sb="143" eb="145">
      <t>ジョウホウ</t>
    </rPh>
    <rPh sb="145" eb="147">
      <t>テイキョウ</t>
    </rPh>
    <rPh sb="162" eb="164">
      <t>リヨウ</t>
    </rPh>
    <rPh sb="164" eb="166">
      <t>ソクシン</t>
    </rPh>
    <rPh sb="169" eb="173">
      <t>ショウチュウガッコウ</t>
    </rPh>
    <rPh sb="173" eb="175">
      <t>コウム</t>
    </rPh>
    <rPh sb="175" eb="177">
      <t>シエン</t>
    </rPh>
    <rPh sb="182" eb="184">
      <t>カツヨウ</t>
    </rPh>
    <phoneticPr fontId="5"/>
  </si>
  <si>
    <t>①ー
②機械判読に適したデータ提供形式の割合
R4：19%
③実用化されたICT先進技術の数（累計）　R4：３件
④ー
⑤ー
⑥ー
⑦ホームページアクセス数　R4：14万回
⑧小・中学校教員（一人当たり）の校務処理に要する時間の削減
H29：1,072時間/年
R４：平成29年度比150時間削減</t>
    <rPh sb="33" eb="36">
      <t>ジツヨウカ</t>
    </rPh>
    <rPh sb="42" eb="44">
      <t>センシン</t>
    </rPh>
    <rPh sb="44" eb="46">
      <t>ギジュツ</t>
    </rPh>
    <rPh sb="47" eb="48">
      <t>カズ</t>
    </rPh>
    <rPh sb="49" eb="51">
      <t>ルイケイ</t>
    </rPh>
    <rPh sb="57" eb="58">
      <t>ケン</t>
    </rPh>
    <rPh sb="81" eb="82">
      <t>スウ</t>
    </rPh>
    <rPh sb="88" eb="90">
      <t>マンカイ</t>
    </rPh>
    <rPh sb="93" eb="94">
      <t>ショウ</t>
    </rPh>
    <rPh sb="95" eb="96">
      <t>チュウ</t>
    </rPh>
    <rPh sb="96" eb="98">
      <t>ガッコウ</t>
    </rPh>
    <rPh sb="98" eb="100">
      <t>キョウイン</t>
    </rPh>
    <phoneticPr fontId="5"/>
  </si>
  <si>
    <t>①フロートストックに留意した財政運営
②公共建築物の総資産量の適正化</t>
    <rPh sb="10" eb="12">
      <t>リュウイ</t>
    </rPh>
    <rPh sb="14" eb="16">
      <t>ザイセイ</t>
    </rPh>
    <rPh sb="16" eb="18">
      <t>ウンエイ</t>
    </rPh>
    <rPh sb="21" eb="26">
      <t>コウキョウケンチクブツ</t>
    </rPh>
    <rPh sb="27" eb="30">
      <t>ソウシサン</t>
    </rPh>
    <rPh sb="30" eb="31">
      <t>リョウ</t>
    </rPh>
    <rPh sb="32" eb="35">
      <t>テキセイカ</t>
    </rPh>
    <phoneticPr fontId="15"/>
  </si>
  <si>
    <t>①臨時財政対策債を除く市債残高
H29年度末
⇒2,623億円
R４年度末
⇒2,900億円未満
②縮減延床面積
R4年度：15,169㎡
削減額
R4年度：
1,290,024千円</t>
    <rPh sb="1" eb="3">
      <t>リンジ</t>
    </rPh>
    <rPh sb="3" eb="5">
      <t>ザイセイ</t>
    </rPh>
    <rPh sb="5" eb="8">
      <t>タイサクサイ</t>
    </rPh>
    <rPh sb="9" eb="10">
      <t>ノゾ</t>
    </rPh>
    <rPh sb="11" eb="15">
      <t>シサイザンダカ</t>
    </rPh>
    <rPh sb="19" eb="21">
      <t>ネンド</t>
    </rPh>
    <rPh sb="21" eb="22">
      <t>マツ</t>
    </rPh>
    <rPh sb="29" eb="30">
      <t>オク</t>
    </rPh>
    <rPh sb="30" eb="31">
      <t>エン</t>
    </rPh>
    <rPh sb="34" eb="36">
      <t>ネンド</t>
    </rPh>
    <rPh sb="36" eb="37">
      <t>マツ</t>
    </rPh>
    <rPh sb="44" eb="46">
      <t>オクエン</t>
    </rPh>
    <rPh sb="46" eb="48">
      <t>ミマン</t>
    </rPh>
    <rPh sb="51" eb="53">
      <t>シュクゲン</t>
    </rPh>
    <rPh sb="53" eb="55">
      <t>ノベユカ</t>
    </rPh>
    <rPh sb="55" eb="57">
      <t>メンセキ</t>
    </rPh>
    <rPh sb="60" eb="62">
      <t>ネンド</t>
    </rPh>
    <rPh sb="71" eb="74">
      <t>サクゲンガク</t>
    </rPh>
    <rPh sb="77" eb="79">
      <t>ネンド</t>
    </rPh>
    <rPh sb="90" eb="92">
      <t>センエン</t>
    </rPh>
    <phoneticPr fontId="5"/>
  </si>
  <si>
    <t xml:space="preserve">①情報公開・保有情報提供の推進
②建設業関連業務委託における一般競争入札の継続実施
③監査実施体制の充実
</t>
    <rPh sb="1" eb="3">
      <t>ジョウホウ</t>
    </rPh>
    <rPh sb="3" eb="5">
      <t>コウカイ</t>
    </rPh>
    <rPh sb="6" eb="8">
      <t>ホユウ</t>
    </rPh>
    <rPh sb="8" eb="10">
      <t>ジョウホウ</t>
    </rPh>
    <rPh sb="10" eb="12">
      <t>テイキョウ</t>
    </rPh>
    <rPh sb="13" eb="15">
      <t>スイシン</t>
    </rPh>
    <rPh sb="20" eb="23">
      <t>ケンセツギョウ</t>
    </rPh>
    <rPh sb="23" eb="25">
      <t>カンレン</t>
    </rPh>
    <rPh sb="25" eb="27">
      <t>ギョウム</t>
    </rPh>
    <rPh sb="27" eb="29">
      <t>イタク</t>
    </rPh>
    <rPh sb="33" eb="35">
      <t>イッパン</t>
    </rPh>
    <rPh sb="35" eb="37">
      <t>キョウソウ</t>
    </rPh>
    <rPh sb="37" eb="39">
      <t>ニュウサツ</t>
    </rPh>
    <rPh sb="40" eb="42">
      <t>ケイゾク</t>
    </rPh>
    <rPh sb="42" eb="44">
      <t>ジッシ</t>
    </rPh>
    <rPh sb="48" eb="50">
      <t>カンサ</t>
    </rPh>
    <rPh sb="50" eb="52">
      <t>ジッシ</t>
    </rPh>
    <rPh sb="52" eb="54">
      <t>タイセイ</t>
    </rPh>
    <rPh sb="55" eb="57">
      <t>ジュウジツ</t>
    </rPh>
    <phoneticPr fontId="15"/>
  </si>
  <si>
    <t>①継続的に情報提供を行うこととした情報
１種類
②一般競争入札における総合評価一般競争入札実施件数割合
30％以上
③外部研修受講・事務局内研修等実施の年間回数
6回以上</t>
    <rPh sb="1" eb="4">
      <t>ケイゾクテキ</t>
    </rPh>
    <rPh sb="5" eb="7">
      <t>ジョウホウ</t>
    </rPh>
    <rPh sb="7" eb="9">
      <t>テイキョウ</t>
    </rPh>
    <rPh sb="10" eb="11">
      <t>オコナ</t>
    </rPh>
    <rPh sb="17" eb="19">
      <t>ジョウホウ</t>
    </rPh>
    <rPh sb="21" eb="23">
      <t>シュルイ</t>
    </rPh>
    <rPh sb="26" eb="28">
      <t>イッパン</t>
    </rPh>
    <rPh sb="28" eb="30">
      <t>キョウソウ</t>
    </rPh>
    <rPh sb="30" eb="32">
      <t>ニュウサツ</t>
    </rPh>
    <rPh sb="36" eb="38">
      <t>ソウゴウ</t>
    </rPh>
    <rPh sb="38" eb="40">
      <t>ヒョウカ</t>
    </rPh>
    <rPh sb="40" eb="42">
      <t>イッパン</t>
    </rPh>
    <rPh sb="42" eb="44">
      <t>キョウソウ</t>
    </rPh>
    <rPh sb="44" eb="46">
      <t>ニュウサツ</t>
    </rPh>
    <rPh sb="46" eb="48">
      <t>ジッシ</t>
    </rPh>
    <rPh sb="48" eb="50">
      <t>ケンスウ</t>
    </rPh>
    <rPh sb="50" eb="52">
      <t>ワリアイ</t>
    </rPh>
    <rPh sb="56" eb="58">
      <t>イジョウ</t>
    </rPh>
    <rPh sb="62" eb="64">
      <t>ガイブ</t>
    </rPh>
    <rPh sb="64" eb="66">
      <t>ケンシュウ</t>
    </rPh>
    <rPh sb="66" eb="68">
      <t>ジュコウ</t>
    </rPh>
    <rPh sb="69" eb="72">
      <t>ジムキョク</t>
    </rPh>
    <rPh sb="72" eb="73">
      <t>ナイ</t>
    </rPh>
    <rPh sb="73" eb="75">
      <t>ケンシュウ</t>
    </rPh>
    <rPh sb="75" eb="76">
      <t>トウ</t>
    </rPh>
    <rPh sb="76" eb="78">
      <t>ジッシ</t>
    </rPh>
    <rPh sb="79" eb="81">
      <t>ネンカン</t>
    </rPh>
    <rPh sb="81" eb="83">
      <t>カイスウ</t>
    </rPh>
    <rPh sb="85" eb="88">
      <t>カイイジョウ</t>
    </rPh>
    <phoneticPr fontId="15"/>
  </si>
  <si>
    <t>第３次静岡市行財政改革後期実施計画</t>
    <rPh sb="0" eb="1">
      <t>ダイ</t>
    </rPh>
    <rPh sb="2" eb="3">
      <t>ジ</t>
    </rPh>
    <rPh sb="3" eb="6">
      <t>シズオカシ</t>
    </rPh>
    <rPh sb="6" eb="9">
      <t>ギョウザイセイ</t>
    </rPh>
    <rPh sb="9" eb="11">
      <t>カイカク</t>
    </rPh>
    <rPh sb="11" eb="13">
      <t>コウキ</t>
    </rPh>
    <rPh sb="13" eb="15">
      <t>ジッシ</t>
    </rPh>
    <rPh sb="15" eb="17">
      <t>ケイカク</t>
    </rPh>
    <phoneticPr fontId="25"/>
  </si>
  <si>
    <t>静岡市第２次職員配置適正化計画</t>
    <rPh sb="3" eb="4">
      <t>ダイ</t>
    </rPh>
    <rPh sb="5" eb="6">
      <t>ジ</t>
    </rPh>
    <rPh sb="6" eb="8">
      <t>ショクイン</t>
    </rPh>
    <rPh sb="8" eb="10">
      <t>ハイチ</t>
    </rPh>
    <rPh sb="10" eb="13">
      <t>テキセイカ</t>
    </rPh>
    <rPh sb="13" eb="15">
      <t>ケイカク</t>
    </rPh>
    <phoneticPr fontId="25"/>
  </si>
  <si>
    <t>静岡市アセットマネジメント基本方針</t>
  </si>
  <si>
    <t>浜松市</t>
    <rPh sb="0" eb="3">
      <t>ハママツシ</t>
    </rPh>
    <phoneticPr fontId="5"/>
  </si>
  <si>
    <t>浜松市</t>
    <rPh sb="0" eb="3">
      <t>ハママツシ</t>
    </rPh>
    <phoneticPr fontId="15"/>
  </si>
  <si>
    <t>浜松市行政経営推進プラン</t>
    <rPh sb="0" eb="2">
      <t>ハママツ</t>
    </rPh>
    <rPh sb="2" eb="3">
      <t>シ</t>
    </rPh>
    <rPh sb="3" eb="5">
      <t>ギョウセイ</t>
    </rPh>
    <rPh sb="5" eb="7">
      <t>ケイエイ</t>
    </rPh>
    <rPh sb="7" eb="9">
      <t>スイシン</t>
    </rPh>
    <phoneticPr fontId="5"/>
  </si>
  <si>
    <t>定員適正化計画の着実な推進</t>
    <phoneticPr fontId="5"/>
  </si>
  <si>
    <t>計画期間（R3.4.1～R7.4.1の5年間）において全部局で61名の削減</t>
    <rPh sb="0" eb="2">
      <t>ケイカク</t>
    </rPh>
    <rPh sb="2" eb="4">
      <t>キカン</t>
    </rPh>
    <rPh sb="20" eb="21">
      <t>ネン</t>
    </rPh>
    <rPh sb="21" eb="22">
      <t>マ</t>
    </rPh>
    <rPh sb="27" eb="29">
      <t>ゼンブ</t>
    </rPh>
    <rPh sb="29" eb="30">
      <t>キョク</t>
    </rPh>
    <rPh sb="33" eb="34">
      <t>ナ</t>
    </rPh>
    <rPh sb="35" eb="37">
      <t>サクゲン</t>
    </rPh>
    <phoneticPr fontId="5"/>
  </si>
  <si>
    <t>総人件費の適正化</t>
    <rPh sb="5" eb="8">
      <t>テキセイカ</t>
    </rPh>
    <phoneticPr fontId="5"/>
  </si>
  <si>
    <t>令和6年度の総人件費として909億5千4百万円</t>
    <rPh sb="0" eb="2">
      <t>レイワ</t>
    </rPh>
    <rPh sb="3" eb="5">
      <t>ネンド</t>
    </rPh>
    <rPh sb="6" eb="7">
      <t>ソウ</t>
    </rPh>
    <rPh sb="7" eb="10">
      <t>ジンケンヒ</t>
    </rPh>
    <rPh sb="16" eb="17">
      <t>オク</t>
    </rPh>
    <rPh sb="18" eb="19">
      <t>セン</t>
    </rPh>
    <rPh sb="20" eb="23">
      <t>ヒャクマンエン</t>
    </rPh>
    <phoneticPr fontId="5"/>
  </si>
  <si>
    <t>・市民協働推進の拠点施設「市民協働センター」の運営
・市民協働の手法により住みよい地域社会の実現を目指す「地域力向上事業」
・中山間地域の市民と行政などが協働による地域づくりを推進する「中山間地域まちづくり事業」</t>
    <rPh sb="29" eb="31">
      <t>キョウドウ</t>
    </rPh>
    <rPh sb="32" eb="34">
      <t>シュホウ</t>
    </rPh>
    <rPh sb="37" eb="38">
      <t>ス</t>
    </rPh>
    <rPh sb="41" eb="43">
      <t>チイキ</t>
    </rPh>
    <rPh sb="43" eb="45">
      <t>シャカイ</t>
    </rPh>
    <rPh sb="46" eb="48">
      <t>ジツゲン</t>
    </rPh>
    <rPh sb="49" eb="51">
      <t>メザ</t>
    </rPh>
    <phoneticPr fontId="5"/>
  </si>
  <si>
    <t>浜松市総合計画
市と多様な主体との協働件数　
R6目標値　220件</t>
    <rPh sb="0" eb="3">
      <t>ハママツシ</t>
    </rPh>
    <rPh sb="3" eb="5">
      <t>ソウゴウ</t>
    </rPh>
    <rPh sb="5" eb="7">
      <t>ケイカク</t>
    </rPh>
    <rPh sb="8" eb="9">
      <t>シ</t>
    </rPh>
    <rPh sb="10" eb="12">
      <t>タヨウ</t>
    </rPh>
    <rPh sb="13" eb="15">
      <t>シュタイ</t>
    </rPh>
    <rPh sb="17" eb="19">
      <t>キョウドウ</t>
    </rPh>
    <rPh sb="19" eb="21">
      <t>ケンスウ</t>
    </rPh>
    <rPh sb="25" eb="28">
      <t>モクヒョウチ</t>
    </rPh>
    <rPh sb="32" eb="33">
      <t>ケン</t>
    </rPh>
    <phoneticPr fontId="25"/>
  </si>
  <si>
    <t>BPRによる事業見直し</t>
    <phoneticPr fontId="25"/>
  </si>
  <si>
    <t>R2～R4(累積) 400事例</t>
    <rPh sb="6" eb="8">
      <t>ルイセキ</t>
    </rPh>
    <rPh sb="13" eb="15">
      <t>ジレイ</t>
    </rPh>
    <phoneticPr fontId="25"/>
  </si>
  <si>
    <t>・西遠公共下水道のコンセッション方式の実施・運営
・定員適正化計画</t>
    <rPh sb="19" eb="21">
      <t>ジッシ</t>
    </rPh>
    <rPh sb="22" eb="24">
      <t>ウンエイ</t>
    </rPh>
    <phoneticPr fontId="5"/>
  </si>
  <si>
    <t>・アウトソーシングの活用に伴う職員減（R7年度△38人）</t>
    <phoneticPr fontId="5"/>
  </si>
  <si>
    <t>プロジェクト・チームの設置</t>
    <rPh sb="11" eb="13">
      <t>セッチ</t>
    </rPh>
    <phoneticPr fontId="5"/>
  </si>
  <si>
    <t>人材育成基本方針に基づき、市民ニーズに的確に対応できる人材の育成</t>
    <rPh sb="0" eb="2">
      <t>ジンザイ</t>
    </rPh>
    <rPh sb="2" eb="4">
      <t>イクセイ</t>
    </rPh>
    <rPh sb="4" eb="6">
      <t>キホン</t>
    </rPh>
    <rPh sb="6" eb="8">
      <t>ホウシン</t>
    </rPh>
    <rPh sb="9" eb="10">
      <t>モト</t>
    </rPh>
    <phoneticPr fontId="25"/>
  </si>
  <si>
    <t>「市民への約束」評価アンケートにおいて、「満足」・「やや満足」と回答した割合90％以上</t>
    <rPh sb="41" eb="43">
      <t>イジョウ</t>
    </rPh>
    <phoneticPr fontId="25"/>
  </si>
  <si>
    <t>ICT利活用の促進</t>
    <rPh sb="3" eb="6">
      <t>リカツヨウ</t>
    </rPh>
    <rPh sb="7" eb="9">
      <t>ソクシン</t>
    </rPh>
    <phoneticPr fontId="25"/>
  </si>
  <si>
    <t>社会保障・税番号制度の導入による情報システムの更新に伴う業務の標準化</t>
    <rPh sb="0" eb="2">
      <t>シャカイ</t>
    </rPh>
    <rPh sb="2" eb="4">
      <t>ホショウ</t>
    </rPh>
    <rPh sb="5" eb="6">
      <t>ゼイ</t>
    </rPh>
    <rPh sb="6" eb="8">
      <t>バンゴウ</t>
    </rPh>
    <rPh sb="8" eb="10">
      <t>セイド</t>
    </rPh>
    <rPh sb="11" eb="13">
      <t>ドウニュウ</t>
    </rPh>
    <rPh sb="16" eb="18">
      <t>ジョウホウ</t>
    </rPh>
    <rPh sb="23" eb="25">
      <t>コウシン</t>
    </rPh>
    <rPh sb="26" eb="27">
      <t>トモナ</t>
    </rPh>
    <rPh sb="28" eb="30">
      <t>ギョウム</t>
    </rPh>
    <rPh sb="31" eb="34">
      <t>ヒョウジュンカ</t>
    </rPh>
    <phoneticPr fontId="5"/>
  </si>
  <si>
    <t>・中期財政計画による財政運営
・タテモノ資産、インフラ資産に関する取り組み</t>
    <phoneticPr fontId="25"/>
  </si>
  <si>
    <t>・令和６年度末までに550千円/人以下とする。
・令和６年度のタテモノ資産の充足率80％、インフラ資産の充足率90％</t>
    <rPh sb="1" eb="3">
      <t>レイワ</t>
    </rPh>
    <rPh sb="35" eb="37">
      <t>シサン</t>
    </rPh>
    <phoneticPr fontId="5"/>
  </si>
  <si>
    <t>「行政情報の提供・公開」
・公正公平で開かれた市政運営の推進</t>
    <phoneticPr fontId="25"/>
  </si>
  <si>
    <t>情報公開制度職員研修会の各所属参加率100%の確保</t>
    <phoneticPr fontId="25"/>
  </si>
  <si>
    <t>愛知県</t>
    <phoneticPr fontId="15"/>
  </si>
  <si>
    <t>名古屋市</t>
    <rPh sb="0" eb="4">
      <t>ナゴヤシ</t>
    </rPh>
    <phoneticPr fontId="15"/>
  </si>
  <si>
    <t>名古屋市総合計画2023</t>
    <rPh sb="0" eb="4">
      <t>ナゴヤシ</t>
    </rPh>
    <rPh sb="4" eb="6">
      <t>ソウゴウ</t>
    </rPh>
    <rPh sb="6" eb="8">
      <t>ケイカク</t>
    </rPh>
    <phoneticPr fontId="5"/>
  </si>
  <si>
    <t>令和2～6年度定員管理の方針</t>
    <rPh sb="0" eb="2">
      <t>レイワ</t>
    </rPh>
    <phoneticPr fontId="5"/>
  </si>
  <si>
    <t>令和2年度予算定員に対し、令和6年度当初予算までに市長部局等で100人程度純減</t>
    <rPh sb="0" eb="2">
      <t>レイワ</t>
    </rPh>
    <rPh sb="13" eb="15">
      <t>レイワ</t>
    </rPh>
    <rPh sb="16" eb="18">
      <t>ネンド</t>
    </rPh>
    <rPh sb="18" eb="20">
      <t>トウショ</t>
    </rPh>
    <rPh sb="20" eb="22">
      <t>ヨサン</t>
    </rPh>
    <rPh sb="25" eb="27">
      <t>シチョウ</t>
    </rPh>
    <rPh sb="27" eb="29">
      <t>ブキョク</t>
    </rPh>
    <rPh sb="29" eb="30">
      <t>トウ</t>
    </rPh>
    <phoneticPr fontId="5"/>
  </si>
  <si>
    <t>均衡の原則を踏まえた給与制度の見直し</t>
    <phoneticPr fontId="5"/>
  </si>
  <si>
    <t>名古屋市及び近隣の7地方公共団体共同による消防指令センターの運用
・愛知県から名
古屋市へ、愛知
県防災ヘリコプ
ターに関する業
務の一部委託</t>
    <rPh sb="0" eb="3">
      <t>ナゴヤ</t>
    </rPh>
    <rPh sb="30" eb="32">
      <t>ウンヨウ</t>
    </rPh>
    <phoneticPr fontId="5"/>
  </si>
  <si>
    <t>・地域まちづくりの推進
・緑のまちづくり活動の推進</t>
    <phoneticPr fontId="5"/>
  </si>
  <si>
    <t>・―
・主な緑のまちづくり活動に携わった市民の人数 ,
35,000人/年（R03）</t>
    <phoneticPr fontId="25"/>
  </si>
  <si>
    <t>本市で取り組まれた業務改善の事例を全庁に共有する業務改善運動を実施し、各職場での自主的な業務改善の取り組みを促進。</t>
    <phoneticPr fontId="25"/>
  </si>
  <si>
    <t>・導入にあたってのガイドライン等を定めた「指定管理者制度の運用に関する指針」を策定
・市の関与の必要性や実施主体の妥当性などの基本的事項を整理した「公的関与のあり方に関する点検指針」を策定
・内部管理事務や事務事業等の見直しを検討する際の着眼点とそれに対応する見直しの方向性を示すものとして、毎年度「事務事業の見直しの視点・方向性」を策定</t>
    <phoneticPr fontId="5"/>
  </si>
  <si>
    <t>組織の簡素化・効率化（定員の見直しにあわせて、設置目的・役割を果たした組織や細分化された組織の統廃合を図る）</t>
    <phoneticPr fontId="5"/>
  </si>
  <si>
    <t>職場・組織全体として人材育成の重要性を共有し、その実効性を高めていくため、2014改訂版人材育成基本方針に基づき、職員一人ひとりのさらなる能力の向上を推進</t>
    <phoneticPr fontId="25"/>
  </si>
  <si>
    <t>デジタルトランスフォーメーションの推進</t>
    <phoneticPr fontId="25"/>
  </si>
  <si>
    <t>緑政土木局総合システムの活用</t>
    <phoneticPr fontId="5"/>
  </si>
  <si>
    <t>アセットマネジメントの推進</t>
    <phoneticPr fontId="25"/>
  </si>
  <si>
    <t>健全な状態で施設を維持管理し、安心・安全で適切なサービスを継続的に提供していくため、必要なサービスを確保できること、社会的ニーズの変化に対応していくこと、財政的に持続可能な範囲で施設整備費がまかなえることの3つのバランスが取れている状態を目指すこととし、「縮充」の精神で再編整備に取り組む、保有資産量を10％削減する、保有資産量削減に向けた基本ルールを設定するという3つの行動指針を定めて取り組んでいる。</t>
    <rPh sb="0" eb="2">
      <t>ケンゼン</t>
    </rPh>
    <rPh sb="3" eb="5">
      <t>ジョウタイ</t>
    </rPh>
    <rPh sb="6" eb="8">
      <t>シセツ</t>
    </rPh>
    <rPh sb="9" eb="11">
      <t>イジ</t>
    </rPh>
    <rPh sb="11" eb="13">
      <t>カンリ</t>
    </rPh>
    <rPh sb="15" eb="17">
      <t>アンシン</t>
    </rPh>
    <rPh sb="18" eb="20">
      <t>アンゼン</t>
    </rPh>
    <rPh sb="21" eb="23">
      <t>テキセツ</t>
    </rPh>
    <rPh sb="29" eb="32">
      <t>ケイゾクテキ</t>
    </rPh>
    <rPh sb="33" eb="35">
      <t>テイキョウ</t>
    </rPh>
    <rPh sb="42" eb="44">
      <t>ヒツヨウ</t>
    </rPh>
    <rPh sb="50" eb="52">
      <t>カクホ</t>
    </rPh>
    <rPh sb="58" eb="60">
      <t>シャカイ</t>
    </rPh>
    <rPh sb="60" eb="61">
      <t>テキ</t>
    </rPh>
    <rPh sb="65" eb="67">
      <t>ヘンカ</t>
    </rPh>
    <rPh sb="68" eb="70">
      <t>タイオウ</t>
    </rPh>
    <rPh sb="77" eb="80">
      <t>ザイセイテキ</t>
    </rPh>
    <rPh sb="81" eb="83">
      <t>ジゾク</t>
    </rPh>
    <rPh sb="83" eb="85">
      <t>カノウ</t>
    </rPh>
    <rPh sb="86" eb="88">
      <t>ハンイ</t>
    </rPh>
    <rPh sb="89" eb="91">
      <t>シセツ</t>
    </rPh>
    <rPh sb="91" eb="93">
      <t>セイビ</t>
    </rPh>
    <rPh sb="93" eb="94">
      <t>ヒ</t>
    </rPh>
    <rPh sb="111" eb="112">
      <t>ト</t>
    </rPh>
    <rPh sb="116" eb="118">
      <t>ジョウタイ</t>
    </rPh>
    <rPh sb="119" eb="121">
      <t>メザ</t>
    </rPh>
    <rPh sb="149" eb="150">
      <t>リョウ</t>
    </rPh>
    <rPh sb="159" eb="161">
      <t>ホユウ</t>
    </rPh>
    <rPh sb="161" eb="163">
      <t>シサン</t>
    </rPh>
    <rPh sb="163" eb="164">
      <t>リョウ</t>
    </rPh>
    <rPh sb="164" eb="166">
      <t>サクゲン</t>
    </rPh>
    <rPh sb="167" eb="168">
      <t>ム</t>
    </rPh>
    <rPh sb="170" eb="172">
      <t>キホン</t>
    </rPh>
    <rPh sb="176" eb="178">
      <t>セッテイ</t>
    </rPh>
    <rPh sb="186" eb="188">
      <t>コウドウ</t>
    </rPh>
    <rPh sb="188" eb="190">
      <t>シシン</t>
    </rPh>
    <rPh sb="191" eb="192">
      <t>サダ</t>
    </rPh>
    <rPh sb="194" eb="195">
      <t>ト</t>
    </rPh>
    <rPh sb="196" eb="197">
      <t>ク</t>
    </rPh>
    <phoneticPr fontId="5"/>
  </si>
  <si>
    <t>電子申請による情報公開請求の受付を開始</t>
    <rPh sb="0" eb="2">
      <t>デンシ</t>
    </rPh>
    <rPh sb="2" eb="4">
      <t>シンセイ</t>
    </rPh>
    <rPh sb="7" eb="9">
      <t>ジョウホウ</t>
    </rPh>
    <rPh sb="9" eb="11">
      <t>コウカイ</t>
    </rPh>
    <rPh sb="11" eb="13">
      <t>セイキュウ</t>
    </rPh>
    <rPh sb="14" eb="16">
      <t>ウケツケ</t>
    </rPh>
    <rPh sb="17" eb="19">
      <t>カイシ</t>
    </rPh>
    <phoneticPr fontId="25"/>
  </si>
  <si>
    <t>京都府</t>
    <rPh sb="0" eb="3">
      <t>キョウトフ</t>
    </rPh>
    <phoneticPr fontId="1"/>
  </si>
  <si>
    <t>京都市</t>
    <rPh sb="0" eb="3">
      <t>キョウトシ</t>
    </rPh>
    <phoneticPr fontId="1"/>
  </si>
  <si>
    <t>行財政改革計画</t>
    <rPh sb="0" eb="3">
      <t>ギョウザイセイ</t>
    </rPh>
    <rPh sb="3" eb="5">
      <t>カイカク</t>
    </rPh>
    <rPh sb="5" eb="7">
      <t>ケイカク</t>
    </rPh>
    <phoneticPr fontId="5"/>
  </si>
  <si>
    <t>―</t>
    <phoneticPr fontId="5"/>
  </si>
  <si>
    <t>－</t>
    <phoneticPr fontId="5"/>
  </si>
  <si>
    <t>行財政改革計画に掲げる職員数適正化の推進</t>
    <rPh sb="0" eb="3">
      <t>ギョウザイセイ</t>
    </rPh>
    <rPh sb="3" eb="5">
      <t>カイカク</t>
    </rPh>
    <rPh sb="5" eb="7">
      <t>ケイカク</t>
    </rPh>
    <rPh sb="8" eb="9">
      <t>カカ</t>
    </rPh>
    <rPh sb="11" eb="13">
      <t>ショクイン</t>
    </rPh>
    <rPh sb="13" eb="14">
      <t>スウ</t>
    </rPh>
    <rPh sb="14" eb="17">
      <t>テキセイカ</t>
    </rPh>
    <rPh sb="18" eb="20">
      <t>スイシン</t>
    </rPh>
    <phoneticPr fontId="1"/>
  </si>
  <si>
    <t>計画期間（R3～R7）において550人以上の職員数を削減</t>
    <rPh sb="0" eb="2">
      <t>ケイカク</t>
    </rPh>
    <rPh sb="2" eb="4">
      <t>キカン</t>
    </rPh>
    <rPh sb="18" eb="19">
      <t>ニン</t>
    </rPh>
    <rPh sb="19" eb="21">
      <t>イジョウ</t>
    </rPh>
    <rPh sb="22" eb="25">
      <t>ショクインスウ</t>
    </rPh>
    <rPh sb="26" eb="28">
      <t>サクゲン</t>
    </rPh>
    <phoneticPr fontId="1"/>
  </si>
  <si>
    <t>国及び他都市の状況や社会情勢の変化等も踏まえつつ，本市の給与制度が，職員の意欲向上や組織の活性化により一層資するものとなるよう，不断の点検・検討を行い，必要な見直しを実施</t>
    <rPh sb="0" eb="1">
      <t>クニ</t>
    </rPh>
    <rPh sb="1" eb="2">
      <t>オヨ</t>
    </rPh>
    <rPh sb="3" eb="6">
      <t>タトシ</t>
    </rPh>
    <rPh sb="7" eb="9">
      <t>ジョウキョウ</t>
    </rPh>
    <rPh sb="10" eb="12">
      <t>シャカイ</t>
    </rPh>
    <rPh sb="12" eb="14">
      <t>ジョウセイ</t>
    </rPh>
    <rPh sb="15" eb="17">
      <t>ヘンカ</t>
    </rPh>
    <rPh sb="17" eb="18">
      <t>トウ</t>
    </rPh>
    <rPh sb="19" eb="20">
      <t>フ</t>
    </rPh>
    <rPh sb="25" eb="27">
      <t>ホンシ</t>
    </rPh>
    <rPh sb="28" eb="30">
      <t>キュウヨ</t>
    </rPh>
    <rPh sb="30" eb="32">
      <t>セイド</t>
    </rPh>
    <rPh sb="34" eb="36">
      <t>ショクイン</t>
    </rPh>
    <rPh sb="37" eb="39">
      <t>イヨク</t>
    </rPh>
    <rPh sb="39" eb="41">
      <t>コウジョウ</t>
    </rPh>
    <rPh sb="42" eb="44">
      <t>ソシキ</t>
    </rPh>
    <rPh sb="45" eb="48">
      <t>カッセイカ</t>
    </rPh>
    <rPh sb="51" eb="53">
      <t>イッソウ</t>
    </rPh>
    <rPh sb="53" eb="54">
      <t>シ</t>
    </rPh>
    <rPh sb="64" eb="66">
      <t>フダン</t>
    </rPh>
    <rPh sb="67" eb="69">
      <t>テンケン</t>
    </rPh>
    <rPh sb="70" eb="72">
      <t>ケントウ</t>
    </rPh>
    <rPh sb="73" eb="74">
      <t>オコナ</t>
    </rPh>
    <rPh sb="76" eb="78">
      <t>ヒツヨウ</t>
    </rPh>
    <rPh sb="79" eb="81">
      <t>ミナオ</t>
    </rPh>
    <rPh sb="83" eb="85">
      <t>ジッシ</t>
    </rPh>
    <phoneticPr fontId="5"/>
  </si>
  <si>
    <t xml:space="preserve">・市民サービスの向上と行政運営の効率化に向けて，あらゆる政策分野において，市会との連携のもとで府市協調による効率的・効果的な施設整備の推進
</t>
    <rPh sb="1" eb="3">
      <t>シミン</t>
    </rPh>
    <rPh sb="8" eb="10">
      <t>コウジョウ</t>
    </rPh>
    <rPh sb="11" eb="13">
      <t>ギョウセイ</t>
    </rPh>
    <rPh sb="13" eb="15">
      <t>ウンエイ</t>
    </rPh>
    <rPh sb="16" eb="18">
      <t>コウリツ</t>
    </rPh>
    <rPh sb="18" eb="19">
      <t>カ</t>
    </rPh>
    <rPh sb="20" eb="21">
      <t>ム</t>
    </rPh>
    <rPh sb="28" eb="30">
      <t>セイサク</t>
    </rPh>
    <rPh sb="30" eb="32">
      <t>ブンヤ</t>
    </rPh>
    <rPh sb="37" eb="39">
      <t>シカイ</t>
    </rPh>
    <rPh sb="41" eb="43">
      <t>レンケイ</t>
    </rPh>
    <rPh sb="54" eb="56">
      <t>コウリツ</t>
    </rPh>
    <rPh sb="56" eb="57">
      <t>テキ</t>
    </rPh>
    <rPh sb="58" eb="61">
      <t>コウカテキ</t>
    </rPh>
    <rPh sb="62" eb="64">
      <t>シセツ</t>
    </rPh>
    <rPh sb="64" eb="66">
      <t>セイビ</t>
    </rPh>
    <phoneticPr fontId="1"/>
  </si>
  <si>
    <t>京都ならではの地域力を活かした協働型まちづくり「持続可能なまちづくり支援事業の実施」</t>
    <rPh sb="24" eb="26">
      <t>ジゾク</t>
    </rPh>
    <rPh sb="26" eb="28">
      <t>カノウ</t>
    </rPh>
    <rPh sb="39" eb="41">
      <t>ジッシ</t>
    </rPh>
    <phoneticPr fontId="1"/>
  </si>
  <si>
    <t>マイナンバー制度の導入を契機とした，決め細やかな市民サービスの向上のための窓口改革とデジタル化の推進や働き方改革の徹底による行政事務の効率化</t>
    <rPh sb="6" eb="8">
      <t>セイド</t>
    </rPh>
    <rPh sb="9" eb="11">
      <t>ドウニュウ</t>
    </rPh>
    <rPh sb="12" eb="14">
      <t>ケイキ</t>
    </rPh>
    <rPh sb="18" eb="19">
      <t>キ</t>
    </rPh>
    <rPh sb="20" eb="21">
      <t>コマ</t>
    </rPh>
    <rPh sb="24" eb="26">
      <t>シミン</t>
    </rPh>
    <rPh sb="31" eb="33">
      <t>コウジョウ</t>
    </rPh>
    <rPh sb="37" eb="39">
      <t>マドグチ</t>
    </rPh>
    <rPh sb="39" eb="41">
      <t>カイカク</t>
    </rPh>
    <rPh sb="46" eb="47">
      <t>カ</t>
    </rPh>
    <rPh sb="48" eb="50">
      <t>スイシン</t>
    </rPh>
    <rPh sb="51" eb="52">
      <t>ハタラ</t>
    </rPh>
    <rPh sb="53" eb="54">
      <t>カタ</t>
    </rPh>
    <rPh sb="54" eb="56">
      <t>カイカク</t>
    </rPh>
    <rPh sb="57" eb="59">
      <t>テッテイ</t>
    </rPh>
    <rPh sb="62" eb="64">
      <t>ギョウセイ</t>
    </rPh>
    <rPh sb="64" eb="66">
      <t>ジム</t>
    </rPh>
    <rPh sb="67" eb="69">
      <t>コウリツ</t>
    </rPh>
    <rPh sb="69" eb="70">
      <t>カ</t>
    </rPh>
    <phoneticPr fontId="25"/>
  </si>
  <si>
    <t>・民間等への積極的な委託化の推進を継続
・指定管理者制度の導入の更なる推進及び導入施設のサービス向上に向けた取組の検討</t>
    <rPh sb="17" eb="19">
      <t>ケイゾク</t>
    </rPh>
    <phoneticPr fontId="1"/>
  </si>
  <si>
    <t>「はばたけ未来へ！京プラン2025」及び「行財政改革計画」を推進するための組織改正</t>
    <rPh sb="37" eb="39">
      <t>ソシキ</t>
    </rPh>
    <rPh sb="39" eb="41">
      <t>カイセイ</t>
    </rPh>
    <phoneticPr fontId="5"/>
  </si>
  <si>
    <t>「京都市職員力・組織力向上プラン３rdステージ」の各種取組の実施による職員育成</t>
    <rPh sb="1" eb="4">
      <t>キョウトシ</t>
    </rPh>
    <rPh sb="4" eb="6">
      <t>ショクイン</t>
    </rPh>
    <rPh sb="6" eb="7">
      <t>リョク</t>
    </rPh>
    <rPh sb="8" eb="11">
      <t>ソシキリョク</t>
    </rPh>
    <rPh sb="11" eb="13">
      <t>コウジョウ</t>
    </rPh>
    <rPh sb="25" eb="27">
      <t>カクシュ</t>
    </rPh>
    <rPh sb="27" eb="29">
      <t>トリクミ</t>
    </rPh>
    <rPh sb="30" eb="32">
      <t>ジッシ</t>
    </rPh>
    <rPh sb="35" eb="37">
      <t>ショクイン</t>
    </rPh>
    <rPh sb="37" eb="39">
      <t>イクセイ</t>
    </rPh>
    <phoneticPr fontId="1"/>
  </si>
  <si>
    <t>行政手続きのオンライン化，地域情報化の推進，市役所業務の改善・効率化の推進</t>
    <rPh sb="13" eb="15">
      <t>チイキ</t>
    </rPh>
    <rPh sb="15" eb="18">
      <t>ジョウホウカ</t>
    </rPh>
    <rPh sb="19" eb="21">
      <t>スイシン</t>
    </rPh>
    <rPh sb="22" eb="25">
      <t>シヤクショ</t>
    </rPh>
    <rPh sb="25" eb="27">
      <t>ギョウム</t>
    </rPh>
    <rPh sb="28" eb="30">
      <t>カイゼン</t>
    </rPh>
    <rPh sb="31" eb="33">
      <t>コウリツ</t>
    </rPh>
    <rPh sb="33" eb="34">
      <t>カ</t>
    </rPh>
    <rPh sb="35" eb="37">
      <t>スイシン</t>
    </rPh>
    <phoneticPr fontId="25"/>
  </si>
  <si>
    <t>・自治体DX推進計画において，特に国民の利便性向上に資するとされている市区町村対象手続27手続について，令和4年度中にオンライン化に取り組む。</t>
    <rPh sb="1" eb="4">
      <t>ジチタイ</t>
    </rPh>
    <rPh sb="6" eb="8">
      <t>スイシン</t>
    </rPh>
    <rPh sb="8" eb="10">
      <t>ケイカク</t>
    </rPh>
    <rPh sb="35" eb="37">
      <t>シク</t>
    </rPh>
    <rPh sb="37" eb="39">
      <t>チョウソン</t>
    </rPh>
    <rPh sb="39" eb="41">
      <t>タイショウ</t>
    </rPh>
    <rPh sb="41" eb="43">
      <t>テツヅ</t>
    </rPh>
    <rPh sb="45" eb="47">
      <t>テツヅ</t>
    </rPh>
    <rPh sb="52" eb="54">
      <t>レイワ</t>
    </rPh>
    <rPh sb="55" eb="57">
      <t>ネンド</t>
    </rPh>
    <rPh sb="57" eb="58">
      <t>チュウ</t>
    </rPh>
    <rPh sb="64" eb="65">
      <t>カ</t>
    </rPh>
    <rPh sb="66" eb="67">
      <t>ト</t>
    </rPh>
    <rPh sb="68" eb="69">
      <t>ク</t>
    </rPh>
    <phoneticPr fontId="5"/>
  </si>
  <si>
    <t>公共施設マネジメントに関する取組</t>
  </si>
  <si>
    <t>【公共建築物】
「京都市公共施設マネジメント基本計画」策定時（平成26年度）の施設保有量を最大値と設定。さらに，令和４年３月に「持続可能な施設運営に向けた保有量の最適化方針」を策定のうえ，５％程度削減を具体的な数値目標として設定。</t>
    <rPh sb="49" eb="51">
      <t>セッテイ</t>
    </rPh>
    <rPh sb="56" eb="58">
      <t>レイワ</t>
    </rPh>
    <rPh sb="59" eb="60">
      <t>ネン</t>
    </rPh>
    <rPh sb="61" eb="62">
      <t>ガツ</t>
    </rPh>
    <rPh sb="64" eb="66">
      <t>ジゾク</t>
    </rPh>
    <rPh sb="66" eb="68">
      <t>カノウ</t>
    </rPh>
    <rPh sb="69" eb="71">
      <t>シセツ</t>
    </rPh>
    <rPh sb="71" eb="73">
      <t>ウンエイ</t>
    </rPh>
    <rPh sb="74" eb="75">
      <t>ム</t>
    </rPh>
    <rPh sb="77" eb="79">
      <t>ホユウ</t>
    </rPh>
    <rPh sb="79" eb="80">
      <t>リョウ</t>
    </rPh>
    <rPh sb="81" eb="84">
      <t>サイテキカ</t>
    </rPh>
    <rPh sb="84" eb="86">
      <t>ホウシン</t>
    </rPh>
    <rPh sb="88" eb="90">
      <t>サクテイ</t>
    </rPh>
    <rPh sb="96" eb="98">
      <t>テイド</t>
    </rPh>
    <rPh sb="98" eb="100">
      <t>サクゲン</t>
    </rPh>
    <rPh sb="101" eb="104">
      <t>グタイテキ</t>
    </rPh>
    <rPh sb="105" eb="107">
      <t>スウチ</t>
    </rPh>
    <rPh sb="107" eb="109">
      <t>モクヒョウ</t>
    </rPh>
    <rPh sb="112" eb="114">
      <t>セッテイ</t>
    </rPh>
    <phoneticPr fontId="5"/>
  </si>
  <si>
    <t>・京都市情報公開条例に基づく積極的な情報公開の推進
・オープンデータを提供する環境の整備</t>
  </si>
  <si>
    <t>・すべての補助金について総点検を行い，効果的・効率的な補助金への見直しを実施
・市主催のイベントの総点検を行い，効果的なイベント実施を図るとともに，公費負担・職員の人的関与の見直しを実施
・公の施設の受益者負担の「見える化」を行うとともに，受益者負担割合の見直しによる適正化を図る。
・宿泊税を徴収することにより，観光の振興を図る経費の財源とする。</t>
    <rPh sb="5" eb="8">
      <t>ホジョキン</t>
    </rPh>
    <rPh sb="12" eb="15">
      <t>ソウテンケン</t>
    </rPh>
    <rPh sb="16" eb="17">
      <t>オコナ</t>
    </rPh>
    <rPh sb="19" eb="22">
      <t>コウカテキ</t>
    </rPh>
    <rPh sb="23" eb="26">
      <t>コウリツテキ</t>
    </rPh>
    <rPh sb="27" eb="30">
      <t>ホジョキン</t>
    </rPh>
    <rPh sb="32" eb="34">
      <t>ミナオ</t>
    </rPh>
    <rPh sb="36" eb="38">
      <t>ジッシ</t>
    </rPh>
    <rPh sb="40" eb="41">
      <t>シ</t>
    </rPh>
    <rPh sb="41" eb="43">
      <t>シュサイ</t>
    </rPh>
    <rPh sb="49" eb="52">
      <t>ソウテンケン</t>
    </rPh>
    <rPh sb="53" eb="54">
      <t>オコナ</t>
    </rPh>
    <rPh sb="56" eb="59">
      <t>コウカテキ</t>
    </rPh>
    <rPh sb="64" eb="66">
      <t>ジッシ</t>
    </rPh>
    <rPh sb="67" eb="68">
      <t>ハカ</t>
    </rPh>
    <rPh sb="74" eb="76">
      <t>コウヒ</t>
    </rPh>
    <rPh sb="76" eb="78">
      <t>フタン</t>
    </rPh>
    <rPh sb="79" eb="81">
      <t>ショクイン</t>
    </rPh>
    <rPh sb="82" eb="84">
      <t>ジンテキ</t>
    </rPh>
    <rPh sb="84" eb="86">
      <t>カンヨ</t>
    </rPh>
    <rPh sb="87" eb="89">
      <t>ミナオ</t>
    </rPh>
    <rPh sb="91" eb="93">
      <t>ジッシ</t>
    </rPh>
    <rPh sb="95" eb="96">
      <t>オオヤケ</t>
    </rPh>
    <rPh sb="97" eb="99">
      <t>シセツ</t>
    </rPh>
    <rPh sb="100" eb="103">
      <t>ジュエキシャ</t>
    </rPh>
    <rPh sb="103" eb="105">
      <t>フタン</t>
    </rPh>
    <rPh sb="107" eb="108">
      <t>ミ</t>
    </rPh>
    <rPh sb="110" eb="111">
      <t>カ</t>
    </rPh>
    <rPh sb="113" eb="114">
      <t>オコナ</t>
    </rPh>
    <rPh sb="120" eb="123">
      <t>ジュエキシャ</t>
    </rPh>
    <rPh sb="123" eb="125">
      <t>フタン</t>
    </rPh>
    <rPh sb="125" eb="127">
      <t>ワリアイ</t>
    </rPh>
    <rPh sb="128" eb="130">
      <t>ミナオ</t>
    </rPh>
    <rPh sb="134" eb="137">
      <t>テキセイカ</t>
    </rPh>
    <rPh sb="138" eb="139">
      <t>ハカ</t>
    </rPh>
    <rPh sb="143" eb="145">
      <t>シュクハク</t>
    </rPh>
    <rPh sb="145" eb="146">
      <t>ゼイ</t>
    </rPh>
    <rPh sb="147" eb="149">
      <t>チョウシュウ</t>
    </rPh>
    <rPh sb="157" eb="159">
      <t>カンコウ</t>
    </rPh>
    <rPh sb="160" eb="162">
      <t>シンコウ</t>
    </rPh>
    <rPh sb="163" eb="164">
      <t>ハカ</t>
    </rPh>
    <rPh sb="165" eb="167">
      <t>ケイヒ</t>
    </rPh>
    <rPh sb="168" eb="170">
      <t>ザイゲン</t>
    </rPh>
    <phoneticPr fontId="1"/>
  </si>
  <si>
    <t>大阪府</t>
    <phoneticPr fontId="15"/>
  </si>
  <si>
    <t>大阪市</t>
    <rPh sb="0" eb="3">
      <t>オオサカシ</t>
    </rPh>
    <phoneticPr fontId="23"/>
  </si>
  <si>
    <t>市政改革プラン3.1
【市政改革プラン3.0の中間見直し版】</t>
    <phoneticPr fontId="5"/>
  </si>
  <si>
    <t>人員マネジメントの推進</t>
    <rPh sb="0" eb="2">
      <t>ジンイン</t>
    </rPh>
    <rPh sb="9" eb="11">
      <t>スイシン</t>
    </rPh>
    <phoneticPr fontId="5"/>
  </si>
  <si>
    <t>技能労務職員数　元年10月と比較して400人削減
２年10月　▲60人　(約3,350人)
３年10月　▲180人
(約3,230人)
４年10月　▲330人
（約3,080人）
５年10月　▲400人
（約3,010）人
（元年10月実績　3,405人)</t>
    <rPh sb="0" eb="2">
      <t>ギノウ</t>
    </rPh>
    <rPh sb="2" eb="4">
      <t>ロウム</t>
    </rPh>
    <rPh sb="4" eb="6">
      <t>ショクイン</t>
    </rPh>
    <rPh sb="6" eb="7">
      <t>スウ</t>
    </rPh>
    <rPh sb="8" eb="10">
      <t>ガンネン</t>
    </rPh>
    <rPh sb="12" eb="13">
      <t>ガツ</t>
    </rPh>
    <rPh sb="14" eb="16">
      <t>ヒカク</t>
    </rPh>
    <rPh sb="21" eb="22">
      <t>ニン</t>
    </rPh>
    <rPh sb="22" eb="24">
      <t>サクゲン</t>
    </rPh>
    <rPh sb="26" eb="27">
      <t>ネン</t>
    </rPh>
    <rPh sb="29" eb="30">
      <t>ガツ</t>
    </rPh>
    <rPh sb="34" eb="35">
      <t>ニン</t>
    </rPh>
    <rPh sb="37" eb="38">
      <t>ヤク</t>
    </rPh>
    <rPh sb="43" eb="44">
      <t>ニン</t>
    </rPh>
    <rPh sb="47" eb="48">
      <t>ネン</t>
    </rPh>
    <rPh sb="50" eb="51">
      <t>ガツ</t>
    </rPh>
    <rPh sb="56" eb="57">
      <t>ニン</t>
    </rPh>
    <rPh sb="59" eb="60">
      <t>ヤク</t>
    </rPh>
    <rPh sb="65" eb="66">
      <t>ニン</t>
    </rPh>
    <rPh sb="69" eb="70">
      <t>ネン</t>
    </rPh>
    <rPh sb="72" eb="73">
      <t>ガツ</t>
    </rPh>
    <rPh sb="78" eb="79">
      <t>ニン</t>
    </rPh>
    <rPh sb="81" eb="82">
      <t>ヤク</t>
    </rPh>
    <rPh sb="87" eb="88">
      <t>ニン</t>
    </rPh>
    <rPh sb="91" eb="92">
      <t>ネン</t>
    </rPh>
    <rPh sb="94" eb="95">
      <t>ガツ</t>
    </rPh>
    <rPh sb="100" eb="101">
      <t>ニン</t>
    </rPh>
    <rPh sb="103" eb="104">
      <t>ヤク</t>
    </rPh>
    <rPh sb="110" eb="111">
      <t>ニン</t>
    </rPh>
    <rPh sb="113" eb="115">
      <t>ガンネン</t>
    </rPh>
    <rPh sb="117" eb="118">
      <t>ガツ</t>
    </rPh>
    <rPh sb="118" eb="120">
      <t>ジッセキ</t>
    </rPh>
    <rPh sb="126" eb="127">
      <t>ニン</t>
    </rPh>
    <phoneticPr fontId="5"/>
  </si>
  <si>
    <t>地域活動協議会による自律的な地域運営の促進</t>
    <rPh sb="0" eb="2">
      <t>チイキ</t>
    </rPh>
    <rPh sb="2" eb="4">
      <t>カツドウ</t>
    </rPh>
    <rPh sb="4" eb="7">
      <t>キョウギカイ</t>
    </rPh>
    <rPh sb="10" eb="13">
      <t>ジリツテキ</t>
    </rPh>
    <rPh sb="14" eb="16">
      <t>チイキ</t>
    </rPh>
    <rPh sb="16" eb="18">
      <t>ウンエイ</t>
    </rPh>
    <rPh sb="19" eb="21">
      <t>ソクシン</t>
    </rPh>
    <phoneticPr fontId="5"/>
  </si>
  <si>
    <t xml:space="preserve">地域活動協議会の構成団体が、地域特性に即した地域課題の解決に向けた取組が自律的に進められている状態にあると思う割合
２年度：各区において前年度実績値以上の数値を設定
※３年度以降、目標値を区ごとの設定から市全体の設定に変更
3年度　88.0％
4年度　89.0％
5年度　90.0％
</t>
    <rPh sb="0" eb="2">
      <t>チイキ</t>
    </rPh>
    <rPh sb="2" eb="4">
      <t>カツドウ</t>
    </rPh>
    <rPh sb="4" eb="7">
      <t>キョウギカイ</t>
    </rPh>
    <rPh sb="8" eb="10">
      <t>コウセイ</t>
    </rPh>
    <rPh sb="10" eb="12">
      <t>ダンタイ</t>
    </rPh>
    <rPh sb="14" eb="16">
      <t>チイキ</t>
    </rPh>
    <rPh sb="16" eb="18">
      <t>トクセイ</t>
    </rPh>
    <rPh sb="19" eb="20">
      <t>ソク</t>
    </rPh>
    <rPh sb="22" eb="24">
      <t>チイキ</t>
    </rPh>
    <rPh sb="24" eb="26">
      <t>カダイ</t>
    </rPh>
    <rPh sb="27" eb="29">
      <t>カイケツ</t>
    </rPh>
    <rPh sb="30" eb="31">
      <t>ム</t>
    </rPh>
    <rPh sb="33" eb="35">
      <t>トリクミ</t>
    </rPh>
    <rPh sb="36" eb="39">
      <t>ジリツテキ</t>
    </rPh>
    <rPh sb="40" eb="41">
      <t>スス</t>
    </rPh>
    <rPh sb="47" eb="49">
      <t>ジョウタイ</t>
    </rPh>
    <rPh sb="53" eb="54">
      <t>オモ</t>
    </rPh>
    <rPh sb="55" eb="57">
      <t>ワリアイ</t>
    </rPh>
    <rPh sb="59" eb="61">
      <t>ネンド</t>
    </rPh>
    <rPh sb="62" eb="64">
      <t>カクク</t>
    </rPh>
    <rPh sb="68" eb="71">
      <t>ゼンネンド</t>
    </rPh>
    <rPh sb="71" eb="73">
      <t>ジッセキ</t>
    </rPh>
    <rPh sb="73" eb="74">
      <t>チ</t>
    </rPh>
    <rPh sb="74" eb="76">
      <t>イジョウ</t>
    </rPh>
    <rPh sb="77" eb="79">
      <t>スウチ</t>
    </rPh>
    <rPh sb="80" eb="82">
      <t>セッテイ</t>
    </rPh>
    <phoneticPr fontId="25"/>
  </si>
  <si>
    <t xml:space="preserve">①ＤＸ推進を視野に入れたデジタル技術の活用
②業務改革の推進
③区役所業務の更なる改善の推進
</t>
    <rPh sb="24" eb="26">
      <t>ギョウム</t>
    </rPh>
    <rPh sb="26" eb="28">
      <t>カイカク</t>
    </rPh>
    <rPh sb="29" eb="31">
      <t>スイシン</t>
    </rPh>
    <rPh sb="34" eb="37">
      <t>クヤクショ</t>
    </rPh>
    <rPh sb="37" eb="39">
      <t>ギョウム</t>
    </rPh>
    <rPh sb="40" eb="41">
      <t>サラ</t>
    </rPh>
    <rPh sb="43" eb="45">
      <t>カイゼン</t>
    </rPh>
    <rPh sb="46" eb="48">
      <t>スイシン</t>
    </rPh>
    <phoneticPr fontId="25"/>
  </si>
  <si>
    <t xml:space="preserve">①行政手続きのオンライン化
４年度　オンラインでできる行政手続き数700件
５年度　オンラインでできる行政手続き数1,000件（累計）
</t>
    <phoneticPr fontId="5"/>
  </si>
  <si>
    <t>①各事業の経営システムの見直し（水道、工業用水道、下水道、幼稚園、保育所、一般廃棄物、市場）
②ＰＰＰ／ＰＦＩの活用推進</t>
    <phoneticPr fontId="5"/>
  </si>
  <si>
    <t xml:space="preserve">①左記取組のうち、「保育所」の数値目標
２年度　５箇所公募実施
３年度　３箇所公募実施
４年度　１箇所公募実施
※５年度の目標は、４年度の進捗状況を踏まえて設定
②事業の企画・実施に関わっている職員のうち、民間活力を活用しようとしている職員の割合
２年度　65％
３年度　70％
4年度　70％
5年度　70％
</t>
    <phoneticPr fontId="5"/>
  </si>
  <si>
    <t xml:space="preserve">①大規模事業等のリスク管理
②施策・事業の見直し
③区ＣＭ制度の充実、更なるニア・イズ・ベターの追求
④働き方改革の推進
</t>
    <phoneticPr fontId="5"/>
  </si>
  <si>
    <t>①２年度　大規模事業等の実施に伴うリスク管理の仕組みの構築
３年度　10億円以上の大規模事業等に関わる所属において仕組みを導入している割合　100％
４年度　前年度に導入したリスク管理の仕組みを活用し、リスク評価や対応策の見直しなどが事業所管所属において継続実施されている割合　100％
５年度　大規模事業等に係る財務リスクの管理について、組織的・自律的に事業所管所属において継続実施されている割合　100％
②２年度　ＰＤＣＡの徹底にかかる新たな仕組みの設計・構築
３年度　抽出した施策・事業において新たな仕組みを運用している割合　100％
③ ※数値目標は２種類
・ 関係所属において区ＣＭ事業のＰＤＣＡが適切に行われ、制度の趣旨に即した運用が徹底されていると評価している区長（区ＣＭ）の割合
２年度　21区長/24区長　　３年度　23区長/24区長　　４年度　23区長/24区長　　５年度　24区長/24区長
・ ニア・イズ・ベターの徹底の観点から、区ＣＭ権限等が適切に整理されていると考える区長（区ＣＭ）の割合
２年度　21区長/24区長　　３年度　22区長/24区長
※４年度以降、数値目標の内容を変更
・ ニア・イズ・ベターの徹底の観点から、区ＣＭ権限等の整理や区・局の連携の推進が適切に図られていると考える区長（区ＣＭ）の割合
４年度　23区長/24区長　　５年度　24区長/24区長
④【長時間労働の是正】
・職員1人あたりの時間外勤務の年間平均時間数　２～３年度　各年度124時間
・職員1人あたりの年次休暇の年間平均取得日数　２～３年度　各年度16日
【仕事と生活の両立】
・男性職員の育児休業等取得率　２年度　13.0％
・管理職に占める女性職員の割合（事務系）　２～３年度　課長級以上　20.0％　　係長級以上　30.0％</t>
    <rPh sb="275" eb="279">
      <t>スウチモクヒョウ</t>
    </rPh>
    <rPh sb="281" eb="283">
      <t>シュルイ</t>
    </rPh>
    <rPh sb="491" eb="495">
      <t>ネンドイコウ</t>
    </rPh>
    <rPh sb="496" eb="500">
      <t>スウチモクヒョウ</t>
    </rPh>
    <rPh sb="501" eb="503">
      <t>ナイヨウ</t>
    </rPh>
    <rPh sb="504" eb="506">
      <t>ヘンコウ</t>
    </rPh>
    <phoneticPr fontId="5"/>
  </si>
  <si>
    <t>次代を担う職員の育成</t>
    <rPh sb="0" eb="2">
      <t>ジダイ</t>
    </rPh>
    <rPh sb="3" eb="4">
      <t>ニナ</t>
    </rPh>
    <rPh sb="5" eb="7">
      <t>ショクイン</t>
    </rPh>
    <rPh sb="8" eb="10">
      <t>イクセイ</t>
    </rPh>
    <phoneticPr fontId="25"/>
  </si>
  <si>
    <t xml:space="preserve">「状況に応じて、リーダーシップを発揮している」かつ「困難な問題にも積極的にチャレンジし、自己成長につなげたい」に、「思う」と回答した職員の割合
２年度　10％
３年度　10％
※４年度以降、数値目標を２種類に変更
・キャリアデザインシートにおいて「状況に応じて、リーダーシップを発揮している」かつ「困難な問題にも積極的にチャレンジし、自己成長につなげたい」に、「思う」「やや思う」と回答した係長級以上の職員の割合
４年度　　58％
５年度　　60％
・キャリアデザインシートにおいて「組織から求められる役割を理解している」かつ「困難な問題にも積極的にチャレンジし、自己成長につなげたい」に、「思う」「やや思う」と回答した係員の割合
４年度　　77％
５年度　　80％
</t>
    <rPh sb="1" eb="3">
      <t>ジョウキョウ</t>
    </rPh>
    <rPh sb="4" eb="5">
      <t>オウ</t>
    </rPh>
    <rPh sb="16" eb="18">
      <t>ハッキ</t>
    </rPh>
    <rPh sb="26" eb="28">
      <t>コンナン</t>
    </rPh>
    <rPh sb="29" eb="31">
      <t>モンダイ</t>
    </rPh>
    <rPh sb="33" eb="35">
      <t>セッキョク</t>
    </rPh>
    <rPh sb="35" eb="36">
      <t>テキ</t>
    </rPh>
    <rPh sb="44" eb="46">
      <t>ジコ</t>
    </rPh>
    <rPh sb="46" eb="48">
      <t>セイチョウ</t>
    </rPh>
    <rPh sb="58" eb="59">
      <t>オモ</t>
    </rPh>
    <rPh sb="62" eb="64">
      <t>カイトウ</t>
    </rPh>
    <rPh sb="66" eb="68">
      <t>ショクイン</t>
    </rPh>
    <rPh sb="69" eb="71">
      <t>ワリアイ</t>
    </rPh>
    <rPh sb="73" eb="75">
      <t>ネンド</t>
    </rPh>
    <rPh sb="91" eb="95">
      <t>ネンドイコウ</t>
    </rPh>
    <rPh sb="96" eb="100">
      <t>スウチモクヒョウ</t>
    </rPh>
    <rPh sb="102" eb="104">
      <t>シュルイ</t>
    </rPh>
    <rPh sb="105" eb="107">
      <t>ヘンコウ</t>
    </rPh>
    <phoneticPr fontId="25"/>
  </si>
  <si>
    <t>①ＤＸ推進を視野に入れたデジタル技術の活用
②市民利用施設に係る手続きの利便性向上
③多様な公共料金等支払手段の整備
④大阪港の物流円滑化の推進</t>
    <rPh sb="31" eb="32">
      <t>カカ</t>
    </rPh>
    <rPh sb="45" eb="47">
      <t>タヨウ</t>
    </rPh>
    <rPh sb="48" eb="50">
      <t>コウキョウ</t>
    </rPh>
    <rPh sb="50" eb="52">
      <t>リョウキン</t>
    </rPh>
    <rPh sb="52" eb="53">
      <t>トウ</t>
    </rPh>
    <rPh sb="53" eb="55">
      <t>シハラ</t>
    </rPh>
    <rPh sb="55" eb="57">
      <t>シュダン</t>
    </rPh>
    <rPh sb="58" eb="60">
      <t>セイビ</t>
    </rPh>
    <phoneticPr fontId="25"/>
  </si>
  <si>
    <t>①行政手続きのオンライン化
４年度　オンラインでできる行政手続き数700件
５年度　オンラインでできる行政手続き数1,000件（累計）
②利用手続きのオンライン化施設数
２年度　４施設
３年度　33施設</t>
    <phoneticPr fontId="5"/>
  </si>
  <si>
    <t>①自治体システム標準化に伴う業務改革
②区役所業務のさらなる標準化の推進</t>
    <rPh sb="23" eb="24">
      <t>ショ</t>
    </rPh>
    <rPh sb="24" eb="26">
      <t>ギョウム</t>
    </rPh>
    <rPh sb="31" eb="34">
      <t>ヒョウジュンカ</t>
    </rPh>
    <rPh sb="35" eb="37">
      <t>スイシン</t>
    </rPh>
    <phoneticPr fontId="5"/>
  </si>
  <si>
    <t>①持続可能な施設マネジメントの取組の推進
②未利用地の有効活用等
③未収金対策の強化</t>
    <rPh sb="1" eb="3">
      <t>ジゾク</t>
    </rPh>
    <rPh sb="3" eb="5">
      <t>カノウ</t>
    </rPh>
    <rPh sb="6" eb="8">
      <t>シセツ</t>
    </rPh>
    <rPh sb="15" eb="17">
      <t>トリクミ</t>
    </rPh>
    <rPh sb="18" eb="20">
      <t>スイシン</t>
    </rPh>
    <phoneticPr fontId="25"/>
  </si>
  <si>
    <t xml:space="preserve">②【売却収入額】　※（　）内は、累計額
２年度　60億円　　３年度　60億円（120億円）　　４年度　60億円（180億円）　　５年度　60億円（240億円）
③２年度　未収金残高
２年度　386億円
３年度　378億円    
４年度   373億円
※５年度の目標は３年度実績を踏まえて大阪市債権回収対策会議において設定
</t>
    <rPh sb="93" eb="95">
      <t>ネンド</t>
    </rPh>
    <phoneticPr fontId="5"/>
  </si>
  <si>
    <t>堺市</t>
    <rPh sb="0" eb="2">
      <t>サカイシ</t>
    </rPh>
    <phoneticPr fontId="25"/>
  </si>
  <si>
    <t>令和４年度</t>
    <rPh sb="0" eb="2">
      <t>レイワ</t>
    </rPh>
    <rPh sb="3" eb="5">
      <t>ネンド</t>
    </rPh>
    <phoneticPr fontId="5"/>
  </si>
  <si>
    <t xml:space="preserve">・定年延長開始時までの適正な職員数を踏まえた職員採用
</t>
    <rPh sb="1" eb="3">
      <t>テイネン</t>
    </rPh>
    <rPh sb="3" eb="5">
      <t>エンチョウ</t>
    </rPh>
    <rPh sb="5" eb="7">
      <t>カイシ</t>
    </rPh>
    <rPh sb="7" eb="8">
      <t>ジ</t>
    </rPh>
    <rPh sb="11" eb="13">
      <t>テキセイ</t>
    </rPh>
    <rPh sb="14" eb="16">
      <t>ショクイン</t>
    </rPh>
    <rPh sb="16" eb="17">
      <t>スウ</t>
    </rPh>
    <rPh sb="18" eb="19">
      <t>フ</t>
    </rPh>
    <rPh sb="22" eb="24">
      <t>ショクイン</t>
    </rPh>
    <rPh sb="24" eb="26">
      <t>サイヨウ</t>
    </rPh>
    <phoneticPr fontId="5"/>
  </si>
  <si>
    <t>近隣市との通信指令台の共同運用</t>
    <rPh sb="0" eb="2">
      <t>キンリン</t>
    </rPh>
    <rPh sb="2" eb="3">
      <t>シ</t>
    </rPh>
    <rPh sb="5" eb="7">
      <t>ツウシン</t>
    </rPh>
    <rPh sb="7" eb="9">
      <t>シレイ</t>
    </rPh>
    <rPh sb="9" eb="10">
      <t>ダイ</t>
    </rPh>
    <rPh sb="11" eb="13">
      <t>キョウドウ</t>
    </rPh>
    <rPh sb="13" eb="15">
      <t>ウンヨウ</t>
    </rPh>
    <phoneticPr fontId="5"/>
  </si>
  <si>
    <t>・多様な主体による市民活動への参加促進を図るため、大学との連携による市民活動相談窓口の設置、および情報発信の実施</t>
    <rPh sb="1" eb="3">
      <t>タヨウ</t>
    </rPh>
    <rPh sb="4" eb="6">
      <t>シュタイ</t>
    </rPh>
    <rPh sb="9" eb="11">
      <t>シミン</t>
    </rPh>
    <rPh sb="11" eb="13">
      <t>カツドウ</t>
    </rPh>
    <rPh sb="15" eb="17">
      <t>サンカ</t>
    </rPh>
    <rPh sb="17" eb="19">
      <t>ソクシン</t>
    </rPh>
    <rPh sb="20" eb="21">
      <t>ハカ</t>
    </rPh>
    <rPh sb="25" eb="27">
      <t>ダイガク</t>
    </rPh>
    <rPh sb="29" eb="31">
      <t>レンケイ</t>
    </rPh>
    <rPh sb="34" eb="36">
      <t>シミン</t>
    </rPh>
    <rPh sb="36" eb="38">
      <t>カツドウ</t>
    </rPh>
    <rPh sb="38" eb="40">
      <t>ソウダン</t>
    </rPh>
    <rPh sb="40" eb="42">
      <t>マドグチ</t>
    </rPh>
    <rPh sb="43" eb="45">
      <t>セッチ</t>
    </rPh>
    <rPh sb="49" eb="51">
      <t>ジョウホウ</t>
    </rPh>
    <rPh sb="51" eb="53">
      <t>ハッシン</t>
    </rPh>
    <rPh sb="54" eb="56">
      <t>ジッシ</t>
    </rPh>
    <phoneticPr fontId="5"/>
  </si>
  <si>
    <t>・効率的かつ効果的な事務事業の推進</t>
    <phoneticPr fontId="5"/>
  </si>
  <si>
    <t>指定管理者制度の効果的かつ効率的な運用</t>
    <phoneticPr fontId="5"/>
  </si>
  <si>
    <t>・内部統制の推進</t>
    <phoneticPr fontId="5"/>
  </si>
  <si>
    <t>・人事評価を通じた職員の人材育成</t>
    <phoneticPr fontId="5"/>
  </si>
  <si>
    <t>・オンラインによる申請・届出手続きの拡充</t>
  </si>
  <si>
    <t>「地方公共団体が優先的にオンライン化を推進すべき手続」について令和７年度までに100％オンライン化</t>
    <rPh sb="31" eb="33">
      <t>レイワ</t>
    </rPh>
    <rPh sb="34" eb="36">
      <t>ネンド</t>
    </rPh>
    <rPh sb="48" eb="49">
      <t>カ</t>
    </rPh>
    <phoneticPr fontId="5"/>
  </si>
  <si>
    <t>・「堺市公共施設等総合管理計画」の推進</t>
    <rPh sb="8" eb="9">
      <t>トウ</t>
    </rPh>
    <phoneticPr fontId="5"/>
  </si>
  <si>
    <t>情報公開条例にもとづく積極的な情報公開</t>
  </si>
  <si>
    <t>公有財産を活用した認定こども園等の整備</t>
    <phoneticPr fontId="5"/>
  </si>
  <si>
    <t>兵庫県</t>
    <phoneticPr fontId="15"/>
  </si>
  <si>
    <t>神戸市</t>
    <rPh sb="0" eb="3">
      <t>コウベシ</t>
    </rPh>
    <phoneticPr fontId="15"/>
  </si>
  <si>
    <t>神戸市行財政改革2025</t>
    <rPh sb="0" eb="3">
      <t>コウベシ</t>
    </rPh>
    <rPh sb="3" eb="8">
      <t>ギョウザイセイカイカク</t>
    </rPh>
    <phoneticPr fontId="5"/>
  </si>
  <si>
    <t>生産年齢人口の減少を見据えた組織の最適化</t>
    <rPh sb="0" eb="6">
      <t>セイサンネンレイジンコウ</t>
    </rPh>
    <rPh sb="7" eb="9">
      <t>ゲンショウ</t>
    </rPh>
    <rPh sb="10" eb="12">
      <t>ミス</t>
    </rPh>
    <rPh sb="14" eb="16">
      <t>ソシキ</t>
    </rPh>
    <rPh sb="17" eb="20">
      <t>サイテキカ</t>
    </rPh>
    <phoneticPr fontId="5"/>
  </si>
  <si>
    <t>職員数750人削減（水道局・交通局・教員を除く11,970人を対象）</t>
    <rPh sb="0" eb="3">
      <t>ショクインスウ</t>
    </rPh>
    <rPh sb="6" eb="7">
      <t>ヒト</t>
    </rPh>
    <rPh sb="7" eb="9">
      <t>サクゲン</t>
    </rPh>
    <rPh sb="10" eb="13">
      <t>スイドウキョク</t>
    </rPh>
    <rPh sb="14" eb="17">
      <t>コウツウキョク</t>
    </rPh>
    <rPh sb="18" eb="20">
      <t>キョウイン</t>
    </rPh>
    <rPh sb="21" eb="22">
      <t>ノゾ</t>
    </rPh>
    <rPh sb="29" eb="30">
      <t>ヒト</t>
    </rPh>
    <rPh sb="31" eb="33">
      <t>タイショウ</t>
    </rPh>
    <phoneticPr fontId="5"/>
  </si>
  <si>
    <t>・前例にとらわれない 例外なき事務事業の見直し
・BPR（業務プロセスの見直し）の促進
・職員一人ひとりが、圧倒的当事者意識を持 って主体的に行動する組織</t>
    <phoneticPr fontId="25"/>
  </si>
  <si>
    <t>・官民の役割分担の的確な見極め 及び多様な担い手の確保</t>
    <phoneticPr fontId="5"/>
  </si>
  <si>
    <t>・部局を超えて協調する組織（タコツボ化組織からの脱却）
・外郭団体の役割の継続的な見直し・ 経営体質改善</t>
    <phoneticPr fontId="5"/>
  </si>
  <si>
    <t>・現場発のイノベーション促進のための人事評価・人材育成</t>
    <rPh sb="1" eb="3">
      <t>ゲンバ</t>
    </rPh>
    <rPh sb="3" eb="4">
      <t>ハツ</t>
    </rPh>
    <rPh sb="12" eb="14">
      <t>ソクシン</t>
    </rPh>
    <rPh sb="18" eb="20">
      <t>ジンジ</t>
    </rPh>
    <rPh sb="20" eb="22">
      <t>ヒョウカ</t>
    </rPh>
    <rPh sb="23" eb="25">
      <t>ジンザイ</t>
    </rPh>
    <rPh sb="25" eb="27">
      <t>イクセイ</t>
    </rPh>
    <phoneticPr fontId="25"/>
  </si>
  <si>
    <t>・ペーパーレス化の徹底による業務の迅速化・高度化
・業務プロセスのデジタル化による業務の効率化、スピードの最大化
・データに基づく業務の可視化、 継続的な 業務プロセスの見直し（EBPM）
・職員の ICTリテラシー向上 、 ICT人材育成
・行政手続きの電子化原則
・手続きのデジタル化、非対面での相談等の推進
・進化するテクノロジーを大胆に取り入れ、果敢にチャレンジする気風を醸成</t>
    <phoneticPr fontId="25"/>
  </si>
  <si>
    <t>行政手続きスマート化率：70％（件数ベース）</t>
    <rPh sb="0" eb="2">
      <t>ギョウセイ</t>
    </rPh>
    <rPh sb="2" eb="4">
      <t>テツヅ</t>
    </rPh>
    <rPh sb="9" eb="10">
      <t>カ</t>
    </rPh>
    <rPh sb="10" eb="11">
      <t>リツ</t>
    </rPh>
    <rPh sb="16" eb="18">
      <t>ケンスウ</t>
    </rPh>
    <phoneticPr fontId="5"/>
  </si>
  <si>
    <t xml:space="preserve">・在宅勤務制度やフレックスタイム制などの定着
・テレワーク環境の整備（電話環境、 BYOD、サテライトオフィス）
・生産性向上による総労働時間、時間外勤務の縮減
・家事・育児、自己研鑽、地域貢献などワーク・ライフ・バランスの推進
・市民の行動変容促進
</t>
    <rPh sb="116" eb="118">
      <t>シミン</t>
    </rPh>
    <rPh sb="119" eb="121">
      <t>コウドウ</t>
    </rPh>
    <rPh sb="121" eb="123">
      <t>ヘンヨウ</t>
    </rPh>
    <rPh sb="123" eb="125">
      <t>ソクシン</t>
    </rPh>
    <phoneticPr fontId="5"/>
  </si>
  <si>
    <t>岡山県</t>
    <phoneticPr fontId="15"/>
  </si>
  <si>
    <t>岡山市</t>
    <rPh sb="0" eb="2">
      <t>オカヤマ</t>
    </rPh>
    <rPh sb="2" eb="3">
      <t>シ</t>
    </rPh>
    <phoneticPr fontId="15"/>
  </si>
  <si>
    <t>行財政改革推進プラン（岡山市第六次総合計画　後期中期計画　政策３０　行財政運営）</t>
    <rPh sb="0" eb="5">
      <t>ギョウザイセイカイカク</t>
    </rPh>
    <rPh sb="5" eb="7">
      <t>スイシン</t>
    </rPh>
    <rPh sb="11" eb="14">
      <t>オカヤマシ</t>
    </rPh>
    <rPh sb="14" eb="15">
      <t>ダイ</t>
    </rPh>
    <rPh sb="15" eb="17">
      <t>ロクジ</t>
    </rPh>
    <rPh sb="17" eb="21">
      <t>ソウゴウケイカク</t>
    </rPh>
    <rPh sb="22" eb="26">
      <t>コウキチュウキ</t>
    </rPh>
    <rPh sb="26" eb="28">
      <t>ケイカク</t>
    </rPh>
    <rPh sb="29" eb="31">
      <t>セイサク</t>
    </rPh>
    <rPh sb="34" eb="37">
      <t>ギョウザイセイ</t>
    </rPh>
    <rPh sb="37" eb="39">
      <t>ウンエイ</t>
    </rPh>
    <phoneticPr fontId="5"/>
  </si>
  <si>
    <t>定員管理の方針による適正な定員管理</t>
    <rPh sb="0" eb="2">
      <t>テイイン</t>
    </rPh>
    <rPh sb="2" eb="4">
      <t>カンリ</t>
    </rPh>
    <rPh sb="5" eb="7">
      <t>ホウシン</t>
    </rPh>
    <rPh sb="10" eb="12">
      <t>テキセイ</t>
    </rPh>
    <rPh sb="13" eb="15">
      <t>テイイン</t>
    </rPh>
    <rPh sb="15" eb="17">
      <t>カンリ</t>
    </rPh>
    <phoneticPr fontId="29"/>
  </si>
  <si>
    <t>総職員数
見込み（R3.4.1）8460人→
目安（R8.4.1）8560人程度</t>
    <rPh sb="0" eb="1">
      <t>ソウ</t>
    </rPh>
    <rPh sb="1" eb="3">
      <t>ショクイン</t>
    </rPh>
    <rPh sb="3" eb="4">
      <t>スウ</t>
    </rPh>
    <rPh sb="5" eb="7">
      <t>ミコミ</t>
    </rPh>
    <rPh sb="23" eb="25">
      <t>メヤス</t>
    </rPh>
    <phoneticPr fontId="29"/>
  </si>
  <si>
    <t>図書館相互利用
※第二期岡山連携中枢都市圏ビジョン掲載事業</t>
    <rPh sb="0" eb="3">
      <t>トショカン</t>
    </rPh>
    <rPh sb="3" eb="5">
      <t>ソウゴ</t>
    </rPh>
    <rPh sb="5" eb="7">
      <t>リヨウ</t>
    </rPh>
    <rPh sb="10" eb="13">
      <t>ダイニキ</t>
    </rPh>
    <rPh sb="13" eb="15">
      <t>オカヤマ</t>
    </rPh>
    <rPh sb="15" eb="17">
      <t>レンケイ</t>
    </rPh>
    <rPh sb="17" eb="19">
      <t>チュウスウ</t>
    </rPh>
    <rPh sb="19" eb="21">
      <t>トシ</t>
    </rPh>
    <rPh sb="21" eb="22">
      <t>ケン</t>
    </rPh>
    <rPh sb="26" eb="28">
      <t>ケイサイ</t>
    </rPh>
    <rPh sb="28" eb="30">
      <t>ジギョウ</t>
    </rPh>
    <phoneticPr fontId="34"/>
  </si>
  <si>
    <t>住民一人あたりの年間貸出冊数
6.1冊（R元)→6.2冊（R8）</t>
    <rPh sb="0" eb="2">
      <t>ジュウミン</t>
    </rPh>
    <rPh sb="2" eb="4">
      <t>ヒトリ</t>
    </rPh>
    <rPh sb="8" eb="10">
      <t>ネンカン</t>
    </rPh>
    <rPh sb="10" eb="12">
      <t>カシダシ</t>
    </rPh>
    <rPh sb="12" eb="14">
      <t>サツスウ</t>
    </rPh>
    <rPh sb="18" eb="19">
      <t>サツ</t>
    </rPh>
    <rPh sb="21" eb="22">
      <t>モト</t>
    </rPh>
    <rPh sb="27" eb="28">
      <t>サツ</t>
    </rPh>
    <phoneticPr fontId="29"/>
  </si>
  <si>
    <t>市民協働推進事業
※第２次岡山市協働推進計画に基づく地域の社会課題解決の取組</t>
    <rPh sb="0" eb="2">
      <t>シミン</t>
    </rPh>
    <rPh sb="2" eb="4">
      <t>キョウドウ</t>
    </rPh>
    <rPh sb="4" eb="6">
      <t>スイシン</t>
    </rPh>
    <rPh sb="6" eb="8">
      <t>ジギョウ</t>
    </rPh>
    <rPh sb="14" eb="17">
      <t>オカヤマシ</t>
    </rPh>
    <rPh sb="17" eb="19">
      <t>キョウドウ</t>
    </rPh>
    <rPh sb="19" eb="21">
      <t>スイシン</t>
    </rPh>
    <rPh sb="21" eb="23">
      <t>ケイカク</t>
    </rPh>
    <rPh sb="24" eb="25">
      <t>モト</t>
    </rPh>
    <rPh sb="27" eb="29">
      <t>チイキ</t>
    </rPh>
    <rPh sb="30" eb="32">
      <t>シャカイ</t>
    </rPh>
    <rPh sb="32" eb="34">
      <t>カダイ</t>
    </rPh>
    <rPh sb="34" eb="36">
      <t>カイケツ</t>
    </rPh>
    <rPh sb="37" eb="39">
      <t>トリクミ</t>
    </rPh>
    <phoneticPr fontId="34"/>
  </si>
  <si>
    <t>市民協働推進事業の目標達成率
74%（R2)→80%（R7）</t>
    <phoneticPr fontId="5"/>
  </si>
  <si>
    <t>岡山市業務改善に関する規程による業務改善</t>
    <rPh sb="0" eb="3">
      <t>オカヤマシ</t>
    </rPh>
    <rPh sb="3" eb="5">
      <t>ギョウム</t>
    </rPh>
    <rPh sb="5" eb="7">
      <t>カイゼン</t>
    </rPh>
    <rPh sb="8" eb="9">
      <t>カン</t>
    </rPh>
    <rPh sb="11" eb="13">
      <t>キテイ</t>
    </rPh>
    <rPh sb="16" eb="18">
      <t>ギョウム</t>
    </rPh>
    <rPh sb="18" eb="20">
      <t>カイゼン</t>
    </rPh>
    <phoneticPr fontId="34"/>
  </si>
  <si>
    <t>岡山PPP交流広場の開設</t>
    <rPh sb="0" eb="2">
      <t>オカヤマ</t>
    </rPh>
    <rPh sb="5" eb="7">
      <t>コウリュウ</t>
    </rPh>
    <rPh sb="7" eb="9">
      <t>ヒロバ</t>
    </rPh>
    <rPh sb="10" eb="12">
      <t>カイセツ</t>
    </rPh>
    <phoneticPr fontId="34"/>
  </si>
  <si>
    <t>目標取組制度を活用したマネジメント力等の向上</t>
    <rPh sb="0" eb="2">
      <t>モクヒョウ</t>
    </rPh>
    <rPh sb="2" eb="4">
      <t>トリクミ</t>
    </rPh>
    <rPh sb="4" eb="6">
      <t>セイド</t>
    </rPh>
    <rPh sb="7" eb="9">
      <t>カツヨウ</t>
    </rPh>
    <rPh sb="17" eb="18">
      <t>リョク</t>
    </rPh>
    <rPh sb="18" eb="19">
      <t>トウ</t>
    </rPh>
    <rPh sb="20" eb="22">
      <t>コウジョウ</t>
    </rPh>
    <phoneticPr fontId="34"/>
  </si>
  <si>
    <t>岡山市人材育成ビジョンに基づく人材育成</t>
    <rPh sb="0" eb="3">
      <t>オカヤマシ</t>
    </rPh>
    <rPh sb="3" eb="5">
      <t>ジンザイ</t>
    </rPh>
    <rPh sb="5" eb="7">
      <t>イクセイ</t>
    </rPh>
    <rPh sb="12" eb="13">
      <t>モト</t>
    </rPh>
    <rPh sb="15" eb="17">
      <t>ジンザイ</t>
    </rPh>
    <rPh sb="17" eb="19">
      <t>イクセイ</t>
    </rPh>
    <phoneticPr fontId="34"/>
  </si>
  <si>
    <t>AI・RPAの活用
※岡山市DX推進計画工程表</t>
    <rPh sb="7" eb="9">
      <t>カツヨウ</t>
    </rPh>
    <rPh sb="12" eb="15">
      <t>オカヤマシ</t>
    </rPh>
    <rPh sb="17" eb="19">
      <t>スイシン</t>
    </rPh>
    <rPh sb="19" eb="21">
      <t>ケイカク</t>
    </rPh>
    <rPh sb="21" eb="24">
      <t>コウテイヒョウ</t>
    </rPh>
    <phoneticPr fontId="34"/>
  </si>
  <si>
    <t>システムの標準化・共通化の推進
※岡山市DX推進計画工程表</t>
    <rPh sb="5" eb="8">
      <t>ヒョウジュンカ</t>
    </rPh>
    <rPh sb="9" eb="12">
      <t>キョウツウカ</t>
    </rPh>
    <rPh sb="13" eb="15">
      <t>スイシン</t>
    </rPh>
    <phoneticPr fontId="34"/>
  </si>
  <si>
    <t>岡山市公共施設等総合管理計画に基づく公共施設等マネジメントの推進</t>
    <rPh sb="0" eb="3">
      <t>オカヤマシ</t>
    </rPh>
    <rPh sb="3" eb="5">
      <t>コウキョウ</t>
    </rPh>
    <rPh sb="5" eb="8">
      <t>シセツナド</t>
    </rPh>
    <rPh sb="8" eb="10">
      <t>ソウゴウ</t>
    </rPh>
    <rPh sb="10" eb="12">
      <t>カンリ</t>
    </rPh>
    <rPh sb="12" eb="14">
      <t>ケイカク</t>
    </rPh>
    <rPh sb="15" eb="16">
      <t>モト</t>
    </rPh>
    <rPh sb="18" eb="20">
      <t>コウキョウ</t>
    </rPh>
    <rPh sb="20" eb="23">
      <t>シセツナド</t>
    </rPh>
    <rPh sb="30" eb="32">
      <t>スイシン</t>
    </rPh>
    <phoneticPr fontId="34"/>
  </si>
  <si>
    <t>情報公開条例に基づく情報公開の推進</t>
    <rPh sb="0" eb="2">
      <t>ジョウホウ</t>
    </rPh>
    <rPh sb="2" eb="4">
      <t>コウカイ</t>
    </rPh>
    <rPh sb="4" eb="6">
      <t>ジョウレイ</t>
    </rPh>
    <rPh sb="7" eb="8">
      <t>モト</t>
    </rPh>
    <rPh sb="10" eb="12">
      <t>ジョウホウ</t>
    </rPh>
    <rPh sb="12" eb="14">
      <t>コウカイ</t>
    </rPh>
    <rPh sb="15" eb="17">
      <t>スイシン</t>
    </rPh>
    <phoneticPr fontId="29"/>
  </si>
  <si>
    <t>広島県</t>
    <phoneticPr fontId="15"/>
  </si>
  <si>
    <t>広島市</t>
    <rPh sb="0" eb="3">
      <t>ヒロシマシ</t>
    </rPh>
    <phoneticPr fontId="15"/>
  </si>
  <si>
    <t>広島市行政経営改革推進プラン</t>
    <rPh sb="0" eb="3">
      <t>ヒロシマシ</t>
    </rPh>
    <rPh sb="3" eb="5">
      <t>ギョウセイ</t>
    </rPh>
    <rPh sb="5" eb="7">
      <t>ケイエイ</t>
    </rPh>
    <rPh sb="7" eb="9">
      <t>カイカク</t>
    </rPh>
    <rPh sb="9" eb="11">
      <t>スイシン</t>
    </rPh>
    <phoneticPr fontId="15"/>
  </si>
  <si>
    <t>R</t>
    <phoneticPr fontId="15"/>
  </si>
  <si>
    <t>経営改革等を踏まえた適正な定員管理</t>
    <phoneticPr fontId="5"/>
  </si>
  <si>
    <t>「広島県・広島市連携のための合同研究会」の設置</t>
    <rPh sb="1" eb="4">
      <t>ヒロシマケン</t>
    </rPh>
    <rPh sb="5" eb="8">
      <t>ヒロシマシ</t>
    </rPh>
    <rPh sb="8" eb="10">
      <t>レンケイ</t>
    </rPh>
    <rPh sb="14" eb="16">
      <t>ゴウドウ</t>
    </rPh>
    <rPh sb="16" eb="19">
      <t>ケンキュウカイ</t>
    </rPh>
    <rPh sb="21" eb="23">
      <t>セッチ</t>
    </rPh>
    <phoneticPr fontId="15"/>
  </si>
  <si>
    <t>・区の魅力と活力向上推進事業
・新たな協力体制の構築</t>
    <rPh sb="1" eb="2">
      <t>ク</t>
    </rPh>
    <rPh sb="3" eb="5">
      <t>ミリョク</t>
    </rPh>
    <rPh sb="6" eb="8">
      <t>カツリョク</t>
    </rPh>
    <rPh sb="8" eb="10">
      <t>コウジョウ</t>
    </rPh>
    <rPh sb="10" eb="12">
      <t>スイシン</t>
    </rPh>
    <rPh sb="12" eb="14">
      <t>ジギョウ</t>
    </rPh>
    <rPh sb="16" eb="17">
      <t>アラ</t>
    </rPh>
    <rPh sb="19" eb="21">
      <t>キョウリョク</t>
    </rPh>
    <rPh sb="21" eb="23">
      <t>タイセイ</t>
    </rPh>
    <rPh sb="24" eb="26">
      <t>コウチク</t>
    </rPh>
    <phoneticPr fontId="5"/>
  </si>
  <si>
    <t>職員提案制度の実施</t>
    <phoneticPr fontId="25"/>
  </si>
  <si>
    <t>ＰＰＰ／ＰＦＩの実施</t>
    <rPh sb="8" eb="10">
      <t>ジッシ</t>
    </rPh>
    <phoneticPr fontId="5"/>
  </si>
  <si>
    <t>指定管理者制度において、施設ごとに過去の実績等を勘案して、利用者数・利用率等の目標を設定</t>
    <phoneticPr fontId="5"/>
  </si>
  <si>
    <t>競輪事業に係る業務（一部）の一括民間委託化</t>
    <phoneticPr fontId="5"/>
  </si>
  <si>
    <t>○</t>
    <phoneticPr fontId="15"/>
  </si>
  <si>
    <t>人材育成
基本方針</t>
    <rPh sb="0" eb="2">
      <t>ジンザイ</t>
    </rPh>
    <rPh sb="2" eb="4">
      <t>イクセイ</t>
    </rPh>
    <rPh sb="5" eb="7">
      <t>キホン</t>
    </rPh>
    <rPh sb="7" eb="9">
      <t>ホウシン</t>
    </rPh>
    <phoneticPr fontId="25"/>
  </si>
  <si>
    <t>OCR・RPAシステムの導入</t>
    <rPh sb="12" eb="14">
      <t>ドウニュウ</t>
    </rPh>
    <phoneticPr fontId="25"/>
  </si>
  <si>
    <t>未利用地等の売却促進及び有効活用</t>
    <rPh sb="0" eb="4">
      <t>ミリヨウチ</t>
    </rPh>
    <rPh sb="4" eb="5">
      <t>トウ</t>
    </rPh>
    <rPh sb="6" eb="8">
      <t>バイキャク</t>
    </rPh>
    <rPh sb="8" eb="10">
      <t>ソクシン</t>
    </rPh>
    <rPh sb="10" eb="11">
      <t>オヨ</t>
    </rPh>
    <rPh sb="12" eb="14">
      <t>ユウコウ</t>
    </rPh>
    <rPh sb="14" eb="16">
      <t>カツヨウ</t>
    </rPh>
    <phoneticPr fontId="25"/>
  </si>
  <si>
    <t>情報公開制度の実施</t>
    <phoneticPr fontId="25"/>
  </si>
  <si>
    <t>福岡県</t>
    <phoneticPr fontId="15"/>
  </si>
  <si>
    <t>北九州市</t>
    <rPh sb="0" eb="4">
      <t>キタキュウシュウシ</t>
    </rPh>
    <phoneticPr fontId="6"/>
  </si>
  <si>
    <t>北九州市行財政改革大綱</t>
    <rPh sb="0" eb="4">
      <t>キタキュウシュウシ</t>
    </rPh>
    <rPh sb="4" eb="7">
      <t>ギョウザイセイ</t>
    </rPh>
    <rPh sb="7" eb="9">
      <t>カイカク</t>
    </rPh>
    <rPh sb="9" eb="11">
      <t>タイコウ</t>
    </rPh>
    <phoneticPr fontId="5"/>
  </si>
  <si>
    <t>簡素で効率的な組織・人員体制の構築</t>
  </si>
  <si>
    <t>人口１万人あたり70人台を目指す（平成25年度87.7人）</t>
  </si>
  <si>
    <t>給与水準の適正化</t>
    <phoneticPr fontId="5"/>
  </si>
  <si>
    <t>官民協働の手法などによる民間活力導入の推進</t>
  </si>
  <si>
    <t>・区役所業務の効率化に向けた見直し
（区役所におけるワンストップ窓口体制の導入）
・行政内部事務の民間委託（総務事務センター）</t>
  </si>
  <si>
    <t>・行政内部事務の民間委託（総務事務センター）
・指定管理者制度の新規導入</t>
    <phoneticPr fontId="5"/>
  </si>
  <si>
    <t>・課題解決型の組織マネジメントの実現
・組織横断的なプロジェクト型組織の活用
・管理職の見直し
・外郭団体改革
①市の適切な関与による政策の実現（ミッションの明示と成果の視点による評価等）
②外郭団体の効果的・効率的な事業運営（ＰＤＣＡサイクルによる事業運営等）
③公益財団法人における基本財産の返還</t>
  </si>
  <si>
    <t>・人事異動の柔軟な運用
・若手職員のキャリア形成支援</t>
  </si>
  <si>
    <t>・区役所業務の効率化に向けた見直し
（区役所におけるワンストップ窓口体制の導入）
・行政内部事務の民間委託（総務事務センター）
・ＲＰＡ・ＡＩ等を活用した業務の効率化
・電子決裁・電子供覧の推進</t>
    <rPh sb="71" eb="72">
      <t>ナド</t>
    </rPh>
    <rPh sb="73" eb="75">
      <t>カツヨウ</t>
    </rPh>
    <rPh sb="77" eb="79">
      <t>ギョウム</t>
    </rPh>
    <rPh sb="80" eb="83">
      <t>コウリツカ</t>
    </rPh>
    <rPh sb="85" eb="87">
      <t>デンシ</t>
    </rPh>
    <rPh sb="87" eb="89">
      <t>ケッサイ</t>
    </rPh>
    <rPh sb="90" eb="92">
      <t>デンシ</t>
    </rPh>
    <rPh sb="92" eb="94">
      <t>キョウラン</t>
    </rPh>
    <rPh sb="95" eb="97">
      <t>スイシン</t>
    </rPh>
    <phoneticPr fontId="5"/>
  </si>
  <si>
    <t>公共施設マネジメント</t>
  </si>
  <si>
    <t>40年間で保有量を少なくとも約20％削減</t>
  </si>
  <si>
    <t>タウンミーティング、パブリックコメント</t>
  </si>
  <si>
    <t>福岡市</t>
    <rPh sb="0" eb="3">
      <t>フクオカシ</t>
    </rPh>
    <phoneticPr fontId="15"/>
  </si>
  <si>
    <t>行政運営プラン</t>
    <phoneticPr fontId="5"/>
  </si>
  <si>
    <t>柔軟かつ機動的な組織体制の構築</t>
    <rPh sb="0" eb="2">
      <t>ジュウナン</t>
    </rPh>
    <rPh sb="4" eb="6">
      <t>キドウ</t>
    </rPh>
    <rPh sb="6" eb="7">
      <t>テキ</t>
    </rPh>
    <rPh sb="8" eb="10">
      <t>ソシキ</t>
    </rPh>
    <rPh sb="10" eb="12">
      <t>タイセイ</t>
    </rPh>
    <rPh sb="13" eb="15">
      <t>コウチク</t>
    </rPh>
    <phoneticPr fontId="25"/>
  </si>
  <si>
    <t>給与制度等の見直し</t>
    <rPh sb="0" eb="2">
      <t>キュウヨ</t>
    </rPh>
    <rPh sb="4" eb="5">
      <t>トウ</t>
    </rPh>
    <phoneticPr fontId="25"/>
  </si>
  <si>
    <t>福岡都市圏消防通信指令業務の共同運用</t>
    <rPh sb="0" eb="2">
      <t>フクオカ</t>
    </rPh>
    <phoneticPr fontId="25"/>
  </si>
  <si>
    <t>共同運用参加消防本部数　　　　　　　　R4：5消防本部</t>
    <rPh sb="0" eb="4">
      <t>キョウドウウンヨウ</t>
    </rPh>
    <rPh sb="4" eb="10">
      <t>サンカショウボウホンブ</t>
    </rPh>
    <rPh sb="10" eb="11">
      <t>スウ</t>
    </rPh>
    <rPh sb="23" eb="27">
      <t>ショウボウホンブ</t>
    </rPh>
    <phoneticPr fontId="5"/>
  </si>
  <si>
    <t>共創の地域づくりに向けた多様な主体の連携促進</t>
    <phoneticPr fontId="25"/>
  </si>
  <si>
    <t>新たな共創の取組み数の累計
R4　40</t>
    <rPh sb="0" eb="1">
      <t>アラ</t>
    </rPh>
    <rPh sb="3" eb="5">
      <t>キョウソウ</t>
    </rPh>
    <rPh sb="6" eb="8">
      <t>トリク</t>
    </rPh>
    <rPh sb="9" eb="10">
      <t>スウ</t>
    </rPh>
    <rPh sb="11" eb="13">
      <t>ルイケイ</t>
    </rPh>
    <phoneticPr fontId="5"/>
  </si>
  <si>
    <t>業務改善の推進</t>
    <rPh sb="0" eb="2">
      <t>ギョウム</t>
    </rPh>
    <rPh sb="2" eb="4">
      <t>カイゼン</t>
    </rPh>
    <rPh sb="5" eb="7">
      <t>スイシン</t>
    </rPh>
    <phoneticPr fontId="25"/>
  </si>
  <si>
    <t>業務改善が続けられえていると思う職員の割合
R4　90％</t>
    <rPh sb="0" eb="2">
      <t>ギョウム</t>
    </rPh>
    <rPh sb="2" eb="4">
      <t>カイゼン</t>
    </rPh>
    <rPh sb="5" eb="6">
      <t>ツヅ</t>
    </rPh>
    <rPh sb="14" eb="15">
      <t>オモ</t>
    </rPh>
    <rPh sb="16" eb="18">
      <t>ショクイン</t>
    </rPh>
    <rPh sb="19" eb="21">
      <t>ワリアイ</t>
    </rPh>
    <phoneticPr fontId="25"/>
  </si>
  <si>
    <t>公共施設等の整備における官民協働（ＰＰＰ）の推進
指定管理者制度導入施設における市民サービス向上の推進</t>
    <phoneticPr fontId="25"/>
  </si>
  <si>
    <r>
      <t xml:space="preserve">
インセンティブ制度の新規導入件数
R4：20
</t>
    </r>
    <r>
      <rPr>
        <strike/>
        <sz val="9"/>
        <rFont val="ＭＳ Ｐゴシック"/>
        <family val="3"/>
        <charset val="128"/>
        <scheme val="minor"/>
      </rPr>
      <t xml:space="preserve">
</t>
    </r>
    <rPh sb="15" eb="17">
      <t>セイド</t>
    </rPh>
    <rPh sb="18" eb="20">
      <t>シンキ</t>
    </rPh>
    <rPh sb="20" eb="22">
      <t>ドウニュウ</t>
    </rPh>
    <rPh sb="22" eb="24">
      <t>ケンスウ</t>
    </rPh>
    <phoneticPr fontId="25"/>
  </si>
  <si>
    <t>事務事業点検及び運営方針を活用した組織マネジメントの推進
外郭団体の見直し</t>
    <rPh sb="0" eb="2">
      <t>ジム</t>
    </rPh>
    <rPh sb="2" eb="4">
      <t>ジギョウ</t>
    </rPh>
    <rPh sb="4" eb="6">
      <t>テンケン</t>
    </rPh>
    <rPh sb="6" eb="7">
      <t>オヨ</t>
    </rPh>
    <rPh sb="8" eb="10">
      <t>ウンエイ</t>
    </rPh>
    <rPh sb="10" eb="12">
      <t>ホウシン</t>
    </rPh>
    <rPh sb="13" eb="15">
      <t>カツヨウ</t>
    </rPh>
    <rPh sb="17" eb="19">
      <t>ソシキ</t>
    </rPh>
    <rPh sb="26" eb="28">
      <t>スイシン</t>
    </rPh>
    <rPh sb="31" eb="33">
      <t>ガイカク</t>
    </rPh>
    <rPh sb="33" eb="35">
      <t>ダンタイ</t>
    </rPh>
    <rPh sb="36" eb="38">
      <t>ミナオ</t>
    </rPh>
    <phoneticPr fontId="5"/>
  </si>
  <si>
    <r>
      <t xml:space="preserve">
</t>
    </r>
    <r>
      <rPr>
        <sz val="9"/>
        <rFont val="ＭＳ Ｐゴシック"/>
        <family val="3"/>
        <charset val="128"/>
        <scheme val="minor"/>
      </rPr>
      <t xml:space="preserve">職場の目標や課題が共有されていると思う職員の割合
R4:82%
各団体のKPI達成率　R6　75%
</t>
    </r>
    <rPh sb="1" eb="3">
      <t>ショクバ</t>
    </rPh>
    <rPh sb="4" eb="6">
      <t>モクヒョウ</t>
    </rPh>
    <rPh sb="7" eb="9">
      <t>カダイ</t>
    </rPh>
    <rPh sb="10" eb="12">
      <t>キョウユウ</t>
    </rPh>
    <rPh sb="18" eb="19">
      <t>オモ</t>
    </rPh>
    <rPh sb="20" eb="22">
      <t>ショクイン</t>
    </rPh>
    <rPh sb="23" eb="25">
      <t>ワリアイ</t>
    </rPh>
    <rPh sb="35" eb="36">
      <t>カク</t>
    </rPh>
    <rPh sb="36" eb="38">
      <t>ダンタイ</t>
    </rPh>
    <rPh sb="42" eb="44">
      <t>タッセイ</t>
    </rPh>
    <rPh sb="44" eb="45">
      <t>リツ</t>
    </rPh>
    <phoneticPr fontId="5"/>
  </si>
  <si>
    <t xml:space="preserve">
女性職員の活躍推進
職員の意欲・能力向上に関する取組み</t>
    <phoneticPr fontId="5"/>
  </si>
  <si>
    <t>管理職職員に占める女性職員の割合
R7：20％程度
上司（先輩）が部下（後輩）を育成する職場風土があると思う職員の割合
R6：85％</t>
    <phoneticPr fontId="5"/>
  </si>
  <si>
    <t>使いやすく分かりやすいオンライン手続きの導入推進
ＡＩを活用した「ケアプラン作成システム」の構築</t>
    <phoneticPr fontId="5"/>
  </si>
  <si>
    <t xml:space="preserve">
オンラインで利用できる手続きの割合（年間処理件数ベース）（％）
R4:90%以上
年齢層別要介護認定率
（R6）
・65～74歳：4.4％
・75～84歳：20.1％
・85歳～：65.4％
</t>
    <rPh sb="39" eb="41">
      <t>イジョウ</t>
    </rPh>
    <phoneticPr fontId="5"/>
  </si>
  <si>
    <t>システム刷新による業務の効率化</t>
  </si>
  <si>
    <t>新規に稼働したシステムの数（累計）　R4　11</t>
    <rPh sb="0" eb="2">
      <t>シンキ</t>
    </rPh>
    <rPh sb="3" eb="5">
      <t>カドウ</t>
    </rPh>
    <rPh sb="12" eb="13">
      <t>カズ</t>
    </rPh>
    <rPh sb="14" eb="16">
      <t>ルイケイ</t>
    </rPh>
    <phoneticPr fontId="5"/>
  </si>
  <si>
    <t>債権管理の推進
市有財産の有効活用
アセットマネジメントの推進
市債残高の縮減、臨時財政対策債の発行抑制</t>
  </si>
  <si>
    <t>オープンデータの活用推進</t>
    <phoneticPr fontId="5"/>
  </si>
  <si>
    <t>データのダウンロード数（件/月）
R4:4000件</t>
    <phoneticPr fontId="5"/>
  </si>
  <si>
    <t>熊本県</t>
    <phoneticPr fontId="15"/>
  </si>
  <si>
    <t>熊本市</t>
    <rPh sb="0" eb="2">
      <t>クマモト</t>
    </rPh>
    <rPh sb="2" eb="3">
      <t>シ</t>
    </rPh>
    <phoneticPr fontId="15"/>
  </si>
  <si>
    <t>市役所改革プラン2023</t>
    <rPh sb="0" eb="3">
      <t>シヤクショ</t>
    </rPh>
    <rPh sb="3" eb="5">
      <t>カイカク</t>
    </rPh>
    <phoneticPr fontId="5"/>
  </si>
  <si>
    <t>定員管理計画の見直し</t>
    <rPh sb="0" eb="2">
      <t>テイイン</t>
    </rPh>
    <rPh sb="2" eb="4">
      <t>カンリ</t>
    </rPh>
    <rPh sb="4" eb="6">
      <t>ケイカク</t>
    </rPh>
    <rPh sb="7" eb="9">
      <t>ミナオ</t>
    </rPh>
    <phoneticPr fontId="5"/>
  </si>
  <si>
    <t>給与制度の適正化</t>
    <rPh sb="0" eb="2">
      <t>キュウヨ</t>
    </rPh>
    <rPh sb="2" eb="4">
      <t>セイド</t>
    </rPh>
    <rPh sb="5" eb="8">
      <t>テキセイカ</t>
    </rPh>
    <phoneticPr fontId="5"/>
  </si>
  <si>
    <t>熊本連携中枢都市圏構成市町村との図書館相互利用</t>
    <rPh sb="0" eb="2">
      <t>クマモト</t>
    </rPh>
    <rPh sb="2" eb="4">
      <t>レンケイ</t>
    </rPh>
    <rPh sb="4" eb="6">
      <t>チュウスウ</t>
    </rPh>
    <rPh sb="6" eb="9">
      <t>トシケン</t>
    </rPh>
    <rPh sb="9" eb="11">
      <t>コウセイ</t>
    </rPh>
    <rPh sb="11" eb="14">
      <t>シチョウソン</t>
    </rPh>
    <rPh sb="16" eb="19">
      <t>トショカン</t>
    </rPh>
    <rPh sb="19" eb="21">
      <t>ソウゴ</t>
    </rPh>
    <rPh sb="21" eb="23">
      <t>リヨウ</t>
    </rPh>
    <phoneticPr fontId="5"/>
  </si>
  <si>
    <t>相互利用の貸出冊数　56,000冊</t>
    <rPh sb="16" eb="17">
      <t>サツ</t>
    </rPh>
    <phoneticPr fontId="5"/>
  </si>
  <si>
    <t>まちづくり支援機能の強化</t>
    <rPh sb="5" eb="7">
      <t>シエン</t>
    </rPh>
    <rPh sb="7" eb="9">
      <t>キノウ</t>
    </rPh>
    <rPh sb="10" eb="12">
      <t>キョウカ</t>
    </rPh>
    <phoneticPr fontId="5"/>
  </si>
  <si>
    <t>・職員からの「気づき」や「アイデア」を募集し、仕事の仕組みや 職場風土を改善する職員提案の実施
・区役所等の窓口改革</t>
    <rPh sb="19" eb="21">
      <t>ボシュウ</t>
    </rPh>
    <rPh sb="40" eb="42">
      <t>ショクイン</t>
    </rPh>
    <rPh sb="42" eb="44">
      <t>テイアン</t>
    </rPh>
    <rPh sb="45" eb="47">
      <t>ジッシ</t>
    </rPh>
    <rPh sb="50" eb="53">
      <t>クヤクショ</t>
    </rPh>
    <rPh sb="53" eb="54">
      <t>トウ</t>
    </rPh>
    <rPh sb="55" eb="57">
      <t>マドグチ</t>
    </rPh>
    <rPh sb="57" eb="59">
      <t>カイカク</t>
    </rPh>
    <phoneticPr fontId="5"/>
  </si>
  <si>
    <t>管理職マネジメント研修の実施
・外郭団体経営改革計画の策定</t>
    <rPh sb="0" eb="2">
      <t>カンリ</t>
    </rPh>
    <rPh sb="2" eb="3">
      <t>ショク</t>
    </rPh>
    <rPh sb="9" eb="11">
      <t>ケンシュウ</t>
    </rPh>
    <rPh sb="12" eb="14">
      <t>ジッシ</t>
    </rPh>
    <phoneticPr fontId="5"/>
  </si>
  <si>
    <t>・人材育成基本方針の改訂
「職員成長・育成方針」に基づく人材育成</t>
    <rPh sb="1" eb="3">
      <t>ジンザイ</t>
    </rPh>
    <rPh sb="3" eb="5">
      <t>イクセイ</t>
    </rPh>
    <rPh sb="5" eb="7">
      <t>キホン</t>
    </rPh>
    <rPh sb="7" eb="9">
      <t>ホウシン</t>
    </rPh>
    <rPh sb="10" eb="12">
      <t>カイテイ</t>
    </rPh>
    <rPh sb="14" eb="16">
      <t>ショクイン</t>
    </rPh>
    <rPh sb="16" eb="18">
      <t>セイチョウ</t>
    </rPh>
    <rPh sb="19" eb="21">
      <t>イクセイ</t>
    </rPh>
    <rPh sb="21" eb="23">
      <t>ホウシン</t>
    </rPh>
    <rPh sb="25" eb="26">
      <t>モト</t>
    </rPh>
    <rPh sb="28" eb="30">
      <t>ジンザイ</t>
    </rPh>
    <rPh sb="30" eb="32">
      <t>イクセイ</t>
    </rPh>
    <phoneticPr fontId="5"/>
  </si>
  <si>
    <t>・行政手続のオンライン化の推進
・RPA・AIの利活用の促進
・ＩＣＴを活用した窓口サービスの推進
・行政サービスのリモート化の推進
・Web会議、ペーパーレス会議の推進
・Microsoftクラウド活用による働き方改革の推進</t>
    <phoneticPr fontId="5"/>
  </si>
  <si>
    <t xml:space="preserve">・各種施設の個別長寿命化計画の策定
・債権管理の適正化に向けた取組の推進
</t>
    <rPh sb="1" eb="3">
      <t>カクシュ</t>
    </rPh>
    <rPh sb="3" eb="5">
      <t>シセツ</t>
    </rPh>
    <rPh sb="6" eb="8">
      <t>コベツ</t>
    </rPh>
    <rPh sb="8" eb="12">
      <t>チョウジュミョウカ</t>
    </rPh>
    <rPh sb="12" eb="14">
      <t>ケイカク</t>
    </rPh>
    <rPh sb="15" eb="17">
      <t>サクテイ</t>
    </rPh>
    <rPh sb="19" eb="21">
      <t>サイケン</t>
    </rPh>
    <rPh sb="21" eb="23">
      <t>カンリ</t>
    </rPh>
    <rPh sb="24" eb="27">
      <t>テキセイカ</t>
    </rPh>
    <rPh sb="28" eb="29">
      <t>ム</t>
    </rPh>
    <rPh sb="31" eb="33">
      <t>トリクミ</t>
    </rPh>
    <rPh sb="34" eb="36">
      <t>スイシン</t>
    </rPh>
    <phoneticPr fontId="5"/>
  </si>
  <si>
    <t>・オープンデータの推進
・地理情報システムの最適化</t>
    <rPh sb="9" eb="11">
      <t>スイシン</t>
    </rPh>
    <rPh sb="13" eb="15">
      <t>チリ</t>
    </rPh>
    <rPh sb="15" eb="17">
      <t>ジョウホウ</t>
    </rPh>
    <rPh sb="22" eb="25">
      <t>サイテキカ</t>
    </rPh>
    <phoneticPr fontId="5"/>
  </si>
  <si>
    <t>・行政手続のオンライン化に向けた業務プロセス改善
・広報,広聴改革</t>
    <rPh sb="26" eb="28">
      <t>コウホウ</t>
    </rPh>
    <rPh sb="29" eb="31">
      <t>コウチョウ</t>
    </rPh>
    <rPh sb="31" eb="33">
      <t>カイカク</t>
    </rPh>
    <phoneticPr fontId="5"/>
  </si>
  <si>
    <t>集計</t>
  </si>
  <si>
    <t>調査票③　行政改革取組状況</t>
    <rPh sb="5" eb="7">
      <t>ギョウセイ</t>
    </rPh>
    <rPh sb="7" eb="9">
      <t>カイカク</t>
    </rPh>
    <rPh sb="9" eb="11">
      <t>トリクミ</t>
    </rPh>
    <rPh sb="11" eb="13">
      <t>ジョウキョウ</t>
    </rPh>
    <phoneticPr fontId="15"/>
  </si>
  <si>
    <t>団体コード</t>
    <rPh sb="0" eb="2">
      <t>ダンタイ</t>
    </rPh>
    <phoneticPr fontId="15"/>
  </si>
  <si>
    <t>市区町村名</t>
    <rPh sb="0" eb="1">
      <t>シ</t>
    </rPh>
    <rPh sb="1" eb="2">
      <t>ク</t>
    </rPh>
    <rPh sb="2" eb="4">
      <t>チョウソン</t>
    </rPh>
    <rPh sb="4" eb="5">
      <t>メイ</t>
    </rPh>
    <phoneticPr fontId="15"/>
  </si>
  <si>
    <t>①-１
（調査票②　問13に記載した）取組項目</t>
    <rPh sb="5" eb="7">
      <t>チョウサ</t>
    </rPh>
    <rPh sb="7" eb="8">
      <t>ヒョウ</t>
    </rPh>
    <rPh sb="10" eb="11">
      <t>トイ</t>
    </rPh>
    <rPh sb="14" eb="16">
      <t>キサイ</t>
    </rPh>
    <rPh sb="19" eb="21">
      <t>トリクミ</t>
    </rPh>
    <rPh sb="21" eb="23">
      <t>コウモク</t>
    </rPh>
    <phoneticPr fontId="15"/>
  </si>
  <si>
    <t>①-２
取組名称</t>
    <rPh sb="4" eb="6">
      <t>トリクミ</t>
    </rPh>
    <rPh sb="6" eb="8">
      <t>メイショウ</t>
    </rPh>
    <phoneticPr fontId="15"/>
  </si>
  <si>
    <t>②　取組内容</t>
    <rPh sb="2" eb="4">
      <t>トリクミ</t>
    </rPh>
    <rPh sb="4" eb="6">
      <t>ナイヨウ</t>
    </rPh>
    <phoneticPr fontId="15"/>
  </si>
  <si>
    <r>
      <t xml:space="preserve">③先進性についての説明
</t>
    </r>
    <r>
      <rPr>
        <sz val="12"/>
        <color indexed="10"/>
        <rFont val="ＭＳ Ｐ明朝"/>
        <family val="1"/>
        <charset val="128"/>
      </rPr>
      <t>※先進性がある場合のみ、その説明を記入</t>
    </r>
    <rPh sb="1" eb="4">
      <t>センシンセイ</t>
    </rPh>
    <rPh sb="9" eb="11">
      <t>セツメイ</t>
    </rPh>
    <rPh sb="13" eb="16">
      <t>センシンセイ</t>
    </rPh>
    <rPh sb="19" eb="21">
      <t>バアイ</t>
    </rPh>
    <rPh sb="26" eb="28">
      <t>セツメイ</t>
    </rPh>
    <rPh sb="29" eb="31">
      <t>キニュウ</t>
    </rPh>
    <phoneticPr fontId="15"/>
  </si>
  <si>
    <t>④-1　取組効果
（金額・人的な効果）</t>
    <rPh sb="4" eb="6">
      <t>トリクミ</t>
    </rPh>
    <rPh sb="6" eb="8">
      <t>コウカ</t>
    </rPh>
    <rPh sb="10" eb="12">
      <t>キンガク</t>
    </rPh>
    <rPh sb="13" eb="15">
      <t>ジンテキ</t>
    </rPh>
    <rPh sb="16" eb="18">
      <t>コウカ</t>
    </rPh>
    <phoneticPr fontId="15"/>
  </si>
  <si>
    <t>④-２　取組効果
（住民サービスが向上した効果）</t>
    <rPh sb="4" eb="6">
      <t>トリクミ</t>
    </rPh>
    <rPh sb="6" eb="8">
      <t>コウカ</t>
    </rPh>
    <rPh sb="10" eb="12">
      <t>ジュウミン</t>
    </rPh>
    <rPh sb="17" eb="19">
      <t>コウジョウ</t>
    </rPh>
    <rPh sb="21" eb="23">
      <t>コウカ</t>
    </rPh>
    <phoneticPr fontId="15"/>
  </si>
  <si>
    <r>
      <t xml:space="preserve">⑤汎用性についての説明
</t>
    </r>
    <r>
      <rPr>
        <sz val="12"/>
        <color indexed="10"/>
        <rFont val="ＭＳ Ｐ明朝"/>
        <family val="1"/>
        <charset val="128"/>
      </rPr>
      <t>※汎用性がある場合のみ、その説明を記入</t>
    </r>
    <rPh sb="1" eb="4">
      <t>ハンヨウセイ</t>
    </rPh>
    <rPh sb="9" eb="11">
      <t>セツメイ</t>
    </rPh>
    <rPh sb="13" eb="16">
      <t>ハンヨウセイ</t>
    </rPh>
    <rPh sb="19" eb="21">
      <t>バアイ</t>
    </rPh>
    <rPh sb="26" eb="28">
      <t>セツメイ</t>
    </rPh>
    <rPh sb="29" eb="31">
      <t>キニュウ</t>
    </rPh>
    <phoneticPr fontId="15"/>
  </si>
  <si>
    <t>⑥　HP該当URL</t>
    <rPh sb="4" eb="6">
      <t>ガイトウ</t>
    </rPh>
    <phoneticPr fontId="15"/>
  </si>
  <si>
    <t>⑦選定理由（複数回答可）</t>
    <rPh sb="1" eb="3">
      <t>センテイ</t>
    </rPh>
    <rPh sb="3" eb="5">
      <t>リユウ</t>
    </rPh>
    <rPh sb="6" eb="8">
      <t>フクスウ</t>
    </rPh>
    <rPh sb="8" eb="10">
      <t>カイトウ</t>
    </rPh>
    <rPh sb="10" eb="11">
      <t>カ</t>
    </rPh>
    <phoneticPr fontId="15"/>
  </si>
  <si>
    <t xml:space="preserve">⑧近隣の市区町村と共同で行政サービス改革を推進する取組をしているか
</t>
    <phoneticPr fontId="15"/>
  </si>
  <si>
    <t>⑨取組の内容</t>
    <rPh sb="1" eb="3">
      <t>トリクミ</t>
    </rPh>
    <rPh sb="4" eb="6">
      <t>ナイヨウ</t>
    </rPh>
    <phoneticPr fontId="15"/>
  </si>
  <si>
    <t>①定数管理</t>
    <rPh sb="1" eb="3">
      <t>テイスウ</t>
    </rPh>
    <rPh sb="3" eb="5">
      <t>カンリ</t>
    </rPh>
    <phoneticPr fontId="15"/>
  </si>
  <si>
    <t>②給与制度</t>
    <phoneticPr fontId="15"/>
  </si>
  <si>
    <t>③他自治体との連携</t>
    <phoneticPr fontId="15"/>
  </si>
  <si>
    <t>④協働の推進</t>
    <rPh sb="1" eb="3">
      <t>キョウドウ</t>
    </rPh>
    <rPh sb="4" eb="6">
      <t>スイシン</t>
    </rPh>
    <phoneticPr fontId="15"/>
  </si>
  <si>
    <t>⑤業務改善の取組</t>
    <phoneticPr fontId="15"/>
  </si>
  <si>
    <t>⑥民間委託の推進</t>
    <phoneticPr fontId="15"/>
  </si>
  <si>
    <t>⑧人材育成の推進</t>
    <phoneticPr fontId="15"/>
  </si>
  <si>
    <t>⑩業務の標準化</t>
    <rPh sb="1" eb="3">
      <t>ギョウム</t>
    </rPh>
    <rPh sb="4" eb="6">
      <t>ヒョウジュン</t>
    </rPh>
    <rPh sb="6" eb="7">
      <t>カ</t>
    </rPh>
    <phoneticPr fontId="15"/>
  </si>
  <si>
    <t>⑫情報公開・透明性</t>
    <rPh sb="1" eb="3">
      <t>ジョウホウ</t>
    </rPh>
    <rPh sb="3" eb="5">
      <t>コウカイ</t>
    </rPh>
    <rPh sb="6" eb="9">
      <t>トウメイセイ</t>
    </rPh>
    <phoneticPr fontId="15"/>
  </si>
  <si>
    <t>⑬市町村への権限移譲</t>
    <rPh sb="1" eb="4">
      <t>シチョウソン</t>
    </rPh>
    <rPh sb="6" eb="8">
      <t>ケンゲン</t>
    </rPh>
    <rPh sb="8" eb="10">
      <t>イジョウ</t>
    </rPh>
    <phoneticPr fontId="15"/>
  </si>
  <si>
    <t>⑭その他</t>
    <rPh sb="3" eb="4">
      <t>タ</t>
    </rPh>
    <phoneticPr fontId="15"/>
  </si>
  <si>
    <t>先進性</t>
    <rPh sb="0" eb="3">
      <t>センシンセイ</t>
    </rPh>
    <phoneticPr fontId="15"/>
  </si>
  <si>
    <t>費用対効果</t>
    <rPh sb="0" eb="2">
      <t>ヒヨウ</t>
    </rPh>
    <rPh sb="2" eb="5">
      <t>タイコウカ</t>
    </rPh>
    <phoneticPr fontId="15"/>
  </si>
  <si>
    <t>住民サービスの向上</t>
    <rPh sb="0" eb="2">
      <t>ジュウミン</t>
    </rPh>
    <rPh sb="7" eb="9">
      <t>コウジョウ</t>
    </rPh>
    <phoneticPr fontId="15"/>
  </si>
  <si>
    <t>汎用性</t>
    <rPh sb="0" eb="3">
      <t>ハンヨウセイ</t>
    </rPh>
    <phoneticPr fontId="15"/>
  </si>
  <si>
    <t>その他</t>
    <rPh sb="2" eb="3">
      <t>タ</t>
    </rPh>
    <phoneticPr fontId="15"/>
  </si>
  <si>
    <r>
      <t xml:space="preserve">具体的な選定理由
</t>
    </r>
    <r>
      <rPr>
        <sz val="12"/>
        <color indexed="10"/>
        <rFont val="ＭＳ Ｐ明朝"/>
        <family val="1"/>
        <charset val="128"/>
      </rPr>
      <t>※どの選択肢を選んだ場合であっても記入</t>
    </r>
    <rPh sb="0" eb="3">
      <t>グタイテキ</t>
    </rPh>
    <rPh sb="4" eb="6">
      <t>センテイ</t>
    </rPh>
    <rPh sb="6" eb="8">
      <t>リユウ</t>
    </rPh>
    <rPh sb="12" eb="15">
      <t>センタクシ</t>
    </rPh>
    <rPh sb="16" eb="17">
      <t>エラ</t>
    </rPh>
    <rPh sb="19" eb="21">
      <t>バアイ</t>
    </rPh>
    <rPh sb="26" eb="28">
      <t>キニュウ</t>
    </rPh>
    <phoneticPr fontId="15"/>
  </si>
  <si>
    <t>取組あり</t>
    <rPh sb="0" eb="2">
      <t>トリクミ</t>
    </rPh>
    <phoneticPr fontId="15"/>
  </si>
  <si>
    <t>北海道</t>
    <rPh sb="0" eb="3">
      <t>ホッカイドウ</t>
    </rPh>
    <phoneticPr fontId="15"/>
  </si>
  <si>
    <t>行政事務センター及び総務事務センターの導入に向けた検討</t>
    <phoneticPr fontId="5"/>
  </si>
  <si>
    <t>職員以外でも対応が可能であり、導入することで効果が見込める業務の選定を進め、実証実験の実施に向けた検討を行っている。</t>
    <rPh sb="0" eb="2">
      <t>ショクイン</t>
    </rPh>
    <rPh sb="2" eb="4">
      <t>イガイ</t>
    </rPh>
    <rPh sb="6" eb="8">
      <t>タイオウ</t>
    </rPh>
    <rPh sb="9" eb="11">
      <t>カノウ</t>
    </rPh>
    <rPh sb="15" eb="17">
      <t>ドウニュウ</t>
    </rPh>
    <rPh sb="22" eb="24">
      <t>コウカ</t>
    </rPh>
    <rPh sb="25" eb="27">
      <t>ミコ</t>
    </rPh>
    <rPh sb="29" eb="31">
      <t>ギョウム</t>
    </rPh>
    <rPh sb="32" eb="34">
      <t>センテイ</t>
    </rPh>
    <rPh sb="35" eb="36">
      <t>スス</t>
    </rPh>
    <rPh sb="38" eb="40">
      <t>ジッショウ</t>
    </rPh>
    <rPh sb="40" eb="42">
      <t>ジッケン</t>
    </rPh>
    <rPh sb="43" eb="45">
      <t>ジッシ</t>
    </rPh>
    <rPh sb="46" eb="47">
      <t>ム</t>
    </rPh>
    <rPh sb="49" eb="51">
      <t>ケントウ</t>
    </rPh>
    <rPh sb="52" eb="53">
      <t>オコナ</t>
    </rPh>
    <phoneticPr fontId="5"/>
  </si>
  <si>
    <t>　どの自治体においても導入の検討が可能であり、業務の効率化や窓口の一元化による市民サービスの向上が見込まれるため、汎用性があると判断。</t>
    <rPh sb="3" eb="6">
      <t>ジチタイ</t>
    </rPh>
    <rPh sb="11" eb="13">
      <t>ドウニュウ</t>
    </rPh>
    <rPh sb="14" eb="16">
      <t>ケントウ</t>
    </rPh>
    <rPh sb="17" eb="19">
      <t>カノウ</t>
    </rPh>
    <rPh sb="23" eb="25">
      <t>ギョウム</t>
    </rPh>
    <rPh sb="26" eb="29">
      <t>コウリツカ</t>
    </rPh>
    <rPh sb="30" eb="32">
      <t>マドグチ</t>
    </rPh>
    <rPh sb="33" eb="36">
      <t>イチゲンカ</t>
    </rPh>
    <rPh sb="39" eb="41">
      <t>シミン</t>
    </rPh>
    <rPh sb="46" eb="48">
      <t>コウジョウ</t>
    </rPh>
    <rPh sb="49" eb="51">
      <t>ミコ</t>
    </rPh>
    <rPh sb="57" eb="60">
      <t>ハンヨウセイ</t>
    </rPh>
    <rPh sb="64" eb="66">
      <t>ハンダン</t>
    </rPh>
    <phoneticPr fontId="5"/>
  </si>
  <si>
    <t>https://www.city.sapporo.jp/suishinshitsu/gyouseijimusennta-/index.html</t>
    <phoneticPr fontId="5"/>
  </si>
  <si>
    <t>取組により、業務の効率化による職員負担の軽減や住民サービスの向上が見込まれるため</t>
    <rPh sb="0" eb="2">
      <t>トリクミ</t>
    </rPh>
    <rPh sb="6" eb="8">
      <t>ギョウム</t>
    </rPh>
    <rPh sb="9" eb="12">
      <t>コウリツカ</t>
    </rPh>
    <rPh sb="15" eb="17">
      <t>ショクイン</t>
    </rPh>
    <rPh sb="17" eb="19">
      <t>フタン</t>
    </rPh>
    <rPh sb="20" eb="22">
      <t>ケイゲン</t>
    </rPh>
    <rPh sb="23" eb="25">
      <t>ジュウミン</t>
    </rPh>
    <rPh sb="30" eb="32">
      <t>コウジョウ</t>
    </rPh>
    <rPh sb="33" eb="35">
      <t>ミコ</t>
    </rPh>
    <phoneticPr fontId="5"/>
  </si>
  <si>
    <t>宮城県</t>
    <rPh sb="0" eb="3">
      <t>ミヤギケン</t>
    </rPh>
    <phoneticPr fontId="15"/>
  </si>
  <si>
    <t>仙台市</t>
    <rPh sb="0" eb="3">
      <t>センダイシ</t>
    </rPh>
    <phoneticPr fontId="15"/>
  </si>
  <si>
    <t>公共施設マネジメントの推進</t>
    <rPh sb="0" eb="2">
      <t>コウキョウ</t>
    </rPh>
    <rPh sb="2" eb="4">
      <t>シセツ</t>
    </rPh>
    <rPh sb="11" eb="13">
      <t>スイシン</t>
    </rPh>
    <phoneticPr fontId="15"/>
  </si>
  <si>
    <t>安心して利用できる公共施設を将来にわたって持続的に提供するため、現有施設の活用徹底や施設の老朽化による更新等の機会に合わせて、施設の機能や面積の最適化を検討するとともに、民間活力のさらなる活用に向けた取組み等を実施する。</t>
    <phoneticPr fontId="15"/>
  </si>
  <si>
    <t>仙台市の公共施設総合マネジメントプランにおいては、施設の計画的な長寿命化や質・量の適正化を図ることで改修・更新経費を縮減・平準化する効果を見込んでいる。</t>
    <rPh sb="0" eb="3">
      <t>センダイシ</t>
    </rPh>
    <rPh sb="4" eb="6">
      <t>コウキョウ</t>
    </rPh>
    <rPh sb="6" eb="8">
      <t>シセツ</t>
    </rPh>
    <rPh sb="8" eb="10">
      <t>ソウゴウ</t>
    </rPh>
    <rPh sb="25" eb="27">
      <t>シセツ</t>
    </rPh>
    <rPh sb="28" eb="31">
      <t>ケイカクテキ</t>
    </rPh>
    <rPh sb="32" eb="33">
      <t>チョウ</t>
    </rPh>
    <rPh sb="33" eb="36">
      <t>ジュミョウカ</t>
    </rPh>
    <rPh sb="37" eb="38">
      <t>シツ</t>
    </rPh>
    <rPh sb="39" eb="40">
      <t>リョウ</t>
    </rPh>
    <rPh sb="41" eb="44">
      <t>テキセイカ</t>
    </rPh>
    <rPh sb="45" eb="46">
      <t>ハカ</t>
    </rPh>
    <rPh sb="50" eb="52">
      <t>カイシュウ</t>
    </rPh>
    <rPh sb="53" eb="55">
      <t>コウシン</t>
    </rPh>
    <rPh sb="55" eb="57">
      <t>ケイヒ</t>
    </rPh>
    <rPh sb="58" eb="60">
      <t>シュクゲン</t>
    </rPh>
    <rPh sb="61" eb="64">
      <t>ヘイジュンカ</t>
    </rPh>
    <rPh sb="66" eb="68">
      <t>コウカ</t>
    </rPh>
    <rPh sb="69" eb="71">
      <t>ミコ</t>
    </rPh>
    <phoneticPr fontId="15"/>
  </si>
  <si>
    <t>公共施設の計画的な長寿命化を図ることで、コストを抑制しつつ長期的なサービスの提供が可能となる。</t>
    <rPh sb="0" eb="2">
      <t>コウキョウ</t>
    </rPh>
    <rPh sb="2" eb="4">
      <t>シセツ</t>
    </rPh>
    <rPh sb="5" eb="8">
      <t>ケイカクテキ</t>
    </rPh>
    <rPh sb="9" eb="10">
      <t>チョウ</t>
    </rPh>
    <rPh sb="10" eb="13">
      <t>ジュミョウカ</t>
    </rPh>
    <rPh sb="14" eb="15">
      <t>ハカ</t>
    </rPh>
    <rPh sb="24" eb="26">
      <t>ヨクセイ</t>
    </rPh>
    <rPh sb="29" eb="32">
      <t>チョウキテキ</t>
    </rPh>
    <rPh sb="38" eb="40">
      <t>テイキョウ</t>
    </rPh>
    <rPh sb="41" eb="43">
      <t>カノウ</t>
    </rPh>
    <phoneticPr fontId="15"/>
  </si>
  <si>
    <t>現状の情報分析に基づき、公共施設を効果的・効率的に活用していく取り組みであり汎用性はある。</t>
    <rPh sb="0" eb="2">
      <t>ゲンジョウ</t>
    </rPh>
    <rPh sb="3" eb="5">
      <t>ジョウホウ</t>
    </rPh>
    <rPh sb="5" eb="7">
      <t>ブンセキ</t>
    </rPh>
    <rPh sb="8" eb="9">
      <t>モト</t>
    </rPh>
    <rPh sb="12" eb="14">
      <t>コウキョウ</t>
    </rPh>
    <rPh sb="14" eb="16">
      <t>シセツ</t>
    </rPh>
    <rPh sb="17" eb="20">
      <t>コウカテキ</t>
    </rPh>
    <rPh sb="21" eb="24">
      <t>コウリツテキ</t>
    </rPh>
    <rPh sb="25" eb="27">
      <t>カツヨウ</t>
    </rPh>
    <rPh sb="31" eb="32">
      <t>ト</t>
    </rPh>
    <rPh sb="33" eb="34">
      <t>ク</t>
    </rPh>
    <rPh sb="38" eb="41">
      <t>ハンヨウセイ</t>
    </rPh>
    <phoneticPr fontId="15"/>
  </si>
  <si>
    <t>http://www.city.sendai.jp/zaise-kokyo/shise/zaise/zaimu/zaise/management/index.html</t>
    <phoneticPr fontId="15"/>
  </si>
  <si>
    <t>インフラを含む公共施設の老朽化という全国共通の課題に対応する中長期視点を重視した取り組みであり、コスト縮減効果も高い。</t>
    <rPh sb="5" eb="6">
      <t>フク</t>
    </rPh>
    <rPh sb="7" eb="9">
      <t>コウキョウ</t>
    </rPh>
    <rPh sb="9" eb="11">
      <t>シセツ</t>
    </rPh>
    <rPh sb="12" eb="15">
      <t>ロウキュウカ</t>
    </rPh>
    <rPh sb="18" eb="20">
      <t>ゼンコク</t>
    </rPh>
    <rPh sb="20" eb="22">
      <t>キョウツウ</t>
    </rPh>
    <rPh sb="23" eb="25">
      <t>カダイ</t>
    </rPh>
    <rPh sb="26" eb="28">
      <t>タイオウ</t>
    </rPh>
    <rPh sb="30" eb="33">
      <t>チュウチョウキ</t>
    </rPh>
    <rPh sb="33" eb="35">
      <t>シテン</t>
    </rPh>
    <rPh sb="36" eb="38">
      <t>ジュウシ</t>
    </rPh>
    <rPh sb="40" eb="41">
      <t>ト</t>
    </rPh>
    <rPh sb="42" eb="43">
      <t>ク</t>
    </rPh>
    <rPh sb="51" eb="53">
      <t>シュクゲン</t>
    </rPh>
    <rPh sb="53" eb="55">
      <t>コウカ</t>
    </rPh>
    <rPh sb="56" eb="57">
      <t>タカ</t>
    </rPh>
    <phoneticPr fontId="15"/>
  </si>
  <si>
    <t>11埼玉県</t>
  </si>
  <si>
    <t>さいたま市</t>
    <rPh sb="4" eb="5">
      <t>シ</t>
    </rPh>
    <phoneticPr fontId="25"/>
  </si>
  <si>
    <t>一職員一改善提案制度の推進</t>
  </si>
  <si>
    <t>・本市では、市民サービス及び市民満足度の向上を目的に、職員一人ひとりが、日常的に改善に取り組む職場風土の醸成を図っている。
・業務改善強化月間を設け、各職員が実施した改善について報告を受け、好事例については、業務改善発表会「カイゼンさいたマッチ」にて表彰している。</t>
    <rPh sb="6" eb="8">
      <t>シミン</t>
    </rPh>
    <rPh sb="12" eb="13">
      <t>オヨ</t>
    </rPh>
    <rPh sb="14" eb="16">
      <t>シミン</t>
    </rPh>
    <rPh sb="16" eb="19">
      <t>マンゾクド</t>
    </rPh>
    <rPh sb="20" eb="22">
      <t>コウジョウ</t>
    </rPh>
    <rPh sb="23" eb="25">
      <t>モクテキ</t>
    </rPh>
    <rPh sb="29" eb="31">
      <t>ヒトリ</t>
    </rPh>
    <rPh sb="36" eb="39">
      <t>ニチジョウテキ</t>
    </rPh>
    <rPh sb="40" eb="42">
      <t>カイゼン</t>
    </rPh>
    <rPh sb="43" eb="44">
      <t>ト</t>
    </rPh>
    <rPh sb="45" eb="46">
      <t>ク</t>
    </rPh>
    <rPh sb="47" eb="49">
      <t>ショクバ</t>
    </rPh>
    <rPh sb="49" eb="51">
      <t>フウド</t>
    </rPh>
    <rPh sb="52" eb="54">
      <t>ジョウセイ</t>
    </rPh>
    <rPh sb="55" eb="56">
      <t>ハカ</t>
    </rPh>
    <rPh sb="72" eb="73">
      <t>モウ</t>
    </rPh>
    <rPh sb="75" eb="78">
      <t>カクショクイン</t>
    </rPh>
    <rPh sb="79" eb="81">
      <t>ジッシ</t>
    </rPh>
    <rPh sb="83" eb="85">
      <t>カイゼン</t>
    </rPh>
    <rPh sb="89" eb="91">
      <t>ホウコク</t>
    </rPh>
    <rPh sb="92" eb="93">
      <t>ウ</t>
    </rPh>
    <rPh sb="95" eb="96">
      <t>コウ</t>
    </rPh>
    <rPh sb="96" eb="98">
      <t>ジレイ</t>
    </rPh>
    <rPh sb="125" eb="127">
      <t>ヒョウショウ</t>
    </rPh>
    <phoneticPr fontId="25"/>
  </si>
  <si>
    <t>令和3年度においては、職員から16,000件を超える改善事例が報告された。</t>
    <rPh sb="0" eb="2">
      <t>レイワ</t>
    </rPh>
    <phoneticPr fontId="5"/>
  </si>
  <si>
    <t>職場に改善改革の風土が根付き、業務の改善を通じて市民サービスの向上につながった。</t>
  </si>
  <si>
    <t>全庁で改善の好事例を共有し、改善活動の活性化を図った。</t>
    <rPh sb="3" eb="5">
      <t>カイゼン</t>
    </rPh>
    <rPh sb="6" eb="7">
      <t>コウ</t>
    </rPh>
    <rPh sb="7" eb="9">
      <t>ジレイ</t>
    </rPh>
    <phoneticPr fontId="25"/>
  </si>
  <si>
    <t>http://www.city.saitama.jp/006/007/014/007/index.html</t>
    <phoneticPr fontId="5"/>
  </si>
  <si>
    <t>千葉県</t>
    <rPh sb="0" eb="3">
      <t>チバケン</t>
    </rPh>
    <phoneticPr fontId="25"/>
  </si>
  <si>
    <t>千葉市</t>
    <rPh sb="0" eb="3">
      <t>チバシ</t>
    </rPh>
    <phoneticPr fontId="25"/>
  </si>
  <si>
    <t>ちばレポ（ちば市民協働レポート）の導入</t>
  </si>
  <si>
    <t>千葉市内で起きている様々な地域の課題（道路が傷んでいる、公園の遊具が壊れている等）を、ICTを使って、市民がレポートすることで、市民と行政、市民と市民の間で、それらの課題を共有し、合理的、効率的に解決することを目指す仕組みを導入した。</t>
    <rPh sb="13" eb="15">
      <t>チイキ</t>
    </rPh>
    <phoneticPr fontId="25"/>
  </si>
  <si>
    <t>この取組みは平成25年度に全国初の実証実験を行い、平成26年9月から本格運用している。</t>
    <rPh sb="36" eb="38">
      <t>ウンヨウ</t>
    </rPh>
    <phoneticPr fontId="5"/>
  </si>
  <si>
    <t>令和4年3月末時点で、参加登録者数約8,000人、累計レポート数は約19,300件。市民と行政の新たなチャネルとして、地域課題の合理的、効率的な解決に寄与している。</t>
    <phoneticPr fontId="5"/>
  </si>
  <si>
    <t>スマートフォンアプリ等を用いた市民のレポートにより市民と行政、市民と市民の間で、それらの課題を共有することが可能になった。また、参加登録者のうち、30代から50代が約8割を占めており、従来行政と関わりの薄かった年代が市政にアクセスする新たなチャネルとして活用されている。</t>
    <rPh sb="82" eb="83">
      <t>ヤク</t>
    </rPh>
    <rPh sb="84" eb="85">
      <t>ワリ</t>
    </rPh>
    <rPh sb="117" eb="118">
      <t>アラ</t>
    </rPh>
    <phoneticPr fontId="25"/>
  </si>
  <si>
    <t>従来より、どの自治体でも利用できるよう汎用性の高いシステムを構築し、運用してきた。
令和元年度からは、旧ちばレポをベースに東京大学等と共同で開発し、複数自治体で共同運用する新システム「My City Report」の運用を開始した。</t>
    <phoneticPr fontId="5"/>
  </si>
  <si>
    <t>https://www.city.chiba.jp/shimin/shimin/kohokocho/chibarepo.html</t>
    <phoneticPr fontId="5"/>
  </si>
  <si>
    <t>先進性・・・全国初の実証実験を行い、平成26年9月から本格運用している。
汎用性・・・令和元年度からは、複数自治体も参加し、共同運用する小規模自治体も参加しやすい新システム「My City Report」の運用を開始した。</t>
    <phoneticPr fontId="5"/>
  </si>
  <si>
    <t>庶務事務の集中化（総務事務センター）</t>
    <rPh sb="9" eb="11">
      <t>ソウム</t>
    </rPh>
    <rPh sb="11" eb="13">
      <t>ジム</t>
    </rPh>
    <phoneticPr fontId="5"/>
  </si>
  <si>
    <t>各部署で分散して行われていた庶務事務に係る事務処理方法を見直し、職員による直接入力や、ＩＴを活用して事務処理を集中化。また、システムの運用管理も含め外部委託化を推進。
本格稼働後もシステム化対象範囲、対象所属を順次拡大し、業務の集約化をすすめている。</t>
    <phoneticPr fontId="5"/>
  </si>
  <si>
    <t>庶務事務に費やしていた事務の削減効果時間
241,000時間（令和２年度）</t>
    <rPh sb="31" eb="33">
      <t>レイワ</t>
    </rPh>
    <phoneticPr fontId="5"/>
  </si>
  <si>
    <t>庁内の各部署で個別に行っていた庶務事務について、システム化・集中化を行うことで、職員の庶務事務に係る労力の削減、統一性のある運用が可能である。</t>
    <phoneticPr fontId="5"/>
  </si>
  <si>
    <t>141305</t>
    <phoneticPr fontId="5"/>
  </si>
  <si>
    <t>世界初のＥＶタンカーの運航に係る取組</t>
    <rPh sb="0" eb="3">
      <t>セカイハツ</t>
    </rPh>
    <rPh sb="11" eb="13">
      <t>ウンコウ</t>
    </rPh>
    <rPh sb="14" eb="15">
      <t>カカ</t>
    </rPh>
    <rPh sb="16" eb="18">
      <t>トリクミ</t>
    </rPh>
    <phoneticPr fontId="5"/>
  </si>
  <si>
    <t>川崎市、旭タンカー株式会社、東京電力エナジーパートナー株式会社の３者が締結した「川崎港における電気推進船の普及促進等に関する基本協定」に基づき、ゼロエミッション電気推進船の普及を通じた新しい海運インフラサービスの構築と、環境への負荷の少ない持続可能な循環型社会の実現に向けた先導的な事業として、世界初の電気推進タンカーを運航する事業を協力して推進するもの</t>
    <phoneticPr fontId="5"/>
  </si>
  <si>
    <t>排出されるＣＯ２、ＮＯＸ、ＳＯＸ、煤煙等のゼロエミッション化による環境負荷の低減
騒音や振動を抑えた船舶となることによる乗組員の労働環境や港湾周辺環境の良化
世界初のＥＶタンカー就航によるＰＲ効果、類似事業の誘因等</t>
    <phoneticPr fontId="5"/>
  </si>
  <si>
    <t>https://www.city.kawasaki.jp/580/page/0000133245.html</t>
    <phoneticPr fontId="5"/>
  </si>
  <si>
    <t>14150</t>
    <phoneticPr fontId="5"/>
  </si>
  <si>
    <t>・RPAを利用した業務効率化の実証実験
・電子マネーによる公金収納の実証実験</t>
    <rPh sb="5" eb="7">
      <t>リヨウ</t>
    </rPh>
    <rPh sb="9" eb="11">
      <t>ギョウム</t>
    </rPh>
    <rPh sb="11" eb="14">
      <t>コウリツカ</t>
    </rPh>
    <rPh sb="15" eb="17">
      <t>ジッショウ</t>
    </rPh>
    <rPh sb="17" eb="19">
      <t>ジッケン</t>
    </rPh>
    <rPh sb="22" eb="24">
      <t>デンシ</t>
    </rPh>
    <rPh sb="30" eb="32">
      <t>コウキン</t>
    </rPh>
    <rPh sb="32" eb="34">
      <t>シュウノウ</t>
    </rPh>
    <rPh sb="35" eb="37">
      <t>ジッショウ</t>
    </rPh>
    <rPh sb="37" eb="39">
      <t>ジッケン</t>
    </rPh>
    <phoneticPr fontId="5"/>
  </si>
  <si>
    <t>（RPA)
RPA導入を希望する事業の選定を実施し、DX推進課職員によるシナリオ作成を行った。
また、サーバ型ツールの導入及び全庁展開を行った。
（電子マネー）
公金収納における電子マネーを利用した決済サービスを利用が多いと見込まれる窓口課にキャッシュレス決済システムを導入した。今後の利用状況等から有効性を検証すると共に、電子マネーを利用した公金収納に関する事務の知見を取得した。</t>
    <rPh sb="75" eb="77">
      <t>デンシ</t>
    </rPh>
    <phoneticPr fontId="5"/>
  </si>
  <si>
    <t>なし</t>
  </si>
  <si>
    <t>（RPA)
４３事業において、７，０５０時間削減した。
（電子マネー）
2022年2月～3月において、主要窓口課の利用率は約3.3%</t>
    <rPh sb="41" eb="42">
      <t>ネン</t>
    </rPh>
    <rPh sb="43" eb="44">
      <t>ガツ</t>
    </rPh>
    <rPh sb="46" eb="47">
      <t>ガツ</t>
    </rPh>
    <rPh sb="52" eb="54">
      <t>シュヨウ</t>
    </rPh>
    <rPh sb="54" eb="56">
      <t>マドグチ</t>
    </rPh>
    <rPh sb="56" eb="57">
      <t>カ</t>
    </rPh>
    <rPh sb="58" eb="60">
      <t>リヨウ</t>
    </rPh>
    <rPh sb="60" eb="61">
      <t>リツ</t>
    </rPh>
    <rPh sb="62" eb="63">
      <t>ヤク</t>
    </rPh>
    <phoneticPr fontId="5"/>
  </si>
  <si>
    <t>（RPA)
特になし
（電子マネー）
支払いチャネルの増加
金銭授受機会低減による新型コロナウイルス感染症対策</t>
    <rPh sb="6" eb="7">
      <t>トク</t>
    </rPh>
    <rPh sb="20" eb="22">
      <t>シハラ</t>
    </rPh>
    <rPh sb="28" eb="30">
      <t>ゾウカ</t>
    </rPh>
    <rPh sb="31" eb="33">
      <t>キンセン</t>
    </rPh>
    <rPh sb="33" eb="35">
      <t>ジュジュ</t>
    </rPh>
    <rPh sb="35" eb="37">
      <t>キカイ</t>
    </rPh>
    <rPh sb="37" eb="39">
      <t>テイゲン</t>
    </rPh>
    <rPh sb="42" eb="44">
      <t>シンガタ</t>
    </rPh>
    <rPh sb="51" eb="54">
      <t>カンセンショウ</t>
    </rPh>
    <rPh sb="54" eb="56">
      <t>タイサク</t>
    </rPh>
    <phoneticPr fontId="5"/>
  </si>
  <si>
    <t>（RPA)
費用対効果が見込まれるため
（電子マネー）
住民サービスの向上</t>
    <rPh sb="6" eb="11">
      <t>ヒヨウタイコウカ</t>
    </rPh>
    <rPh sb="12" eb="14">
      <t>ミコ</t>
    </rPh>
    <rPh sb="28" eb="30">
      <t>ジュウミン</t>
    </rPh>
    <rPh sb="35" eb="37">
      <t>コウジョウ</t>
    </rPh>
    <phoneticPr fontId="5"/>
  </si>
  <si>
    <t>公共施設マネジメント</t>
    <rPh sb="0" eb="2">
      <t>コウキョウ</t>
    </rPh>
    <rPh sb="2" eb="4">
      <t>シセツ</t>
    </rPh>
    <phoneticPr fontId="5"/>
  </si>
  <si>
    <t>公共施設に関する将来的な財政負担を軽減するとともに、真に必要な公共施設を安全に保有し続けることができる運営体制を確立するために平成27年度に策定した財産経営推進計画（令和3年度改定）に基づき、地域と対話を重ね、連携しながら利用状況やコストを意識した地域を利用圏域とする地域密着施設の再編を推進する。</t>
    <rPh sb="63" eb="65">
      <t>ヘイセイ</t>
    </rPh>
    <rPh sb="67" eb="69">
      <t>ネンド</t>
    </rPh>
    <rPh sb="70" eb="72">
      <t>サクテイ</t>
    </rPh>
    <rPh sb="74" eb="76">
      <t>ザイサン</t>
    </rPh>
    <rPh sb="76" eb="78">
      <t>ケイエイ</t>
    </rPh>
    <rPh sb="78" eb="80">
      <t>スイシン</t>
    </rPh>
    <rPh sb="80" eb="82">
      <t>ケイカク</t>
    </rPh>
    <rPh sb="83" eb="85">
      <t>レイワ</t>
    </rPh>
    <rPh sb="86" eb="88">
      <t>ネンド</t>
    </rPh>
    <rPh sb="88" eb="90">
      <t>カイテイ</t>
    </rPh>
    <rPh sb="92" eb="93">
      <t>モト</t>
    </rPh>
    <rPh sb="96" eb="98">
      <t>チイキ</t>
    </rPh>
    <rPh sb="99" eb="101">
      <t>タイワ</t>
    </rPh>
    <rPh sb="102" eb="103">
      <t>カサ</t>
    </rPh>
    <rPh sb="105" eb="107">
      <t>レンケイ</t>
    </rPh>
    <rPh sb="111" eb="113">
      <t>リヨウ</t>
    </rPh>
    <rPh sb="113" eb="115">
      <t>ジョウキョウ</t>
    </rPh>
    <rPh sb="120" eb="122">
      <t>イシキ</t>
    </rPh>
    <rPh sb="124" eb="126">
      <t>チイキ</t>
    </rPh>
    <rPh sb="127" eb="129">
      <t>リヨウ</t>
    </rPh>
    <rPh sb="129" eb="130">
      <t>ケン</t>
    </rPh>
    <rPh sb="130" eb="131">
      <t>イキ</t>
    </rPh>
    <rPh sb="134" eb="136">
      <t>チイキ</t>
    </rPh>
    <rPh sb="136" eb="138">
      <t>ミッチャク</t>
    </rPh>
    <rPh sb="138" eb="140">
      <t>シセツ</t>
    </rPh>
    <rPh sb="141" eb="143">
      <t>サイヘン</t>
    </rPh>
    <rPh sb="144" eb="146">
      <t>スイシン</t>
    </rPh>
    <phoneticPr fontId="5"/>
  </si>
  <si>
    <t>財産経営推進計画に基づき、施設の廃止や集約、複合化や多機能化、更新時の規模の見直し等、様々な取組みを地域と協働で進めることで、施設種類ごとの配置方針を決定することができ、施設の集約、用途転用、廃止等の具体的行動に着手できる。</t>
    <rPh sb="50" eb="52">
      <t>チイキ</t>
    </rPh>
    <rPh sb="53" eb="55">
      <t>キョウドウ</t>
    </rPh>
    <rPh sb="63" eb="65">
      <t>シセツ</t>
    </rPh>
    <rPh sb="65" eb="67">
      <t>シュルイ</t>
    </rPh>
    <rPh sb="70" eb="72">
      <t>ハイチ</t>
    </rPh>
    <rPh sb="72" eb="74">
      <t>ホウシン</t>
    </rPh>
    <rPh sb="75" eb="77">
      <t>ケッテイ</t>
    </rPh>
    <rPh sb="85" eb="87">
      <t>シセツ</t>
    </rPh>
    <rPh sb="88" eb="90">
      <t>シュウヤク</t>
    </rPh>
    <rPh sb="91" eb="93">
      <t>ヨウト</t>
    </rPh>
    <rPh sb="93" eb="95">
      <t>テンヨウ</t>
    </rPh>
    <rPh sb="96" eb="98">
      <t>ハイシ</t>
    </rPh>
    <rPh sb="98" eb="99">
      <t>トウ</t>
    </rPh>
    <rPh sb="100" eb="103">
      <t>グタイテキ</t>
    </rPh>
    <rPh sb="103" eb="105">
      <t>コウドウ</t>
    </rPh>
    <rPh sb="106" eb="108">
      <t>チャクシュ</t>
    </rPh>
    <phoneticPr fontId="5"/>
  </si>
  <si>
    <t>地域に提供している公共施設のサービス機能を明らかにし、今後も提供するサービス機能に必要な施設の規模や量を市と市民が共に検討することで、公共施設の再編を推進することができる。</t>
    <rPh sb="0" eb="2">
      <t>チイキ</t>
    </rPh>
    <rPh sb="3" eb="5">
      <t>テイキョウ</t>
    </rPh>
    <rPh sb="9" eb="11">
      <t>コウキョウ</t>
    </rPh>
    <rPh sb="11" eb="13">
      <t>シセツ</t>
    </rPh>
    <rPh sb="18" eb="20">
      <t>キノウ</t>
    </rPh>
    <rPh sb="21" eb="22">
      <t>アキ</t>
    </rPh>
    <rPh sb="27" eb="29">
      <t>コンゴ</t>
    </rPh>
    <rPh sb="30" eb="32">
      <t>テイキョウ</t>
    </rPh>
    <rPh sb="38" eb="40">
      <t>キノウ</t>
    </rPh>
    <rPh sb="41" eb="43">
      <t>ヒツヨウ</t>
    </rPh>
    <rPh sb="44" eb="46">
      <t>シセツ</t>
    </rPh>
    <rPh sb="47" eb="49">
      <t>キボ</t>
    </rPh>
    <rPh sb="50" eb="51">
      <t>リョウ</t>
    </rPh>
    <rPh sb="52" eb="53">
      <t>シ</t>
    </rPh>
    <rPh sb="54" eb="56">
      <t>シミン</t>
    </rPh>
    <rPh sb="57" eb="58">
      <t>トモ</t>
    </rPh>
    <rPh sb="59" eb="61">
      <t>ケントウ</t>
    </rPh>
    <rPh sb="67" eb="69">
      <t>コウキョウ</t>
    </rPh>
    <rPh sb="69" eb="71">
      <t>シセツ</t>
    </rPh>
    <rPh sb="72" eb="73">
      <t>サイ</t>
    </rPh>
    <rPh sb="75" eb="77">
      <t>スイシン</t>
    </rPh>
    <phoneticPr fontId="5"/>
  </si>
  <si>
    <t>公共施設マネジメントの取組みは多くの自治体共通の課題であり、他の自治体にとっても参考となり得るため。</t>
  </si>
  <si>
    <t>https://www.city.niigata.lg.jp/smph/shisei/zaisan/zaikeisuishin/suishinkeikaku.html</t>
    <phoneticPr fontId="5"/>
  </si>
  <si>
    <t>多くの自治体が公共施設の保有量の抑制に取り組んでおり、他の政令市と比べて施設数・建物保有面積が多い本市の取り組みが他の自治体にとっても参考となり得るため。</t>
    <rPh sb="36" eb="38">
      <t>シセツ</t>
    </rPh>
    <rPh sb="38" eb="39">
      <t>カズ</t>
    </rPh>
    <rPh sb="40" eb="42">
      <t>タテモノ</t>
    </rPh>
    <rPh sb="42" eb="44">
      <t>ホユウ</t>
    </rPh>
    <rPh sb="44" eb="46">
      <t>メンセキ</t>
    </rPh>
    <phoneticPr fontId="5"/>
  </si>
  <si>
    <t>静岡県</t>
    <rPh sb="0" eb="3">
      <t>シズオカケン</t>
    </rPh>
    <phoneticPr fontId="15"/>
  </si>
  <si>
    <t>静岡型行政評価制度</t>
    <phoneticPr fontId="15"/>
  </si>
  <si>
    <t>第3次静岡市総合計画に登載されている41政策・132施策及び予算を伴う約1,500事務事業の3階層について、それぞれ、各所管課で実施する１次評価、外部の視点で実施する2次評価の２段階で評価を実施している。
　特に、政策・施策評価については令和元年度から「協働型プログラム評価」に着手し始め、より効果的・効率的な制度構築に取り組んでいる。</t>
    <rPh sb="0" eb="1">
      <t>ダイ</t>
    </rPh>
    <rPh sb="2" eb="3">
      <t>ジ</t>
    </rPh>
    <rPh sb="3" eb="6">
      <t>シズオカシ</t>
    </rPh>
    <rPh sb="6" eb="8">
      <t>ソウゴウ</t>
    </rPh>
    <rPh sb="8" eb="10">
      <t>ケイカク</t>
    </rPh>
    <rPh sb="11" eb="13">
      <t>トウサイ</t>
    </rPh>
    <rPh sb="20" eb="22">
      <t>セイサク</t>
    </rPh>
    <rPh sb="26" eb="28">
      <t>シサク</t>
    </rPh>
    <rPh sb="28" eb="29">
      <t>オヨ</t>
    </rPh>
    <rPh sb="30" eb="32">
      <t>ヨサン</t>
    </rPh>
    <rPh sb="33" eb="34">
      <t>トモナ</t>
    </rPh>
    <rPh sb="35" eb="36">
      <t>ヤク</t>
    </rPh>
    <rPh sb="41" eb="43">
      <t>ジム</t>
    </rPh>
    <rPh sb="43" eb="45">
      <t>ジギョウ</t>
    </rPh>
    <rPh sb="47" eb="49">
      <t>カイソウ</t>
    </rPh>
    <rPh sb="59" eb="60">
      <t>カク</t>
    </rPh>
    <rPh sb="60" eb="62">
      <t>ショカン</t>
    </rPh>
    <rPh sb="62" eb="63">
      <t>カ</t>
    </rPh>
    <rPh sb="64" eb="66">
      <t>ジッシ</t>
    </rPh>
    <rPh sb="69" eb="70">
      <t>ジ</t>
    </rPh>
    <rPh sb="70" eb="72">
      <t>ヒョウカ</t>
    </rPh>
    <rPh sb="73" eb="75">
      <t>ガイブ</t>
    </rPh>
    <rPh sb="76" eb="78">
      <t>シテン</t>
    </rPh>
    <rPh sb="79" eb="81">
      <t>ジッシ</t>
    </rPh>
    <rPh sb="84" eb="85">
      <t>ジ</t>
    </rPh>
    <rPh sb="85" eb="87">
      <t>ヒョウカ</t>
    </rPh>
    <rPh sb="89" eb="91">
      <t>ダンカイ</t>
    </rPh>
    <rPh sb="92" eb="94">
      <t>ヒョウカ</t>
    </rPh>
    <rPh sb="95" eb="97">
      <t>ジッシ</t>
    </rPh>
    <rPh sb="104" eb="105">
      <t>トク</t>
    </rPh>
    <rPh sb="107" eb="109">
      <t>セイサク</t>
    </rPh>
    <rPh sb="110" eb="112">
      <t>シサク</t>
    </rPh>
    <rPh sb="112" eb="114">
      <t>ヒョウカ</t>
    </rPh>
    <rPh sb="119" eb="121">
      <t>レイワ</t>
    </rPh>
    <rPh sb="121" eb="123">
      <t>ガンネン</t>
    </rPh>
    <rPh sb="123" eb="124">
      <t>ド</t>
    </rPh>
    <rPh sb="127" eb="130">
      <t>キョウドウガタ</t>
    </rPh>
    <rPh sb="135" eb="137">
      <t>ヒョウカ</t>
    </rPh>
    <rPh sb="139" eb="141">
      <t>チャクシュ</t>
    </rPh>
    <rPh sb="142" eb="143">
      <t>ハジ</t>
    </rPh>
    <rPh sb="147" eb="150">
      <t>コウカテキ</t>
    </rPh>
    <rPh sb="151" eb="154">
      <t>コウリツテキ</t>
    </rPh>
    <rPh sb="155" eb="157">
      <t>セイド</t>
    </rPh>
    <rPh sb="157" eb="159">
      <t>コウチク</t>
    </rPh>
    <rPh sb="160" eb="161">
      <t>ト</t>
    </rPh>
    <rPh sb="162" eb="163">
      <t>ク</t>
    </rPh>
    <phoneticPr fontId="15"/>
  </si>
  <si>
    <t>〇政策・施策評価の手法として、プログラム評価に取り組んでいる自治体は政令市では本市だけである。</t>
    <rPh sb="1" eb="3">
      <t>セイサク</t>
    </rPh>
    <rPh sb="4" eb="6">
      <t>シサク</t>
    </rPh>
    <rPh sb="6" eb="8">
      <t>ヒョウカ</t>
    </rPh>
    <rPh sb="9" eb="11">
      <t>シュホウ</t>
    </rPh>
    <rPh sb="20" eb="22">
      <t>ヒョウカ</t>
    </rPh>
    <rPh sb="23" eb="24">
      <t>ト</t>
    </rPh>
    <rPh sb="25" eb="26">
      <t>ク</t>
    </rPh>
    <rPh sb="30" eb="33">
      <t>ジチタイ</t>
    </rPh>
    <rPh sb="34" eb="37">
      <t>セイレイシ</t>
    </rPh>
    <rPh sb="39" eb="41">
      <t>ホンシ</t>
    </rPh>
    <phoneticPr fontId="5"/>
  </si>
  <si>
    <t>令和３年度に実施分については、8,450千円の効果額を計上した。</t>
    <rPh sb="0" eb="2">
      <t>レイワ</t>
    </rPh>
    <rPh sb="3" eb="5">
      <t>ネンド</t>
    </rPh>
    <rPh sb="4" eb="5">
      <t>ド</t>
    </rPh>
    <rPh sb="6" eb="8">
      <t>ジッシ</t>
    </rPh>
    <rPh sb="8" eb="9">
      <t>ブン</t>
    </rPh>
    <rPh sb="20" eb="22">
      <t>センエン</t>
    </rPh>
    <rPh sb="23" eb="25">
      <t>コウカ</t>
    </rPh>
    <rPh sb="25" eb="26">
      <t>ガク</t>
    </rPh>
    <rPh sb="27" eb="29">
      <t>ケイジョウ</t>
    </rPh>
    <phoneticPr fontId="15"/>
  </si>
  <si>
    <t xml:space="preserve">〇全ての階層の評価を所管課の自己評価（一次評価）だけでなく、他者による客観的・専門的な視点から２次評価を行うことで、効果的な見直し・改善に繋がる。
〇プログラム評価を実施したことで、現在取り組んでいる政策の作戦や戦略に不足する視点が明確となった。
</t>
    <rPh sb="80" eb="82">
      <t>ヒョウカ</t>
    </rPh>
    <rPh sb="83" eb="85">
      <t>ジッシ</t>
    </rPh>
    <rPh sb="91" eb="93">
      <t>ゲンザイ</t>
    </rPh>
    <rPh sb="93" eb="94">
      <t>ト</t>
    </rPh>
    <rPh sb="95" eb="96">
      <t>ク</t>
    </rPh>
    <rPh sb="100" eb="102">
      <t>セイサク</t>
    </rPh>
    <rPh sb="103" eb="105">
      <t>サクセン</t>
    </rPh>
    <rPh sb="106" eb="108">
      <t>センリャク</t>
    </rPh>
    <rPh sb="109" eb="111">
      <t>フソク</t>
    </rPh>
    <rPh sb="113" eb="115">
      <t>シテン</t>
    </rPh>
    <rPh sb="116" eb="118">
      <t>メイカク</t>
    </rPh>
    <phoneticPr fontId="15"/>
  </si>
  <si>
    <t>行政評価はほとんどの自治体で実施されているため、本市制度を参考にしていただくことができる。</t>
    <phoneticPr fontId="15"/>
  </si>
  <si>
    <t>政策・施策評価の手法として、プログラム評価に取り組んでいる自治体は政令市では本市だけである。</t>
    <phoneticPr fontId="5"/>
  </si>
  <si>
    <t>22130</t>
    <phoneticPr fontId="5"/>
  </si>
  <si>
    <t>・公共下水道西遠処理区のコンセッション方式実施・運営</t>
    <rPh sb="6" eb="8">
      <t>セイエン</t>
    </rPh>
    <rPh sb="8" eb="10">
      <t>ショリ</t>
    </rPh>
    <rPh sb="10" eb="11">
      <t>ク</t>
    </rPh>
    <phoneticPr fontId="5"/>
  </si>
  <si>
    <t>平成２８年４月に静岡県から移管された公共下水道西遠処理区の施設について、平成３０年度からＰＦＩ法に基づくコンセッション方式を導入し、民間活力を最大限活用した事業運営を行っている。</t>
    <rPh sb="23" eb="25">
      <t>セイエン</t>
    </rPh>
    <rPh sb="25" eb="27">
      <t>ショリ</t>
    </rPh>
    <rPh sb="27" eb="28">
      <t>ク</t>
    </rPh>
    <rPh sb="29" eb="31">
      <t>シセツ</t>
    </rPh>
    <rPh sb="83" eb="84">
      <t>オコナ</t>
    </rPh>
    <phoneticPr fontId="5"/>
  </si>
  <si>
    <t>コンセッション方式を下水道事業に適用したのは全国初である。</t>
    <phoneticPr fontId="5"/>
  </si>
  <si>
    <t>施設の移管に伴う人員増を抑え、事業効率化によるコスト削減
コスト削減効果：VFM14.4％（86.6億円）</t>
  </si>
  <si>
    <t>https://www.city.hamamatsu.shizuoka.jp/g-sisetu/gesui/seien/pfi.html</t>
  </si>
  <si>
    <t>コンセッション方式を下水道事業に適用したのは全国初であるため。</t>
    <phoneticPr fontId="5"/>
  </si>
  <si>
    <t>23100</t>
  </si>
  <si>
    <t>公的関与のあり方に関する点検指針</t>
  </si>
  <si>
    <t>行政評価、定員管理、外郭団体の改革改善、公の施設の運営、予算審査
などにおいて幅広く活用されている。</t>
  </si>
  <si>
    <t>指針に基づき各所管部署で自主的に点検を行なうことにより、事業の廃止・民営化や民間委託等の推進が見込まれる。</t>
  </si>
  <si>
    <t>―</t>
  </si>
  <si>
    <t>全市統一の基準として、内部管理事務や事務事業等の見直しを検討する際の着眼点とそれに対応する見直しの方向性を示すことにより、行政評価や予算編成、その他様々な視点による事務事業の見直しを行うにあたっての指針として活用可能</t>
  </si>
  <si>
    <t>https://www.city.nagoya.jp/shisei/category/50-28-2-0-0-0-0-0-0-0.html</t>
  </si>
  <si>
    <t>指針は市の関与の必要性や実施主体の妥当性など、公的関与のあり方についての基本的事項を定めたものであり、全市的に幅広く活用されているため。</t>
  </si>
  <si>
    <t>宿泊税の徴収</t>
  </si>
  <si>
    <t>宿泊税を平成30年10月から導入し，国際文化観光都市としての魅力を高め，及び観光の振興を図る施策に要する費用に充てるための新たな財源として活用を開始した。</t>
  </si>
  <si>
    <t>宿泊税は本市以外に，東京都，大阪府，石川県金沢市，北海道虻田郡倶知安町，福岡県，福岡市，北九州市においてのみ導入されている。</t>
  </si>
  <si>
    <t>新たな財源の確保につながった。
・平成30年度決算　15億円
・令和元年度決算　42億円
・令和２年度決算　 13億円　
・令和３年度予算(補正後予算）　15億円
・令和４年度予算　15億円</t>
  </si>
  <si>
    <t xml:space="preserve">
ウイズコロナ社会においても，市民・観光客双方にとって安心安全な受入環境を整備する取組をはじめ，質・満足度を高め，持続可能な京都観光を実現するための取組などに活用。</t>
  </si>
  <si>
    <t>他の自治体においても同様の体制構築を検討可能な取組である。</t>
  </si>
  <si>
    <t>https://www.city.kyoto.lg.jp/gyozai/page/0000236942.html</t>
  </si>
  <si>
    <t>同様の事例が少ない一方，他の自治体においても導入できる可能性がある。また市民と観光客との間生じる課題解決に向けた取組の財源として，住民サービスの向上が期待できる。</t>
  </si>
  <si>
    <t>生活の質（ＱｏＬ）の向上を実感できる形でのＩＣＴ活用推進</t>
  </si>
  <si>
    <t>・電子申請システムの機能拡充とオンライン化申請対象業務の拡大
・手続きのオンライン化に伴う業務プロセスの見直しによる業務効率化
・施設利用手続きのオンライン化の推進
・多様な公共料金支払手段の整備（ＩＣＴを活用）</t>
  </si>
  <si>
    <t>・行政内部の業務の効率化が図られ、真に必要な市民対応に注力できている状態をめざすことができる。
・市民が様々な支払手段を選択・活用できることで、未納を防止し、収納率が向上した状態をめざすことができる。</t>
  </si>
  <si>
    <t>・区役所窓口等に訪れることなく手続きが可能になることで、市民の利便性を向上できる。
・施設利用手続きのオンライン化により手続きにかかる時間が短縮できるなど利便性を向上できる。
・市民が様々な支払手段を選択・活用できるようにすることで、利便性の向上を図ることができる。</t>
  </si>
  <si>
    <t>・各種手続きのオンライン化や、キャッシュレス化の広がりへの対応は、全自治体共通の課題であり、汎用性がある。</t>
  </si>
  <si>
    <t xml:space="preserve">https://www.city.osaka.lg.jp/shiseikaikakushitsu/page/0000562492.html
</t>
  </si>
  <si>
    <t>本格的なデジタル社会の到来を見据え、デジタルトランスフォーメーション（ＤＸ ）の推進に向けた取組をより一層推進していく必要があるため</t>
  </si>
  <si>
    <t>27140</t>
  </si>
  <si>
    <t>公有財産を活用した認定こども園等の整備</t>
  </si>
  <si>
    <t>保育施設整備に適した土地や物件の確保が難しい状況であるため、公有財産を活用し受け入れ枠の拡大を行い、待機児童0人を維持していく。
また、事業用定期借地権設定契約や目的外使用許可により歳入の確保にも寄与している。
【市営駐輪場跡地を活用した事例】
・認定こども園分園（堺区浅香山町）
【小学校敷地を活用した事例】
・小規模保育事業（西区堀上緑町）
【市営住宅跡地を活用した事例】
・認定こども園（中区深井中町）
【小学校プール跡地を活用した事例】
・認定こども園（美原区大饗）
【民間ビル内一画の公益床を活用した事例】
・小規模保育事業及び送迎保育ステーション（堺区三国ヶ丘御幸通）
【市営住宅を活用した事例】
・小規模保育事業(堺区翁橋町)
【市有建物を活用した事例】
・保育所(西区鳳南町)
【公園を活用した事例】
・特区小規模保育事業(北区長曽根町)</t>
  </si>
  <si>
    <t>小学校敷地、公園、市営住宅等を活用した施設や、堺東駅直結のビルを活用した0歳～2歳児を保育する小規模保育事業が開園している。また、同ビル内の送迎保育ステーションから、3歳～5歳児をバスで送迎する「送迎保育ステーション事業」の送り先である認定こども園が開園(R4.4)している。</t>
  </si>
  <si>
    <t xml:space="preserve">公有財産を活用した認定こども園等の整備による効果額（R3年度決算額）
35,351,821円
【内訳】
認定こども園分園（堺区浅香山町）3,668,709円
小規模保育事業（西区堀上緑町）1,800,000円
認定こども園（中区深井中町）12,039,000円
認定こども園（美原区大饗）3,120,000円
小規模保育事業及び送迎保育ステーション
（堺区三国ヶ丘御幸通）3,061,905円
小規模保育事業(堺区翁橋町)1,231,778円
保育所(西区鳳南町)8,879,550円
特区小規模保育事業(北区長曽根町)1,550,879円
</t>
  </si>
  <si>
    <t>受け入れ枠の拡大を行い、待機児童解消に寄与した。その結果、R4.4.1時点で、2年連続で待機児童0人を達成することができた。</t>
  </si>
  <si>
    <t>公有地活用事例が蓄積されることで、他自治体の参考となり、公有地活用の促進につながることが期待される。</t>
  </si>
  <si>
    <t xml:space="preserve">・保育施設の設置を希望する事業者、保育を希望する保護者のニーズに応えることができる。
・市の歳入を確保することができる。
・先行事例として他自治体における導入の参考となる。
</t>
  </si>
  <si>
    <t>行政手続きのスマート化
（行政手続きの電子化原則、手続きのデジタル化、非対面での相談等の推進）</t>
  </si>
  <si>
    <t>全市横断型のオンライン申請機能を備えたプラットフォーム『e-KOBE（神戸市スマート申請システム）』の運用を令和3年度より開始。また、契約事務において、業務効率化及びDXの観点から電子契約の実証実験を開始（令和4年6月～本格導入）
※行政手続きのスマート化とは、「電子申請のほか、Ｗｅｂサイトを通じた郵送申請の支援や、申請内容の事前登録など窓口滞在時間を短くする仕組みを構築する取り組み」と定義している。</t>
  </si>
  <si>
    <t xml:space="preserve">
電子契約の本格導入（令和4年6月～）は政令市初</t>
  </si>
  <si>
    <t>・e-KOBEの令和4年3月末時点での利用登録者数は45,000人。ワクチンパスポートの発行申請や子育て世帯への臨時特別給付等の手続きで電子申請を実施。
・電子契約では、契約書のペーパーレス化や管理スペースの削減、書類作成に伴う押印や郵送などの事務作業を年間約4000時間の削減見込み。（年間約8000件分の契約が全て電子契約となった場合）</t>
  </si>
  <si>
    <t>・こども関連の手続きでe-KOBEを利用した方に実施したアンケートでは、「紙よりも便利になった」と答えた割合が9割、「オンライン申請を今後も利用したい」と答えた割合が100％だった。（上記手続きはe-KOBEによる申請を原則とした）
・電子契約では、印紙税分の経費削減（令和3年度の契約が全て電子契約となった場合の削減額約8,500万円）</t>
  </si>
  <si>
    <t>・e-KOBE（電子申請）
https://www.city.kobe.lg.jp/a06814/kurashi/registration/application.html
・電子契約
https://www.city.kobe.lg.jp/a08691/130075843725.html</t>
  </si>
  <si>
    <t>・電子契約については、令和4年6月より全庁展開を予定しており、全庁的な本格導入は、政令市初の取り組みであると認識している。</t>
  </si>
  <si>
    <t>業務改善の取組</t>
  </si>
  <si>
    <t>令和３年度に業務の見える化（全庁業務量調査）を実施。
(令和４年度以降は、全庁的な業務プロセスの見直しに取り組む予定。)</t>
  </si>
  <si>
    <t>取組効果について、令和４年度末に全庁へ調査する予定。</t>
  </si>
  <si>
    <t>どの自治体でも取組可能な事例と考えます。</t>
  </si>
  <si>
    <t>費用対効果（業務の効率化）、住民サービス向上、汎用性が今後期待される取組のため。</t>
  </si>
  <si>
    <t>341002</t>
    <phoneticPr fontId="5"/>
  </si>
  <si>
    <t>広島県</t>
    <rPh sb="0" eb="3">
      <t>ヒロシマケン</t>
    </rPh>
    <phoneticPr fontId="5"/>
  </si>
  <si>
    <t>広島市</t>
    <rPh sb="0" eb="2">
      <t>ヒロシマ</t>
    </rPh>
    <rPh sb="2" eb="3">
      <t>シ</t>
    </rPh>
    <phoneticPr fontId="5"/>
  </si>
  <si>
    <t>区の魅力と活力向上推進事業</t>
    <rPh sb="0" eb="1">
      <t>ク</t>
    </rPh>
    <rPh sb="2" eb="4">
      <t>ミリョク</t>
    </rPh>
    <rPh sb="5" eb="7">
      <t>カツリョク</t>
    </rPh>
    <rPh sb="7" eb="9">
      <t>コウジョウ</t>
    </rPh>
    <rPh sb="9" eb="11">
      <t>スイシン</t>
    </rPh>
    <rPh sb="11" eb="13">
      <t>ジギョウ</t>
    </rPh>
    <phoneticPr fontId="15"/>
  </si>
  <si>
    <t>区役所が、区長と住民との対話等を踏まえ、住民との連携・協働の下、企画・立案力を十分発揮し、地域の魅力向上に資する住民の主体的かつ継続的な活動を効果的に支援することによって、地域特性を生かした個性豊かで魅力と活力のあるまちづくりを推進することを目的として、地域団体等への事業の委託や補助金の交付等によりまちづくりを推進する。</t>
  </si>
  <si>
    <t>各区役所は、住民との対話等を踏まえて区のあるべき姿を実現するための施策の方向性を決定し、この方向性に基づき長期的な展望のもと推進事業として支援するまちづくり活動を選定することができる。事業の推進に当たり区役所に大きな権限が付与されており、各区合計予算1億円もの規模で実施する事例は県内でも珍しい取組と考えられる。</t>
    <rPh sb="144" eb="145">
      <t>メズラ</t>
    </rPh>
    <rPh sb="147" eb="148">
      <t>ト</t>
    </rPh>
    <rPh sb="148" eb="149">
      <t>ク</t>
    </rPh>
    <rPh sb="150" eb="151">
      <t>カンガ</t>
    </rPh>
    <phoneticPr fontId="5"/>
  </si>
  <si>
    <t>住民の主体的、継続的な活動に対し、行政の支援を必要としなくとも自立して継続できるよう支援していくことで、長期的には、行政の経費は削減されると考えている。</t>
    <rPh sb="52" eb="55">
      <t>チョウキテキ</t>
    </rPh>
    <rPh sb="70" eb="71">
      <t>カンガ</t>
    </rPh>
    <phoneticPr fontId="15"/>
  </si>
  <si>
    <t>各区役所では住民との対話を踏まえて施策の方向性を決定し、また住民の自発的な活動を支援する事業であるため、住民のニーズに対応したまちづくり活動を広げていくことができる。制度創設前の区でのまちづくり事業数は68事業、住民自身が企画するまちづくり活動に係る補助金の採択事業数は48事業だったが、平成24年度に本制度を創設して以降、最大で区でのまちづくり事業数は102事業、補助金の採択事業数は144事業に増加した。</t>
    <rPh sb="83" eb="85">
      <t>セイド</t>
    </rPh>
    <rPh sb="85" eb="87">
      <t>ソウセツ</t>
    </rPh>
    <rPh sb="87" eb="88">
      <t>マエ</t>
    </rPh>
    <rPh sb="89" eb="90">
      <t>ク</t>
    </rPh>
    <rPh sb="97" eb="99">
      <t>ジギョウ</t>
    </rPh>
    <rPh sb="99" eb="100">
      <t>スウ</t>
    </rPh>
    <rPh sb="103" eb="105">
      <t>ジギョウ</t>
    </rPh>
    <rPh sb="106" eb="108">
      <t>ジュウミン</t>
    </rPh>
    <rPh sb="108" eb="110">
      <t>ジシン</t>
    </rPh>
    <rPh sb="111" eb="113">
      <t>キカク</t>
    </rPh>
    <rPh sb="120" eb="122">
      <t>カツドウ</t>
    </rPh>
    <rPh sb="123" eb="124">
      <t>カカ</t>
    </rPh>
    <rPh sb="125" eb="128">
      <t>ホジョキン</t>
    </rPh>
    <rPh sb="129" eb="131">
      <t>サイタク</t>
    </rPh>
    <rPh sb="131" eb="133">
      <t>ジギョウ</t>
    </rPh>
    <rPh sb="133" eb="134">
      <t>スウ</t>
    </rPh>
    <rPh sb="137" eb="139">
      <t>ジギョウ</t>
    </rPh>
    <rPh sb="144" eb="146">
      <t>ヘイセイ</t>
    </rPh>
    <rPh sb="148" eb="150">
      <t>ネンド</t>
    </rPh>
    <rPh sb="151" eb="152">
      <t>ホン</t>
    </rPh>
    <rPh sb="152" eb="154">
      <t>セイド</t>
    </rPh>
    <rPh sb="155" eb="157">
      <t>ソウセツ</t>
    </rPh>
    <rPh sb="159" eb="161">
      <t>イコウ</t>
    </rPh>
    <rPh sb="162" eb="164">
      <t>サイダイ</t>
    </rPh>
    <phoneticPr fontId="15"/>
  </si>
  <si>
    <t>当該事業は、まちづくりを所管する部署であれば導入可能と思われる。</t>
    <rPh sb="12" eb="14">
      <t>ショカン</t>
    </rPh>
    <phoneticPr fontId="15"/>
  </si>
  <si>
    <t>https://www.city.hiroshima.lg.jp/soshiki/14/7157.html</t>
    <phoneticPr fontId="15"/>
  </si>
  <si>
    <t>それぞれ左セルの③～⑤の説明のとおり。</t>
    <rPh sb="4" eb="5">
      <t>ヒダリ</t>
    </rPh>
    <rPh sb="12" eb="14">
      <t>セツメイ</t>
    </rPh>
    <phoneticPr fontId="15"/>
  </si>
  <si>
    <t>左セル⑦の選定理由のとおり。</t>
    <rPh sb="0" eb="1">
      <t>ヒダリ</t>
    </rPh>
    <rPh sb="5" eb="7">
      <t>センテイ</t>
    </rPh>
    <rPh sb="7" eb="9">
      <t>リユウ</t>
    </rPh>
    <phoneticPr fontId="5"/>
  </si>
  <si>
    <t>女性職員の活躍の推進</t>
    <rPh sb="0" eb="2">
      <t>ジョセイ</t>
    </rPh>
    <rPh sb="2" eb="4">
      <t>ショクイン</t>
    </rPh>
    <rPh sb="5" eb="7">
      <t>カツヤク</t>
    </rPh>
    <rPh sb="8" eb="10">
      <t>スイシン</t>
    </rPh>
    <phoneticPr fontId="15"/>
  </si>
  <si>
    <t>平成17年に策定した「広島市職員子育て支援プラン」と平成28年に策定した「広島市女性職員活躍推進プラン」を統合した「広島市職員の女性活躍・子育て支援推進プラン」を令和3年3月に策定し、女性職員はもとよりすべての職員が働きがいをもって生き生きと活躍できるよう、女性活躍、子育て支援及び仕事と家庭生活の両立に向けた取組を一体的に推進している。</t>
    <rPh sb="32" eb="34">
      <t>サクテイ</t>
    </rPh>
    <rPh sb="53" eb="55">
      <t>トウゴウ</t>
    </rPh>
    <rPh sb="58" eb="63">
      <t>ヒロシマシショクイン</t>
    </rPh>
    <rPh sb="64" eb="68">
      <t>ジョセイカツヤク</t>
    </rPh>
    <rPh sb="69" eb="71">
      <t>コソダ</t>
    </rPh>
    <rPh sb="72" eb="76">
      <t>シエンスイシン</t>
    </rPh>
    <rPh sb="92" eb="96">
      <t>ジョセイショクイン</t>
    </rPh>
    <rPh sb="105" eb="107">
      <t>ショクイン</t>
    </rPh>
    <rPh sb="108" eb="109">
      <t>ハタラ</t>
    </rPh>
    <rPh sb="116" eb="117">
      <t>イ</t>
    </rPh>
    <rPh sb="118" eb="119">
      <t>イ</t>
    </rPh>
    <rPh sb="121" eb="123">
      <t>カツヤク</t>
    </rPh>
    <rPh sb="129" eb="133">
      <t>ジョセイカツヤク</t>
    </rPh>
    <rPh sb="134" eb="136">
      <t>コソダ</t>
    </rPh>
    <rPh sb="137" eb="140">
      <t>シエンオヨ</t>
    </rPh>
    <rPh sb="141" eb="143">
      <t>シゴト</t>
    </rPh>
    <rPh sb="144" eb="148">
      <t>カテイセイカツ</t>
    </rPh>
    <rPh sb="149" eb="151">
      <t>リョウリツ</t>
    </rPh>
    <rPh sb="152" eb="153">
      <t>ム</t>
    </rPh>
    <rPh sb="155" eb="157">
      <t>トリクミ</t>
    </rPh>
    <rPh sb="158" eb="161">
      <t>イッタイテキ</t>
    </rPh>
    <rPh sb="162" eb="164">
      <t>スイシン</t>
    </rPh>
    <phoneticPr fontId="15"/>
  </si>
  <si>
    <t>本市の管理職職員に占める女性の割合が、過去6年間で5.5%増加した。
（平成28年4月1日現在：10.4%
　→令和4年4月1日現在：15.9%）</t>
    <rPh sb="0" eb="1">
      <t>ホン</t>
    </rPh>
    <rPh sb="1" eb="2">
      <t>シ</t>
    </rPh>
    <rPh sb="3" eb="5">
      <t>カンリ</t>
    </rPh>
    <rPh sb="5" eb="6">
      <t>ショク</t>
    </rPh>
    <rPh sb="6" eb="8">
      <t>ショクイン</t>
    </rPh>
    <rPh sb="9" eb="10">
      <t>シ</t>
    </rPh>
    <rPh sb="12" eb="14">
      <t>ジョセイ</t>
    </rPh>
    <rPh sb="15" eb="17">
      <t>ワリアイ</t>
    </rPh>
    <rPh sb="19" eb="21">
      <t>カコ</t>
    </rPh>
    <rPh sb="22" eb="24">
      <t>ネンカン</t>
    </rPh>
    <rPh sb="29" eb="31">
      <t>ゾウカ</t>
    </rPh>
    <rPh sb="36" eb="38">
      <t>ヘイセイ</t>
    </rPh>
    <rPh sb="40" eb="41">
      <t>ネン</t>
    </rPh>
    <rPh sb="42" eb="43">
      <t>ガツ</t>
    </rPh>
    <rPh sb="43" eb="45">
      <t>ツイタチ</t>
    </rPh>
    <rPh sb="45" eb="47">
      <t>ゲンザイ</t>
    </rPh>
    <rPh sb="56" eb="58">
      <t>レイワ</t>
    </rPh>
    <rPh sb="59" eb="60">
      <t>ネン</t>
    </rPh>
    <rPh sb="61" eb="62">
      <t>ガツ</t>
    </rPh>
    <rPh sb="62" eb="64">
      <t>ツイタチ</t>
    </rPh>
    <rPh sb="64" eb="66">
      <t>ゲンザイ</t>
    </rPh>
    <phoneticPr fontId="15"/>
  </si>
  <si>
    <t>現時点では不明</t>
    <rPh sb="0" eb="3">
      <t>ゲンジテン</t>
    </rPh>
    <rPh sb="5" eb="7">
      <t>フメイ</t>
    </rPh>
    <phoneticPr fontId="15"/>
  </si>
  <si>
    <t>https://www.city.hiroshima.lg.jp/soshiki/18/18753.html</t>
    <phoneticPr fontId="15"/>
  </si>
  <si>
    <t>最近では本市の新規採用職員の4割以上を女性が占めており、今後は、これまで以上に女性職員にその能力を発揮してもらう必要があることから、女性職員の育成等に特に力を入れている。また、職員が子育てをしやすい環境の整備や、仕事と家庭生活両立のために超過勤務の縮減、休暇取得の促進にも取り組んでいる。</t>
    <rPh sb="88" eb="90">
      <t>ショクイン</t>
    </rPh>
    <rPh sb="91" eb="93">
      <t>コソダ</t>
    </rPh>
    <rPh sb="99" eb="101">
      <t>カンキョウ</t>
    </rPh>
    <rPh sb="102" eb="104">
      <t>セイビ</t>
    </rPh>
    <rPh sb="106" eb="108">
      <t>シゴト</t>
    </rPh>
    <rPh sb="109" eb="113">
      <t>カテイセイカツ</t>
    </rPh>
    <rPh sb="113" eb="115">
      <t>リョウリツ</t>
    </rPh>
    <rPh sb="119" eb="123">
      <t>チョウカキンム</t>
    </rPh>
    <rPh sb="124" eb="126">
      <t>シュクゲン</t>
    </rPh>
    <rPh sb="127" eb="131">
      <t>キュウカシュトク</t>
    </rPh>
    <rPh sb="132" eb="134">
      <t>ソクシン</t>
    </rPh>
    <rPh sb="136" eb="137">
      <t>ト</t>
    </rPh>
    <rPh sb="138" eb="139">
      <t>ク</t>
    </rPh>
    <phoneticPr fontId="15"/>
  </si>
  <si>
    <t>OCR・RPAシステムの導入</t>
    <phoneticPr fontId="5"/>
  </si>
  <si>
    <t>職員が企画・立案など「職員でなければできない業務」に充分注力できていないという課題を解決するため、これまで職員が行っていた定型的な作業を自動化するなどし、市民サービスの向上と業務の効率化を図る。</t>
    <rPh sb="0" eb="2">
      <t>ショクイン</t>
    </rPh>
    <rPh sb="3" eb="5">
      <t>キカク</t>
    </rPh>
    <rPh sb="6" eb="8">
      <t>リツアン</t>
    </rPh>
    <rPh sb="11" eb="13">
      <t>ショクイン</t>
    </rPh>
    <rPh sb="22" eb="24">
      <t>ギョウム</t>
    </rPh>
    <rPh sb="26" eb="28">
      <t>ジュウブン</t>
    </rPh>
    <rPh sb="28" eb="30">
      <t>チュウリョク</t>
    </rPh>
    <rPh sb="39" eb="41">
      <t>カダイ</t>
    </rPh>
    <rPh sb="42" eb="44">
      <t>カイケツ</t>
    </rPh>
    <rPh sb="53" eb="55">
      <t>ショクイン</t>
    </rPh>
    <rPh sb="56" eb="57">
      <t>オコナ</t>
    </rPh>
    <rPh sb="61" eb="63">
      <t>テイケイ</t>
    </rPh>
    <rPh sb="63" eb="64">
      <t>テキ</t>
    </rPh>
    <rPh sb="65" eb="67">
      <t>サギョウ</t>
    </rPh>
    <rPh sb="68" eb="70">
      <t>ジドウ</t>
    </rPh>
    <rPh sb="70" eb="71">
      <t>カ</t>
    </rPh>
    <rPh sb="77" eb="79">
      <t>シミン</t>
    </rPh>
    <rPh sb="84" eb="86">
      <t>コウジョウ</t>
    </rPh>
    <rPh sb="87" eb="89">
      <t>ギョウム</t>
    </rPh>
    <rPh sb="90" eb="92">
      <t>コウリツ</t>
    </rPh>
    <rPh sb="92" eb="93">
      <t>カ</t>
    </rPh>
    <rPh sb="94" eb="95">
      <t>ハカ</t>
    </rPh>
    <phoneticPr fontId="5"/>
  </si>
  <si>
    <t>介護保険関係、指定難病関係等の２２業務について稼働しており、令和３年度は、従前の事務処理に要していた時間と比べて年間で2,017時間の削減効果があった。</t>
    <rPh sb="0" eb="2">
      <t>カイゴ</t>
    </rPh>
    <rPh sb="2" eb="4">
      <t>ホケン</t>
    </rPh>
    <rPh sb="4" eb="6">
      <t>カンケイ</t>
    </rPh>
    <rPh sb="7" eb="9">
      <t>シテイ</t>
    </rPh>
    <rPh sb="9" eb="11">
      <t>ナンビョウ</t>
    </rPh>
    <rPh sb="11" eb="13">
      <t>カンケイ</t>
    </rPh>
    <rPh sb="13" eb="14">
      <t>トウ</t>
    </rPh>
    <rPh sb="17" eb="19">
      <t>ギョウム</t>
    </rPh>
    <rPh sb="23" eb="25">
      <t>カドウ</t>
    </rPh>
    <rPh sb="30" eb="32">
      <t>レイワ</t>
    </rPh>
    <rPh sb="33" eb="35">
      <t>ネンド</t>
    </rPh>
    <rPh sb="37" eb="39">
      <t>ジュウゼン</t>
    </rPh>
    <rPh sb="40" eb="42">
      <t>ジム</t>
    </rPh>
    <rPh sb="42" eb="44">
      <t>ショリ</t>
    </rPh>
    <rPh sb="45" eb="46">
      <t>ヨウ</t>
    </rPh>
    <rPh sb="50" eb="52">
      <t>ジカン</t>
    </rPh>
    <rPh sb="53" eb="54">
      <t>クラ</t>
    </rPh>
    <rPh sb="56" eb="58">
      <t>ネンカン</t>
    </rPh>
    <rPh sb="64" eb="66">
      <t>ジカン</t>
    </rPh>
    <rPh sb="67" eb="69">
      <t>サクゲン</t>
    </rPh>
    <rPh sb="69" eb="71">
      <t>コウカ</t>
    </rPh>
    <phoneticPr fontId="5"/>
  </si>
  <si>
    <t>OCR・RPAシステムの導入による効果について、直接的には、職員の作業時間の削減や定型的な作業をRPAが代替して行うことによる負担軽減等であり、間接的な効果として市民サービスの向上に効果があると考えられるが、当該効果の定量的な把握等は行っていない。</t>
    <rPh sb="17" eb="19">
      <t>コウカ</t>
    </rPh>
    <rPh sb="24" eb="27">
      <t>チョクセツテキ</t>
    </rPh>
    <rPh sb="30" eb="32">
      <t>ショクイン</t>
    </rPh>
    <rPh sb="33" eb="35">
      <t>サギョウ</t>
    </rPh>
    <rPh sb="35" eb="37">
      <t>ジカン</t>
    </rPh>
    <rPh sb="38" eb="40">
      <t>サクゲン</t>
    </rPh>
    <rPh sb="41" eb="44">
      <t>テイケイテキ</t>
    </rPh>
    <rPh sb="45" eb="47">
      <t>サギョウ</t>
    </rPh>
    <rPh sb="52" eb="54">
      <t>ダイタイ</t>
    </rPh>
    <rPh sb="56" eb="57">
      <t>オコナ</t>
    </rPh>
    <rPh sb="63" eb="67">
      <t>フタンケイゲン</t>
    </rPh>
    <rPh sb="67" eb="68">
      <t>ナド</t>
    </rPh>
    <rPh sb="72" eb="75">
      <t>カンセツテキ</t>
    </rPh>
    <rPh sb="76" eb="78">
      <t>コウカ</t>
    </rPh>
    <rPh sb="81" eb="83">
      <t>シミン</t>
    </rPh>
    <rPh sb="88" eb="90">
      <t>コウジョウ</t>
    </rPh>
    <rPh sb="91" eb="93">
      <t>コウカ</t>
    </rPh>
    <rPh sb="97" eb="98">
      <t>カンガ</t>
    </rPh>
    <rPh sb="104" eb="106">
      <t>トウガイ</t>
    </rPh>
    <rPh sb="106" eb="108">
      <t>コウカ</t>
    </rPh>
    <rPh sb="109" eb="111">
      <t>テイリョウ</t>
    </rPh>
    <rPh sb="111" eb="112">
      <t>テキ</t>
    </rPh>
    <rPh sb="113" eb="115">
      <t>ハアク</t>
    </rPh>
    <rPh sb="115" eb="116">
      <t>ナド</t>
    </rPh>
    <rPh sb="117" eb="118">
      <t>オコナ</t>
    </rPh>
    <phoneticPr fontId="5"/>
  </si>
  <si>
    <t>OCR・RPAシステムは、実装する業務システムの環境による制約や対象業務の制限がないため、様々な業務システムで活用できる。</t>
    <rPh sb="13" eb="15">
      <t>ジッソウ</t>
    </rPh>
    <rPh sb="17" eb="19">
      <t>ギョウム</t>
    </rPh>
    <rPh sb="24" eb="26">
      <t>カンキョウ</t>
    </rPh>
    <rPh sb="29" eb="31">
      <t>セイヤク</t>
    </rPh>
    <rPh sb="32" eb="36">
      <t>タイショウギョウム</t>
    </rPh>
    <rPh sb="37" eb="39">
      <t>セイゲン</t>
    </rPh>
    <rPh sb="45" eb="47">
      <t>サマザマ</t>
    </rPh>
    <rPh sb="48" eb="50">
      <t>ギョウム</t>
    </rPh>
    <rPh sb="55" eb="57">
      <t>カツヨウ</t>
    </rPh>
    <phoneticPr fontId="5"/>
  </si>
  <si>
    <t>それぞれ左セルの④⑤の説明のとおり。</t>
    <rPh sb="4" eb="5">
      <t>ヒダリ</t>
    </rPh>
    <rPh sb="11" eb="13">
      <t>セツメイ</t>
    </rPh>
    <phoneticPr fontId="15"/>
  </si>
  <si>
    <t>左セル⑦の選定理由のとおり。</t>
    <phoneticPr fontId="5"/>
  </si>
  <si>
    <t>北九州市</t>
    <rPh sb="0" eb="4">
      <t>キタキュウシュウシ</t>
    </rPh>
    <phoneticPr fontId="5"/>
  </si>
  <si>
    <t>公共施設に関する将来的な財政負担を軽減するとともに、真に必要な公共施設を安全に保有し続けることができる運営体制を確立するため、平成28年2月に「北九州市公共施設マネジメント実行計画」を策定、令和4年3月に見直しを行い、公共施設マネジメントの取組みを進めている。</t>
  </si>
  <si>
    <t>公共施設マネジメント実行計画に基づき、施設の廃止や集約、複合化や多機能化、更新時の規模の見直し等、様々な取組みを進めることで、40年後の施設保有量は約24.2％削減する見込みとなる。その結果、今後40年間に必要と見込まれる更新・改修費用の試算は、年平均で約179億円で、現在と同水準になる見込み。</t>
  </si>
  <si>
    <t>https://www.city.kitakyushu.lg.jp/shisei/menu05_00239.html</t>
  </si>
  <si>
    <t>多くの自治体が公共施設の保有量の抑制に取り組んでおり、他の政令市と比べて最も保有量が多い本市の取り組みが他の自治体にとっても参考となり得るため。</t>
  </si>
  <si>
    <t>40130</t>
  </si>
  <si>
    <t>福岡市</t>
    <phoneticPr fontId="5"/>
  </si>
  <si>
    <t>使いやすく分かりやすいオンライン手続きの導入推進</t>
  </si>
  <si>
    <t xml:space="preserve">法令等によりオンライン化できない手続き等を除き、可能な限りオンライン化を進め、令和４年度末までに、年間総処理件数の90％以上の行政手続きについてオンラインによる申請が可能となるよう取り組んでいる。。
</t>
  </si>
  <si>
    <t>自宅や外出先などから、いつでもスマートフォンで、簡単にオンライン申請ができ、また手数料の支払いについても、キャッシュレス決済により可能となるなど、区役所等に来庁することなく手続きが完了できるため、市民サービスの向上に繋がっている。</t>
  </si>
  <si>
    <t>https://www.city.fukuoka.lg.jp/lifeinformation/net-tetsuduki/index.html</t>
  </si>
  <si>
    <t>来庁の必要がないノンストップ行政の実現を目指し、行政手続きのデジタル化・オンライン化など、いわゆる「デジタルトランスフォーメーション」の取組を進めており、「使いやすく分かりやすいオンライン手続きの導入推進」は、主な実行項目に該当するため。</t>
  </si>
  <si>
    <t>431001</t>
  </si>
  <si>
    <t>熊本市</t>
  </si>
  <si>
    <t>熊本市型アセットマネジメントシステム構築に向けた共同研究</t>
  </si>
  <si>
    <t>・業務の効率化を図る１つの手法として、デジタル視点による業務改革（BPR）を目標に、「熊本市型アセットマネジメントシステム構築に向けた共同研究に取り組んでいる。
・本研究では、デジタル分野における先端技術及びアセットマネジメント等に高い知見を持つ複数の民間企業と連携し、持続可能かつ効率的な事業運営の実現を目的に熊本市型アセットマネジメントシステムの仕組みづくりの検討と導入効果の検証を行っている。</t>
  </si>
  <si>
    <t xml:space="preserve">・上下水道局をはじめ、他部局の所管するデジタルデータや国のオープンデータなどビックデータを用いて、目的に応じたAI分析を実施している。
・AI分析結果について検証するとともに、令和3年度以降には、共有プラットフォームやBI（ビジネスインテリジェンスツール）などの検討を行っている。
</t>
    <phoneticPr fontId="5"/>
  </si>
  <si>
    <t>・令和2年度に４つのモデルケース（上下水道事業分野）を選定しそれらについてAI分析を行い、その正答率や精度について検証した。（正答率は約7割～9割）
・令和3～4年度は２つのモデルケースに絞ってAI分析を行っており、新たな情報を追加し、再検証しているところである。
・上下水道局内の業務においてABC分析を実施し、業務の現状を把握したところであり、既存業務における分析の活用方法や、そこから得られる効果の算定については今後検討していく。</t>
  </si>
  <si>
    <t>住民サービスの観点では、直接的な効果というよりも、本研究による業務効率化等に伴う間接的な効果が得られると考えている。</t>
  </si>
  <si>
    <t>ビックデータのAI分析においては、異なるケースにおいても分析が可能であることから、他事業や他業務への展開も期待できると思われるため、汎用性は高いと考えている。</t>
  </si>
  <si>
    <t>【熊本市上下水道局HP】
https://www.kumamoto-waterworks.jp/waterworks_article/27968/</t>
  </si>
  <si>
    <t>④-1、④-2、⑤に記載のとおり</t>
  </si>
  <si>
    <t>※　行数に応じ、記載枠の高さ、幅は適宜変更していただいて結構です。セルの結合はしないでください。</t>
    <rPh sb="15" eb="16">
      <t>ハバ</t>
    </rPh>
    <rPh sb="36" eb="38">
      <t>ケツゴウ</t>
    </rPh>
    <phoneticPr fontId="15"/>
  </si>
  <si>
    <t>※　１つの事例に対し、１つの行を使用してください。複数の事例を記載されるときは、行を挿入してください。</t>
    <rPh sb="5" eb="7">
      <t>ジレイ</t>
    </rPh>
    <rPh sb="8" eb="9">
      <t>タイ</t>
    </rPh>
    <rPh sb="14" eb="15">
      <t>ギョウ</t>
    </rPh>
    <rPh sb="16" eb="18">
      <t>シヨウ</t>
    </rPh>
    <rPh sb="25" eb="27">
      <t>フクスウ</t>
    </rPh>
    <rPh sb="28" eb="30">
      <t>ジレイ</t>
    </rPh>
    <rPh sb="31" eb="33">
      <t>キサイ</t>
    </rPh>
    <rPh sb="40" eb="41">
      <t>ギョウ</t>
    </rPh>
    <rPh sb="42" eb="44">
      <t>ソウニュウ</t>
    </rPh>
    <phoneticPr fontId="15"/>
  </si>
  <si>
    <r>
      <t>※　①-１については、選定事例が該当する取組項目</t>
    </r>
    <r>
      <rPr>
        <sz val="11"/>
        <color indexed="10"/>
        <rFont val="ＭＳ Ｐ明朝"/>
        <family val="1"/>
        <charset val="128"/>
      </rPr>
      <t>すべて</t>
    </r>
    <r>
      <rPr>
        <sz val="11"/>
        <rFont val="ＭＳ Ｐ明朝"/>
        <family val="1"/>
        <charset val="128"/>
      </rPr>
      <t>に○を記入してください（</t>
    </r>
    <r>
      <rPr>
        <sz val="11"/>
        <color indexed="10"/>
        <rFont val="ＭＳ Ｐ明朝"/>
        <family val="1"/>
        <charset val="128"/>
      </rPr>
      <t>調査票②問13の回答と齟齬のないよう、ご注意ください</t>
    </r>
    <r>
      <rPr>
        <sz val="11"/>
        <rFont val="ＭＳ Ｐ明朝"/>
        <family val="1"/>
        <charset val="128"/>
      </rPr>
      <t>）。</t>
    </r>
    <rPh sb="11" eb="13">
      <t>センテイ</t>
    </rPh>
    <rPh sb="13" eb="15">
      <t>ジレイ</t>
    </rPh>
    <rPh sb="16" eb="18">
      <t>ガイトウ</t>
    </rPh>
    <rPh sb="20" eb="22">
      <t>トリクミ</t>
    </rPh>
    <rPh sb="22" eb="24">
      <t>コウモク</t>
    </rPh>
    <rPh sb="30" eb="32">
      <t>キニュウ</t>
    </rPh>
    <rPh sb="39" eb="42">
      <t>チョウサヒョウ</t>
    </rPh>
    <rPh sb="43" eb="44">
      <t>トイ</t>
    </rPh>
    <rPh sb="47" eb="49">
      <t>カイトウ</t>
    </rPh>
    <rPh sb="50" eb="52">
      <t>ソゴ</t>
    </rPh>
    <rPh sb="59" eb="61">
      <t>チュウイ</t>
    </rPh>
    <phoneticPr fontId="15"/>
  </si>
  <si>
    <t>※　①-２については、調査票②の問13で記載した「主な取組の名称」を記入してください。</t>
    <rPh sb="11" eb="14">
      <t>チョウサヒョウ</t>
    </rPh>
    <rPh sb="16" eb="17">
      <t>トイ</t>
    </rPh>
    <rPh sb="20" eb="22">
      <t>キサイ</t>
    </rPh>
    <rPh sb="25" eb="26">
      <t>オモ</t>
    </rPh>
    <rPh sb="27" eb="29">
      <t>トリクミ</t>
    </rPh>
    <rPh sb="30" eb="32">
      <t>メイショウ</t>
    </rPh>
    <rPh sb="34" eb="36">
      <t>キニュウ</t>
    </rPh>
    <phoneticPr fontId="15"/>
  </si>
  <si>
    <t>※　②については、取組の具体的な実施内容を具体的に記載してください。</t>
    <rPh sb="21" eb="24">
      <t>グタイテキ</t>
    </rPh>
    <phoneticPr fontId="15"/>
  </si>
  <si>
    <t>※　③については、当該取組に先進性がある場合に、その説明を記入してください。</t>
    <rPh sb="9" eb="11">
      <t>トウガイ</t>
    </rPh>
    <rPh sb="11" eb="13">
      <t>トリクミ</t>
    </rPh>
    <rPh sb="14" eb="17">
      <t>センシンセイ</t>
    </rPh>
    <rPh sb="20" eb="22">
      <t>バアイ</t>
    </rPh>
    <rPh sb="26" eb="28">
      <t>セツメイ</t>
    </rPh>
    <rPh sb="29" eb="31">
      <t>キニュウ</t>
    </rPh>
    <phoneticPr fontId="15"/>
  </si>
  <si>
    <t>※　④-１については、取組の実施により得られた金額・人的な効果を可能な限り数値（削減額、削減人員、利用人数等）を含めて記載してください。</t>
    <rPh sb="23" eb="25">
      <t>キンガク</t>
    </rPh>
    <rPh sb="26" eb="27">
      <t>ヒト</t>
    </rPh>
    <rPh sb="27" eb="28">
      <t>テキ</t>
    </rPh>
    <rPh sb="29" eb="31">
      <t>コウカ</t>
    </rPh>
    <rPh sb="32" eb="34">
      <t>カノウ</t>
    </rPh>
    <rPh sb="35" eb="36">
      <t>カギ</t>
    </rPh>
    <rPh sb="49" eb="51">
      <t>リヨウ</t>
    </rPh>
    <rPh sb="51" eb="53">
      <t>ニンズウ</t>
    </rPh>
    <rPh sb="56" eb="57">
      <t>フク</t>
    </rPh>
    <phoneticPr fontId="15"/>
  </si>
  <si>
    <t>※　④-２については、取組の実施により得られた住民サービスが向上した効果を可能な限り数値（アンケート調査結果等）を含めて記載してください。</t>
    <rPh sb="11" eb="13">
      <t>トリクミ</t>
    </rPh>
    <rPh sb="14" eb="16">
      <t>ジッシ</t>
    </rPh>
    <rPh sb="19" eb="20">
      <t>エ</t>
    </rPh>
    <rPh sb="23" eb="25">
      <t>ジュウミン</t>
    </rPh>
    <rPh sb="30" eb="32">
      <t>コウジョウ</t>
    </rPh>
    <rPh sb="34" eb="36">
      <t>コウカ</t>
    </rPh>
    <rPh sb="37" eb="39">
      <t>カノウ</t>
    </rPh>
    <rPh sb="40" eb="41">
      <t>カギ</t>
    </rPh>
    <rPh sb="42" eb="44">
      <t>スウチ</t>
    </rPh>
    <rPh sb="50" eb="52">
      <t>チョウサ</t>
    </rPh>
    <rPh sb="52" eb="54">
      <t>ケッカ</t>
    </rPh>
    <rPh sb="54" eb="55">
      <t>トウ</t>
    </rPh>
    <rPh sb="57" eb="58">
      <t>フク</t>
    </rPh>
    <rPh sb="60" eb="62">
      <t>キサイ</t>
    </rPh>
    <phoneticPr fontId="15"/>
  </si>
  <si>
    <t>※　⑤については、当該取組に汎用性がある場合に、その説明を記入してください。</t>
    <rPh sb="14" eb="16">
      <t>ハンヨウ</t>
    </rPh>
    <phoneticPr fontId="15"/>
  </si>
  <si>
    <t>※　⑥については、各団体ＨＰ上で取組内容等が掲載されているＵＲＬを記載してください。</t>
    <rPh sb="9" eb="10">
      <t>カク</t>
    </rPh>
    <rPh sb="10" eb="12">
      <t>ダンタイ</t>
    </rPh>
    <rPh sb="14" eb="15">
      <t>ジョウ</t>
    </rPh>
    <rPh sb="16" eb="18">
      <t>トリクミ</t>
    </rPh>
    <rPh sb="18" eb="20">
      <t>ナイヨウ</t>
    </rPh>
    <rPh sb="20" eb="21">
      <t>トウ</t>
    </rPh>
    <rPh sb="22" eb="24">
      <t>ケイサイ</t>
    </rPh>
    <rPh sb="33" eb="35">
      <t>キサイ</t>
    </rPh>
    <phoneticPr fontId="15"/>
  </si>
  <si>
    <r>
      <t>※　⑦については、</t>
    </r>
    <r>
      <rPr>
        <sz val="11"/>
        <color indexed="10"/>
        <rFont val="ＭＳ Ｐ明朝"/>
        <family val="1"/>
        <charset val="128"/>
      </rPr>
      <t>該当する項目すべてに○を記入し、いずれを選択した場合もその具体的理由を記入してください。</t>
    </r>
    <rPh sb="9" eb="11">
      <t>ガイトウ</t>
    </rPh>
    <rPh sb="13" eb="15">
      <t>コウモク</t>
    </rPh>
    <rPh sb="21" eb="23">
      <t>キニュウ</t>
    </rPh>
    <rPh sb="29" eb="31">
      <t>センタク</t>
    </rPh>
    <rPh sb="33" eb="35">
      <t>バアイ</t>
    </rPh>
    <phoneticPr fontId="15"/>
  </si>
  <si>
    <t>※　⑧については、近隣の市区町村と共同で行政サービス改革を推進する取組を行っている場合に「○」を記入してください。</t>
    <rPh sb="9" eb="11">
      <t>キンリン</t>
    </rPh>
    <rPh sb="12" eb="16">
      <t>シクチョウソン</t>
    </rPh>
    <rPh sb="17" eb="19">
      <t>キョウドウ</t>
    </rPh>
    <rPh sb="20" eb="22">
      <t>ギョウセイ</t>
    </rPh>
    <rPh sb="26" eb="28">
      <t>カイカク</t>
    </rPh>
    <rPh sb="29" eb="31">
      <t>スイシン</t>
    </rPh>
    <rPh sb="33" eb="35">
      <t>トリクミ</t>
    </rPh>
    <rPh sb="36" eb="37">
      <t>オコナ</t>
    </rPh>
    <rPh sb="41" eb="43">
      <t>バアイ</t>
    </rPh>
    <rPh sb="48" eb="50">
      <t>キニュウ</t>
    </rPh>
    <phoneticPr fontId="15"/>
  </si>
  <si>
    <t>※　⑧で「取組あり」と回答した団体は、⑨に取組内容について記入してください。</t>
    <rPh sb="5" eb="7">
      <t>トリクミ</t>
    </rPh>
    <rPh sb="11" eb="13">
      <t>カイトウ</t>
    </rPh>
    <rPh sb="15" eb="17">
      <t>ダンタイ</t>
    </rPh>
    <rPh sb="21" eb="23">
      <t>トリクミ</t>
    </rPh>
    <rPh sb="23" eb="25">
      <t>ナイヨウ</t>
    </rPh>
    <rPh sb="29" eb="31">
      <t>キニュウ</t>
    </rPh>
    <phoneticPr fontId="15"/>
  </si>
  <si>
    <t>⑩学校用務員事務</t>
    <rPh sb="1" eb="3">
      <t>ガッコウ</t>
    </rPh>
    <rPh sb="3" eb="6">
      <t>ヨウムイン</t>
    </rPh>
    <rPh sb="6" eb="8">
      <t>ジム</t>
    </rPh>
    <phoneticPr fontId="5"/>
  </si>
  <si>
    <t>委託状況</t>
    <rPh sb="0" eb="2">
      <t>イタク</t>
    </rPh>
    <rPh sb="2" eb="4">
      <t>ジョウキョウ</t>
    </rPh>
    <phoneticPr fontId="5"/>
  </si>
  <si>
    <t>③-1</t>
    <phoneticPr fontId="5"/>
  </si>
  <si>
    <t>③-2</t>
    <phoneticPr fontId="5"/>
  </si>
  <si>
    <t>公表していない</t>
    <rPh sb="0" eb="2">
      <t>コウヒョウ</t>
    </rPh>
    <phoneticPr fontId="5"/>
  </si>
  <si>
    <t>③❘1の
うち既に導入済団体</t>
    <rPh sb="7" eb="8">
      <t>スデ</t>
    </rPh>
    <rPh sb="9" eb="11">
      <t>ドウニュウ</t>
    </rPh>
    <rPh sb="11" eb="12">
      <t>スミ</t>
    </rPh>
    <rPh sb="12" eb="14">
      <t>ダンタイ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</si>
</sst>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 "/>
    <numFmt numFmtId="178" formatCode="0_ "/>
    <numFmt numFmtId="179" formatCode="#,##0_ ;[Red]\-#,##0\ "/>
    <numFmt numFmtId="180" formatCode="#,##0;&quot;△ &quot;#,##0"/>
  </numFmts>
  <fonts count="4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u/>
      <sz val="10"/>
      <color theme="10"/>
      <name val="ＭＳ 明朝"/>
      <family val="1"/>
      <charset val="128"/>
    </font>
    <font>
      <sz val="11"/>
      <color rgb="FF006100"/>
      <name val="ＭＳ Ｐゴシック"/>
      <family val="3"/>
      <charset val="128"/>
      <scheme val="minor"/>
    </font>
    <font>
      <sz val="11"/>
      <color rgb="FF9C65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3"/>
      <charset val="128"/>
    </font>
    <font>
      <sz val="11"/>
      <color indexed="8"/>
      <name val="ＭＳ Ｐゴシック"/>
      <family val="3"/>
      <charset val="128"/>
    </font>
    <font>
      <sz val="11"/>
      <color indexed="8"/>
      <name val="ＭＳ Ｐゴシック"/>
      <family val="2"/>
      <charset val="128"/>
    </font>
    <font>
      <sz val="6"/>
      <name val="ＭＳ Ｐゴシック"/>
      <family val="3"/>
      <charset val="128"/>
    </font>
    <font>
      <sz val="9"/>
      <color theme="1"/>
      <name val="ＭＳ Ｐゴシック"/>
      <family val="3"/>
      <charset val="128"/>
      <scheme val="minor"/>
    </font>
    <font>
      <sz val="12"/>
      <name val="ＭＳ Ｐゴシック"/>
      <family val="3"/>
      <charset val="128"/>
      <scheme val="minor"/>
    </font>
    <font>
      <b/>
      <sz val="16"/>
      <color theme="1"/>
      <name val="ＭＳ Ｐゴシック"/>
      <family val="3"/>
      <charset val="128"/>
      <scheme val="minor"/>
    </font>
    <font>
      <b/>
      <u/>
      <sz val="11"/>
      <color rgb="FFFF0000"/>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1.5"/>
      <color theme="1"/>
      <name val="ＭＳ Ｐゴシック"/>
      <family val="3"/>
      <charset val="128"/>
      <scheme val="minor"/>
    </font>
    <font>
      <sz val="11"/>
      <name val="ＭＳ ゴシック"/>
      <family val="3"/>
      <charset val="128"/>
    </font>
    <font>
      <sz val="10"/>
      <name val="ＭＳ Ｐゴシック"/>
      <family val="3"/>
      <charset val="128"/>
      <scheme val="minor"/>
    </font>
    <font>
      <b/>
      <sz val="11"/>
      <color rgb="FF3F3F3F"/>
      <name val="ＭＳ Ｐゴシック"/>
      <family val="2"/>
      <charset val="128"/>
      <scheme val="minor"/>
    </font>
    <font>
      <b/>
      <sz val="16"/>
      <name val="ＭＳ Ｐゴシック"/>
      <family val="3"/>
      <charset val="128"/>
    </font>
    <font>
      <sz val="9"/>
      <name val="ＭＳ Ｐゴシック"/>
      <family val="3"/>
      <charset val="128"/>
    </font>
    <font>
      <sz val="9"/>
      <color rgb="FFFF0000"/>
      <name val="ＭＳ Ｐゴシック"/>
      <family val="3"/>
      <charset val="128"/>
    </font>
    <font>
      <b/>
      <sz val="9"/>
      <name val="ＭＳ Ｐゴシック"/>
      <family val="3"/>
      <charset val="128"/>
    </font>
    <font>
      <sz val="9"/>
      <name val="ＭＳ Ｐゴシック"/>
      <family val="3"/>
      <charset val="128"/>
      <scheme val="minor"/>
    </font>
    <font>
      <u/>
      <sz val="11"/>
      <color indexed="12"/>
      <name val="ＭＳ Ｐゴシック"/>
      <family val="3"/>
      <charset val="128"/>
    </font>
    <font>
      <strike/>
      <sz val="9"/>
      <name val="ＭＳ Ｐゴシック"/>
      <family val="3"/>
      <charset val="128"/>
      <scheme val="minor"/>
    </font>
    <font>
      <sz val="12"/>
      <name val="ＭＳ Ｐゴシック"/>
      <family val="3"/>
      <charset val="128"/>
    </font>
    <font>
      <sz val="8"/>
      <name val="ＭＳ Ｐゴシック"/>
      <family val="3"/>
      <charset val="128"/>
    </font>
    <font>
      <sz val="9"/>
      <color theme="1"/>
      <name val="ＭＳ Ｐゴシック"/>
      <family val="3"/>
      <charset val="128"/>
    </font>
    <font>
      <sz val="12"/>
      <name val="ＭＳ Ｐ明朝"/>
      <family val="1"/>
      <charset val="128"/>
    </font>
    <font>
      <sz val="12"/>
      <color theme="1"/>
      <name val="ＭＳ Ｐ明朝"/>
      <family val="1"/>
      <charset val="128"/>
    </font>
    <font>
      <sz val="12"/>
      <color indexed="10"/>
      <name val="ＭＳ Ｐ明朝"/>
      <family val="1"/>
      <charset val="128"/>
    </font>
    <font>
      <sz val="9"/>
      <color theme="1"/>
      <name val="ＭＳ Ｐ明朝"/>
      <family val="1"/>
      <charset val="128"/>
    </font>
    <font>
      <sz val="11"/>
      <name val="ＭＳ 明朝"/>
      <family val="1"/>
      <charset val="128"/>
    </font>
    <font>
      <u/>
      <sz val="11"/>
      <name val="ＭＳ 明朝"/>
      <family val="1"/>
      <charset val="128"/>
    </font>
    <font>
      <strike/>
      <sz val="11"/>
      <name val="ＭＳ 明朝"/>
      <family val="1"/>
      <charset val="128"/>
    </font>
    <font>
      <sz val="11"/>
      <name val="ＭＳ Ｐ明朝"/>
      <family val="1"/>
      <charset val="128"/>
    </font>
    <font>
      <sz val="11"/>
      <color indexed="10"/>
      <name val="ＭＳ Ｐ明朝"/>
      <family val="1"/>
      <charset val="128"/>
    </font>
    <font>
      <sz val="11"/>
      <color rgb="FF0000FF"/>
      <name val="ＭＳ Ｐゴシック"/>
      <family val="3"/>
      <charset val="128"/>
    </font>
    <font>
      <sz val="11"/>
      <color rgb="FF0000FF"/>
      <name val="ＭＳ Ｐ明朝"/>
      <family val="1"/>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1">
    <xf numFmtId="0" fontId="0" fillId="0" borderId="0">
      <alignment vertical="center"/>
    </xf>
    <xf numFmtId="0" fontId="2" fillId="0" borderId="0"/>
    <xf numFmtId="9" fontId="2" fillId="0" borderId="0" applyFont="0" applyFill="0" applyBorder="0" applyAlignment="0" applyProtection="0">
      <alignment vertical="center"/>
    </xf>
    <xf numFmtId="0" fontId="6" fillId="0" borderId="0"/>
    <xf numFmtId="38"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6" fillId="0" borderId="0">
      <alignment vertical="center"/>
    </xf>
    <xf numFmtId="0" fontId="12" fillId="0" borderId="0">
      <alignment vertical="center"/>
    </xf>
    <xf numFmtId="0" fontId="13" fillId="0" borderId="0">
      <alignment vertical="center"/>
    </xf>
    <xf numFmtId="0" fontId="1" fillId="0" borderId="0">
      <alignment vertical="center"/>
    </xf>
    <xf numFmtId="0" fontId="1" fillId="0" borderId="0">
      <alignment vertical="center"/>
    </xf>
    <xf numFmtId="0" fontId="14" fillId="0" borderId="0">
      <alignment vertical="center"/>
    </xf>
    <xf numFmtId="0" fontId="14" fillId="0" borderId="0">
      <alignment vertical="center"/>
    </xf>
    <xf numFmtId="9" fontId="1" fillId="0" borderId="0" applyFont="0" applyFill="0" applyBorder="0" applyAlignment="0" applyProtection="0">
      <alignment vertical="center"/>
    </xf>
    <xf numFmtId="0" fontId="2" fillId="0" borderId="0"/>
    <xf numFmtId="38" fontId="6" fillId="0" borderId="0" applyFont="0" applyFill="0" applyBorder="0" applyAlignment="0" applyProtection="0">
      <alignment vertical="center"/>
    </xf>
    <xf numFmtId="0" fontId="6" fillId="0" borderId="0">
      <alignment vertical="center"/>
    </xf>
    <xf numFmtId="0" fontId="31" fillId="0" borderId="0" applyNumberFormat="0" applyFill="0" applyBorder="0" applyAlignment="0" applyProtection="0">
      <alignment vertical="top"/>
      <protection locked="0"/>
    </xf>
  </cellStyleXfs>
  <cellXfs count="581">
    <xf numFmtId="0" fontId="0" fillId="0" borderId="0" xfId="0">
      <alignment vertical="center"/>
    </xf>
    <xf numFmtId="0" fontId="4" fillId="0" borderId="0" xfId="0" applyFont="1" applyProtection="1">
      <alignment vertical="center"/>
      <protection locked="0"/>
    </xf>
    <xf numFmtId="0" fontId="4" fillId="0" borderId="0" xfId="0" applyFont="1" applyFill="1" applyProtection="1">
      <alignment vertical="center"/>
      <protection locked="0"/>
    </xf>
    <xf numFmtId="176" fontId="4" fillId="0" borderId="0" xfId="0" applyNumberFormat="1" applyFont="1" applyFill="1" applyProtection="1">
      <alignment vertical="center"/>
      <protection locked="0"/>
    </xf>
    <xf numFmtId="10" fontId="4" fillId="0" borderId="0" xfId="0" applyNumberFormat="1" applyFont="1" applyFill="1" applyProtection="1">
      <alignment vertical="center"/>
      <protection locked="0"/>
    </xf>
    <xf numFmtId="0" fontId="4" fillId="0" borderId="0" xfId="0" applyNumberFormat="1" applyFont="1" applyProtection="1">
      <alignmen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right" vertical="center"/>
      <protection locked="0"/>
    </xf>
    <xf numFmtId="0" fontId="4" fillId="0" borderId="0" xfId="0" applyFont="1" applyFill="1" applyAlignment="1" applyProtection="1">
      <alignment vertical="center" wrapText="1"/>
      <protection locked="0"/>
    </xf>
    <xf numFmtId="0" fontId="11" fillId="5" borderId="22" xfId="0" applyFont="1" applyFill="1" applyBorder="1" applyAlignment="1" applyProtection="1">
      <alignment horizontal="center" vertical="center"/>
      <protection locked="0"/>
    </xf>
    <xf numFmtId="0" fontId="18"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11" fillId="5" borderId="19" xfId="0" applyFont="1" applyFill="1" applyBorder="1" applyAlignment="1" applyProtection="1">
      <alignment horizontal="center" vertical="center" textRotation="255"/>
      <protection locked="0"/>
    </xf>
    <xf numFmtId="0" fontId="4" fillId="4" borderId="0" xfId="0" applyFont="1" applyFill="1" applyProtection="1">
      <alignment vertical="center"/>
      <protection locked="0"/>
    </xf>
    <xf numFmtId="0" fontId="11" fillId="4" borderId="0" xfId="0" applyFont="1" applyFill="1" applyAlignment="1" applyProtection="1">
      <alignment horizontal="left" vertical="center"/>
      <protection locked="0"/>
    </xf>
    <xf numFmtId="0" fontId="10" fillId="0" borderId="0" xfId="0" applyFont="1" applyAlignment="1" applyProtection="1">
      <alignment horizontal="center" vertical="center"/>
      <protection locked="0"/>
    </xf>
    <xf numFmtId="0" fontId="10" fillId="0" borderId="0" xfId="0" applyFont="1" applyProtection="1">
      <alignment vertical="center"/>
      <protection locked="0"/>
    </xf>
    <xf numFmtId="0" fontId="10" fillId="0" borderId="0" xfId="0" applyFont="1" applyFill="1" applyProtection="1">
      <alignment vertical="center"/>
      <protection locked="0"/>
    </xf>
    <xf numFmtId="0" fontId="10" fillId="0" borderId="0" xfId="0" applyFont="1" applyAlignment="1" applyProtection="1">
      <alignment vertical="center" wrapText="1"/>
      <protection locked="0"/>
    </xf>
    <xf numFmtId="0" fontId="10" fillId="0" borderId="0" xfId="0" applyFont="1" applyFill="1" applyAlignment="1" applyProtection="1">
      <alignment vertical="center" wrapText="1"/>
      <protection locked="0"/>
    </xf>
    <xf numFmtId="176" fontId="10" fillId="0" borderId="0" xfId="0" applyNumberFormat="1" applyFont="1" applyFill="1" applyProtection="1">
      <alignment vertical="center"/>
      <protection locked="0"/>
    </xf>
    <xf numFmtId="10" fontId="10" fillId="0" borderId="0" xfId="0" applyNumberFormat="1" applyFont="1" applyFill="1" applyProtection="1">
      <alignment vertical="center"/>
      <protection locked="0"/>
    </xf>
    <xf numFmtId="0" fontId="10" fillId="0" borderId="0" xfId="0" applyFont="1" applyAlignment="1" applyProtection="1">
      <alignment horizontal="right" vertical="center"/>
      <protection locked="0"/>
    </xf>
    <xf numFmtId="0" fontId="10" fillId="0" borderId="0" xfId="0" applyNumberFormat="1" applyFont="1" applyProtection="1">
      <alignment vertical="center"/>
      <protection locked="0"/>
    </xf>
    <xf numFmtId="0" fontId="11" fillId="0" borderId="19" xfId="0" applyFont="1" applyFill="1" applyBorder="1" applyAlignment="1" applyProtection="1">
      <alignment horizontal="center" vertical="center"/>
      <protection locked="0"/>
    </xf>
    <xf numFmtId="49" fontId="11" fillId="0" borderId="24" xfId="0" applyNumberFormat="1"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wrapText="1"/>
      <protection locked="0"/>
    </xf>
    <xf numFmtId="0" fontId="11" fillId="4" borderId="9" xfId="0" applyFont="1" applyFill="1" applyBorder="1" applyAlignment="1" applyProtection="1">
      <alignment horizontal="left" vertical="center"/>
      <protection locked="0"/>
    </xf>
    <xf numFmtId="0" fontId="17" fillId="0" borderId="1" xfId="0" applyNumberFormat="1" applyFont="1" applyFill="1" applyBorder="1" applyAlignment="1" applyProtection="1">
      <alignment horizontal="center" vertical="center" wrapText="1"/>
    </xf>
    <xf numFmtId="0" fontId="21" fillId="4" borderId="28" xfId="0" applyFont="1" applyFill="1" applyBorder="1" applyProtection="1">
      <alignment vertical="center"/>
      <protection locked="0"/>
    </xf>
    <xf numFmtId="0" fontId="21" fillId="4" borderId="13" xfId="0" applyFont="1" applyFill="1" applyBorder="1" applyProtection="1">
      <alignment vertical="center"/>
      <protection locked="0"/>
    </xf>
    <xf numFmtId="0" fontId="21" fillId="4" borderId="13" xfId="0" applyFont="1" applyFill="1" applyBorder="1" applyAlignment="1" applyProtection="1">
      <alignment vertical="center" wrapText="1"/>
      <protection locked="0"/>
    </xf>
    <xf numFmtId="0" fontId="4" fillId="4" borderId="0" xfId="0" applyFont="1" applyFill="1" applyBorder="1" applyProtection="1">
      <alignment vertical="center"/>
      <protection locked="0"/>
    </xf>
    <xf numFmtId="0" fontId="4" fillId="0" borderId="0" xfId="0" applyNumberFormat="1" applyFont="1" applyFill="1" applyProtection="1">
      <alignment vertical="center"/>
      <protection locked="0"/>
    </xf>
    <xf numFmtId="0" fontId="11" fillId="0" borderId="22"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xf>
    <xf numFmtId="0" fontId="11" fillId="0" borderId="23" xfId="0" applyFont="1" applyFill="1" applyBorder="1" applyAlignment="1" applyProtection="1">
      <alignment horizontal="center" vertical="center" wrapText="1"/>
      <protection locked="0"/>
    </xf>
    <xf numFmtId="0" fontId="11" fillId="0" borderId="22"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protection locked="0"/>
    </xf>
    <xf numFmtId="0" fontId="11" fillId="0" borderId="19" xfId="0" applyFont="1" applyFill="1" applyBorder="1" applyAlignment="1" applyProtection="1">
      <alignment horizontal="center" vertical="center"/>
    </xf>
    <xf numFmtId="0" fontId="21" fillId="0" borderId="13" xfId="0" applyFont="1" applyFill="1" applyBorder="1" applyAlignment="1" applyProtection="1">
      <alignment horizontal="right" vertical="center"/>
      <protection locked="0"/>
    </xf>
    <xf numFmtId="0" fontId="21" fillId="0" borderId="13" xfId="16" applyNumberFormat="1" applyFont="1" applyFill="1" applyBorder="1" applyAlignment="1" applyProtection="1">
      <alignment vertical="center"/>
      <protection locked="0"/>
    </xf>
    <xf numFmtId="0" fontId="21" fillId="0" borderId="13" xfId="0" applyFont="1" applyFill="1" applyBorder="1" applyAlignment="1" applyProtection="1">
      <alignment vertical="center"/>
      <protection locked="0"/>
    </xf>
    <xf numFmtId="0" fontId="21" fillId="0" borderId="23" xfId="0" applyFont="1" applyFill="1" applyBorder="1" applyProtection="1">
      <alignment vertical="center"/>
      <protection locked="0"/>
    </xf>
    <xf numFmtId="176" fontId="21" fillId="0" borderId="14" xfId="0" applyNumberFormat="1" applyFont="1" applyFill="1" applyBorder="1" applyAlignment="1" applyProtection="1">
      <alignment horizontal="right" vertical="center"/>
      <protection locked="0"/>
    </xf>
    <xf numFmtId="176" fontId="21" fillId="0" borderId="26" xfId="16" applyNumberFormat="1" applyFont="1" applyFill="1" applyBorder="1" applyAlignment="1" applyProtection="1">
      <alignment vertical="center"/>
      <protection locked="0"/>
    </xf>
    <xf numFmtId="176" fontId="21" fillId="0" borderId="14" xfId="16" applyNumberFormat="1" applyFont="1" applyFill="1" applyBorder="1" applyAlignment="1" applyProtection="1">
      <alignment vertical="center"/>
      <protection locked="0"/>
    </xf>
    <xf numFmtId="176" fontId="21" fillId="0" borderId="21" xfId="0" applyNumberFormat="1" applyFont="1" applyFill="1" applyBorder="1" applyAlignment="1" applyProtection="1">
      <alignment vertical="center"/>
      <protection locked="0"/>
    </xf>
    <xf numFmtId="176" fontId="21" fillId="0" borderId="26" xfId="0" applyNumberFormat="1" applyFont="1" applyFill="1" applyBorder="1" applyAlignment="1" applyProtection="1">
      <alignment vertical="center"/>
      <protection locked="0"/>
    </xf>
    <xf numFmtId="176" fontId="21" fillId="0" borderId="14" xfId="0" applyNumberFormat="1" applyFont="1" applyFill="1" applyBorder="1" applyProtection="1">
      <alignment vertical="center"/>
      <protection locked="0"/>
    </xf>
    <xf numFmtId="0" fontId="4"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protection locked="0"/>
    </xf>
    <xf numFmtId="0" fontId="4" fillId="5" borderId="19" xfId="0" applyFont="1" applyFill="1" applyBorder="1" applyAlignment="1" applyProtection="1">
      <alignment horizontal="center" vertical="center" wrapText="1"/>
      <protection locked="0"/>
    </xf>
    <xf numFmtId="0" fontId="11" fillId="0" borderId="19" xfId="0" applyNumberFormat="1" applyFont="1" applyFill="1" applyBorder="1" applyAlignment="1" applyProtection="1">
      <alignment horizontal="center" vertical="center"/>
      <protection locked="0"/>
    </xf>
    <xf numFmtId="0" fontId="11" fillId="0" borderId="19" xfId="0" applyNumberFormat="1" applyFont="1" applyFill="1" applyBorder="1" applyAlignment="1" applyProtection="1">
      <alignment horizontal="center" vertical="center" wrapText="1"/>
      <protection locked="0"/>
    </xf>
    <xf numFmtId="0" fontId="11" fillId="5" borderId="19" xfId="0" applyNumberFormat="1"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6" fillId="5" borderId="19" xfId="0" applyFont="1" applyFill="1" applyBorder="1" applyAlignment="1" applyProtection="1">
      <alignment horizontal="center" vertical="center" textRotation="255" wrapText="1"/>
      <protection locked="0"/>
    </xf>
    <xf numFmtId="0" fontId="22" fillId="5" borderId="19" xfId="0" applyFont="1" applyFill="1" applyBorder="1" applyAlignment="1" applyProtection="1">
      <alignment horizontal="center" vertical="center" textRotation="255" wrapText="1"/>
      <protection locked="0"/>
    </xf>
    <xf numFmtId="0" fontId="11" fillId="5" borderId="22" xfId="0" applyFont="1" applyFill="1" applyBorder="1" applyAlignment="1" applyProtection="1">
      <alignment horizontal="center" vertical="center"/>
      <protection locked="0"/>
    </xf>
    <xf numFmtId="0" fontId="21" fillId="0" borderId="34" xfId="0" applyFont="1" applyFill="1" applyBorder="1" applyProtection="1">
      <alignment vertical="center"/>
      <protection locked="0"/>
    </xf>
    <xf numFmtId="176" fontId="21" fillId="0" borderId="36" xfId="0" applyNumberFormat="1" applyFont="1" applyFill="1" applyBorder="1" applyProtection="1">
      <alignment vertical="center"/>
      <protection locked="0"/>
    </xf>
    <xf numFmtId="0" fontId="11" fillId="5" borderId="10" xfId="0" applyFont="1" applyFill="1" applyBorder="1" applyAlignment="1" applyProtection="1">
      <alignment vertical="center"/>
      <protection locked="0"/>
    </xf>
    <xf numFmtId="0" fontId="11" fillId="5" borderId="6" xfId="0" applyFont="1" applyFill="1" applyBorder="1" applyAlignment="1" applyProtection="1">
      <alignment vertical="center" textRotation="255"/>
      <protection locked="0"/>
    </xf>
    <xf numFmtId="0" fontId="11" fillId="5" borderId="19" xfId="0" applyFont="1" applyFill="1" applyBorder="1" applyAlignment="1" applyProtection="1">
      <alignment horizontal="center" vertical="center"/>
      <protection locked="0"/>
    </xf>
    <xf numFmtId="0" fontId="4" fillId="5" borderId="24" xfId="0" applyFont="1" applyFill="1" applyBorder="1" applyAlignment="1" applyProtection="1">
      <alignment horizontal="center" vertical="center" wrapText="1"/>
      <protection locked="0"/>
    </xf>
    <xf numFmtId="0" fontId="4" fillId="0" borderId="19" xfId="0" applyFont="1" applyBorder="1" applyAlignment="1" applyProtection="1">
      <alignment vertical="center" textRotation="255"/>
      <protection locked="0"/>
    </xf>
    <xf numFmtId="0" fontId="4" fillId="5" borderId="19" xfId="0" applyFont="1" applyFill="1" applyBorder="1" applyAlignment="1" applyProtection="1">
      <alignment horizontal="center" vertical="center" textRotation="255" wrapText="1"/>
      <protection locked="0"/>
    </xf>
    <xf numFmtId="0" fontId="11" fillId="4" borderId="19" xfId="0" applyFont="1" applyFill="1" applyBorder="1" applyAlignment="1" applyProtection="1">
      <alignment vertical="center" textRotation="255" wrapText="1"/>
      <protection locked="0"/>
    </xf>
    <xf numFmtId="0" fontId="11" fillId="5" borderId="3" xfId="0" applyFont="1" applyFill="1" applyBorder="1" applyAlignment="1" applyProtection="1">
      <alignment horizontal="center" vertical="center" textRotation="255" wrapText="1"/>
      <protection locked="0"/>
    </xf>
    <xf numFmtId="176" fontId="4" fillId="5" borderId="19" xfId="0" applyNumberFormat="1" applyFont="1" applyFill="1" applyBorder="1" applyAlignment="1" applyProtection="1">
      <alignment horizontal="center" vertical="center" wrapText="1"/>
      <protection locked="0"/>
    </xf>
    <xf numFmtId="10" fontId="4" fillId="5" borderId="19" xfId="0" applyNumberFormat="1" applyFont="1" applyFill="1" applyBorder="1" applyAlignment="1" applyProtection="1">
      <alignment horizontal="center" vertical="center" wrapText="1"/>
      <protection locked="0"/>
    </xf>
    <xf numFmtId="0" fontId="4" fillId="5" borderId="19" xfId="0" applyFont="1" applyFill="1" applyBorder="1" applyAlignment="1" applyProtection="1">
      <alignment horizontal="right" vertical="center" wrapText="1"/>
      <protection locked="0"/>
    </xf>
    <xf numFmtId="0" fontId="4" fillId="5" borderId="19" xfId="8" applyNumberFormat="1" applyFont="1" applyFill="1" applyBorder="1" applyAlignment="1" applyProtection="1">
      <alignment horizontal="center" vertical="center" wrapText="1"/>
      <protection locked="0"/>
    </xf>
    <xf numFmtId="0" fontId="4" fillId="5" borderId="19" xfId="0" applyFont="1" applyFill="1" applyBorder="1" applyAlignment="1" applyProtection="1">
      <alignment horizontal="center" vertical="center"/>
      <protection locked="0"/>
    </xf>
    <xf numFmtId="0" fontId="4" fillId="5" borderId="19" xfId="0" applyFont="1" applyFill="1" applyBorder="1" applyAlignment="1" applyProtection="1">
      <alignment horizontal="center" vertical="center" textRotation="255"/>
      <protection locked="0"/>
    </xf>
    <xf numFmtId="0" fontId="4" fillId="5" borderId="19" xfId="8"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textRotation="255" wrapText="1"/>
      <protection locked="0"/>
    </xf>
    <xf numFmtId="0" fontId="11" fillId="5" borderId="19" xfId="0" applyFont="1" applyFill="1" applyBorder="1" applyAlignment="1" applyProtection="1">
      <alignment vertical="center"/>
      <protection locked="0"/>
    </xf>
    <xf numFmtId="0" fontId="11" fillId="5" borderId="4" xfId="0" applyFont="1" applyFill="1" applyBorder="1" applyAlignment="1" applyProtection="1">
      <alignment vertical="center" textRotation="255"/>
      <protection locked="0"/>
    </xf>
    <xf numFmtId="0" fontId="11" fillId="5" borderId="3" xfId="0" applyFont="1" applyFill="1" applyBorder="1" applyAlignment="1" applyProtection="1">
      <alignment vertical="center"/>
      <protection locked="0"/>
    </xf>
    <xf numFmtId="0" fontId="4" fillId="0" borderId="22" xfId="0" applyFont="1" applyBorder="1" applyAlignment="1" applyProtection="1">
      <alignment vertical="center" textRotation="255"/>
      <protection locked="0"/>
    </xf>
    <xf numFmtId="0" fontId="11" fillId="4" borderId="22" xfId="0" applyFont="1" applyFill="1" applyBorder="1" applyAlignment="1" applyProtection="1">
      <alignment vertical="center" textRotation="255" wrapText="1"/>
      <protection locked="0"/>
    </xf>
    <xf numFmtId="0" fontId="11" fillId="5" borderId="8" xfId="0" applyFont="1" applyFill="1" applyBorder="1" applyAlignment="1" applyProtection="1">
      <alignment vertical="center"/>
      <protection locked="0"/>
    </xf>
    <xf numFmtId="0" fontId="11" fillId="5" borderId="10" xfId="0" applyFont="1" applyFill="1" applyBorder="1" applyAlignment="1" applyProtection="1">
      <alignment horizontal="center" vertical="center" textRotation="255"/>
      <protection locked="0"/>
    </xf>
    <xf numFmtId="0" fontId="4" fillId="5" borderId="22" xfId="0" applyFont="1" applyFill="1" applyBorder="1" applyAlignment="1" applyProtection="1">
      <alignment horizontal="center" vertical="center" textRotation="255"/>
      <protection locked="0"/>
    </xf>
    <xf numFmtId="0" fontId="4" fillId="5" borderId="22" xfId="0" applyFont="1" applyFill="1" applyBorder="1" applyAlignment="1" applyProtection="1">
      <alignment vertical="center" textRotation="255"/>
      <protection locked="0"/>
    </xf>
    <xf numFmtId="0" fontId="4" fillId="5" borderId="22" xfId="0" applyFont="1" applyFill="1" applyBorder="1" applyAlignment="1" applyProtection="1">
      <alignment vertical="center" textRotation="255" wrapText="1"/>
      <protection locked="0"/>
    </xf>
    <xf numFmtId="0" fontId="4" fillId="5" borderId="19" xfId="0" applyFont="1" applyFill="1" applyBorder="1" applyAlignment="1" applyProtection="1">
      <alignment vertical="center" textRotation="255"/>
      <protection locked="0"/>
    </xf>
    <xf numFmtId="0" fontId="4" fillId="5" borderId="19" xfId="0" applyFont="1" applyFill="1" applyBorder="1" applyAlignment="1" applyProtection="1">
      <alignment vertical="center" textRotation="255" wrapText="1"/>
      <protection locked="0"/>
    </xf>
    <xf numFmtId="0" fontId="11" fillId="4" borderId="0" xfId="0" applyFont="1" applyFill="1" applyAlignment="1" applyProtection="1">
      <alignment horizontal="center" vertical="center"/>
      <protection locked="0"/>
    </xf>
    <xf numFmtId="0" fontId="11" fillId="0" borderId="1" xfId="0" applyFont="1" applyFill="1" applyBorder="1" applyAlignment="1">
      <alignment horizontal="center" vertical="center" wrapText="1" readingOrder="1"/>
    </xf>
    <xf numFmtId="0" fontId="11" fillId="0" borderId="14" xfId="0" applyFont="1" applyFill="1" applyBorder="1" applyAlignment="1">
      <alignment horizontal="center" vertical="center" wrapText="1" readingOrder="1"/>
    </xf>
    <xf numFmtId="0" fontId="21" fillId="0" borderId="10" xfId="0" applyFont="1" applyFill="1" applyBorder="1" applyProtection="1">
      <alignment vertical="center"/>
      <protection locked="0"/>
    </xf>
    <xf numFmtId="0" fontId="23" fillId="0" borderId="1" xfId="0" applyFont="1" applyFill="1" applyBorder="1" applyAlignment="1">
      <alignment horizontal="center" vertical="center"/>
    </xf>
    <xf numFmtId="0" fontId="11" fillId="0" borderId="14" xfId="0" applyFont="1" applyFill="1" applyBorder="1" applyAlignment="1" applyProtection="1">
      <alignment horizontal="center" vertical="center" wrapText="1"/>
      <protection locked="0"/>
    </xf>
    <xf numFmtId="0" fontId="4" fillId="4" borderId="13" xfId="0" applyFont="1" applyFill="1" applyBorder="1" applyProtection="1">
      <alignment vertical="center"/>
      <protection locked="0"/>
    </xf>
    <xf numFmtId="0" fontId="4" fillId="4" borderId="11" xfId="0" applyFont="1" applyFill="1" applyBorder="1" applyProtection="1">
      <alignment vertical="center"/>
      <protection locked="0"/>
    </xf>
    <xf numFmtId="0" fontId="4" fillId="4" borderId="14" xfId="0" applyFont="1" applyFill="1" applyBorder="1" applyProtection="1">
      <alignment vertical="center"/>
      <protection locked="0"/>
    </xf>
    <xf numFmtId="0" fontId="4" fillId="4" borderId="16" xfId="0" applyFont="1" applyFill="1" applyBorder="1" applyProtection="1">
      <alignment vertical="center"/>
      <protection locked="0"/>
    </xf>
    <xf numFmtId="0" fontId="11" fillId="0" borderId="22" xfId="0" applyFont="1" applyFill="1" applyBorder="1" applyAlignment="1" applyProtection="1">
      <alignment horizontal="left" vertical="center"/>
      <protection locked="0"/>
    </xf>
    <xf numFmtId="0" fontId="24" fillId="0" borderId="19" xfId="0" applyFont="1" applyFill="1" applyBorder="1" applyAlignment="1" applyProtection="1">
      <alignment horizontal="center" vertical="center" wrapText="1"/>
      <protection locked="0"/>
    </xf>
    <xf numFmtId="0" fontId="24" fillId="0" borderId="19" xfId="0" applyFont="1" applyFill="1" applyBorder="1" applyAlignment="1" applyProtection="1">
      <alignment horizontal="left" vertical="center" wrapText="1"/>
      <protection locked="0"/>
    </xf>
    <xf numFmtId="0" fontId="11" fillId="0" borderId="19" xfId="0" applyFont="1" applyFill="1" applyBorder="1" applyAlignment="1" applyProtection="1">
      <alignment horizontal="left" vertical="center"/>
      <protection locked="0"/>
    </xf>
    <xf numFmtId="0" fontId="11" fillId="0" borderId="1" xfId="0" applyFont="1" applyFill="1" applyBorder="1" applyAlignment="1" applyProtection="1">
      <alignment vertical="center" wrapText="1"/>
      <protection locked="0"/>
    </xf>
    <xf numFmtId="0" fontId="11" fillId="0" borderId="19" xfId="0" applyNumberFormat="1" applyFont="1" applyFill="1" applyBorder="1" applyAlignment="1" applyProtection="1">
      <alignment horizontal="center" vertical="center" wrapText="1"/>
    </xf>
    <xf numFmtId="0" fontId="11" fillId="0" borderId="23" xfId="0" applyNumberFormat="1" applyFont="1" applyFill="1" applyBorder="1" applyAlignment="1" applyProtection="1">
      <alignment horizontal="center" vertical="center" wrapText="1"/>
    </xf>
    <xf numFmtId="176" fontId="11" fillId="0" borderId="23" xfId="0" applyNumberFormat="1" applyFont="1" applyFill="1" applyBorder="1" applyAlignment="1" applyProtection="1">
      <alignment horizontal="right" vertical="center"/>
    </xf>
    <xf numFmtId="0" fontId="11" fillId="0" borderId="23" xfId="0" applyFont="1" applyFill="1" applyBorder="1" applyAlignment="1" applyProtection="1">
      <alignment horizontal="left" vertical="center" wrapText="1"/>
      <protection locked="0"/>
    </xf>
    <xf numFmtId="176" fontId="11" fillId="0" borderId="1" xfId="0" applyNumberFormat="1" applyFont="1" applyFill="1" applyBorder="1" applyAlignment="1" applyProtection="1">
      <alignment horizontal="right" vertical="center"/>
    </xf>
    <xf numFmtId="0" fontId="11" fillId="0" borderId="1" xfId="0" applyNumberFormat="1" applyFont="1" applyFill="1" applyBorder="1" applyAlignment="1" applyProtection="1">
      <alignment horizontal="center" vertical="center" wrapText="1"/>
    </xf>
    <xf numFmtId="0" fontId="11" fillId="0" borderId="19" xfId="0" applyNumberFormat="1" applyFont="1" applyFill="1" applyBorder="1" applyAlignment="1" applyProtection="1">
      <alignment horizontal="left" vertical="center" wrapText="1"/>
      <protection locked="0"/>
    </xf>
    <xf numFmtId="178" fontId="11" fillId="0" borderId="19" xfId="0" applyNumberFormat="1" applyFont="1" applyFill="1" applyBorder="1" applyAlignment="1" applyProtection="1">
      <alignment horizontal="right" vertical="center" wrapText="1"/>
      <protection locked="0"/>
    </xf>
    <xf numFmtId="0" fontId="11" fillId="0" borderId="19" xfId="0" applyNumberFormat="1" applyFont="1" applyFill="1" applyBorder="1" applyAlignment="1" applyProtection="1">
      <alignment vertical="center" wrapText="1"/>
      <protection locked="0"/>
    </xf>
    <xf numFmtId="0" fontId="11" fillId="0" borderId="23" xfId="0" applyNumberFormat="1" applyFont="1" applyFill="1" applyBorder="1" applyAlignment="1" applyProtection="1">
      <alignment horizontal="center" vertical="center"/>
      <protection locked="0"/>
    </xf>
    <xf numFmtId="0" fontId="11" fillId="0" borderId="23" xfId="0" applyNumberFormat="1" applyFont="1" applyFill="1" applyBorder="1" applyAlignment="1" applyProtection="1">
      <alignment horizontal="left" vertical="center" wrapText="1"/>
      <protection locked="0"/>
    </xf>
    <xf numFmtId="178" fontId="11" fillId="0" borderId="23" xfId="0" applyNumberFormat="1" applyFont="1" applyFill="1" applyBorder="1" applyAlignment="1" applyProtection="1">
      <alignment horizontal="right" vertical="center"/>
      <protection locked="0"/>
    </xf>
    <xf numFmtId="0" fontId="11" fillId="0" borderId="23" xfId="0" applyFont="1" applyFill="1" applyBorder="1" applyAlignment="1" applyProtection="1">
      <alignment horizontal="right" vertical="center"/>
      <protection locked="0"/>
    </xf>
    <xf numFmtId="0" fontId="17" fillId="0" borderId="1" xfId="0" applyNumberFormat="1" applyFont="1" applyFill="1" applyBorder="1" applyAlignment="1" applyProtection="1">
      <alignment horizontal="center" vertical="center" wrapText="1"/>
      <protection locked="0"/>
    </xf>
    <xf numFmtId="178" fontId="11" fillId="0" borderId="1" xfId="0" applyNumberFormat="1" applyFont="1" applyFill="1" applyBorder="1" applyAlignment="1" applyProtection="1">
      <alignment horizontal="right" vertical="center"/>
      <protection locked="0"/>
    </xf>
    <xf numFmtId="0" fontId="11" fillId="0" borderId="1" xfId="0" applyFont="1" applyFill="1" applyBorder="1" applyAlignment="1" applyProtection="1">
      <alignment horizontal="right" vertical="center"/>
      <protection locked="0"/>
    </xf>
    <xf numFmtId="0" fontId="17" fillId="0" borderId="1" xfId="0" applyFont="1" applyFill="1" applyBorder="1" applyAlignment="1" applyProtection="1">
      <alignment horizontal="center" vertical="center" wrapText="1"/>
      <protection locked="0"/>
    </xf>
    <xf numFmtId="0" fontId="11" fillId="0" borderId="1" xfId="0" applyFont="1" applyFill="1" applyBorder="1" applyAlignment="1">
      <alignment vertical="center" wrapText="1"/>
    </xf>
    <xf numFmtId="0" fontId="11" fillId="0" borderId="1" xfId="0" applyNumberFormat="1" applyFont="1" applyFill="1" applyBorder="1" applyAlignment="1">
      <alignment vertical="center" wrapText="1"/>
    </xf>
    <xf numFmtId="0" fontId="11" fillId="0" borderId="19" xfId="0" applyFont="1" applyFill="1" applyBorder="1" applyAlignment="1" applyProtection="1">
      <alignment horizontal="righ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vertical="center" wrapText="1"/>
      <protection locked="0"/>
    </xf>
    <xf numFmtId="0" fontId="21" fillId="0" borderId="13" xfId="0" applyFont="1" applyFill="1" applyBorder="1" applyAlignment="1" applyProtection="1">
      <alignment vertical="center" wrapText="1"/>
      <protection locked="0"/>
    </xf>
    <xf numFmtId="176" fontId="11" fillId="0" borderId="19" xfId="0" applyNumberFormat="1" applyFont="1" applyFill="1" applyBorder="1" applyAlignment="1" applyProtection="1">
      <alignment horizontal="right" vertical="center"/>
    </xf>
    <xf numFmtId="0" fontId="11" fillId="0" borderId="19" xfId="0" applyFont="1" applyFill="1" applyBorder="1" applyAlignment="1" applyProtection="1">
      <alignment horizontal="left" vertical="center" wrapText="1"/>
      <protection locked="0"/>
    </xf>
    <xf numFmtId="178" fontId="11" fillId="0" borderId="19" xfId="0" applyNumberFormat="1" applyFont="1" applyFill="1" applyBorder="1" applyAlignment="1" applyProtection="1">
      <alignment horizontal="right" vertical="center"/>
      <protection locked="0"/>
    </xf>
    <xf numFmtId="0" fontId="11" fillId="0" borderId="19" xfId="0" applyFont="1" applyFill="1" applyBorder="1" applyAlignment="1" applyProtection="1">
      <alignment horizontal="right" vertical="center"/>
      <protection locked="0"/>
    </xf>
    <xf numFmtId="0" fontId="11" fillId="0" borderId="1" xfId="0" applyFont="1" applyFill="1" applyBorder="1" applyAlignment="1" applyProtection="1">
      <alignment horizontal="left" vertical="center" wrapText="1"/>
      <protection locked="0"/>
    </xf>
    <xf numFmtId="49" fontId="11" fillId="0" borderId="37" xfId="0" applyNumberFormat="1" applyFont="1" applyFill="1" applyBorder="1" applyAlignment="1" applyProtection="1">
      <alignment horizontal="center" vertical="center"/>
      <protection locked="0"/>
    </xf>
    <xf numFmtId="0" fontId="11" fillId="0" borderId="23" xfId="0" applyFont="1" applyFill="1" applyBorder="1" applyAlignment="1" applyProtection="1">
      <alignment horizontal="center" vertical="center"/>
      <protection locked="0"/>
    </xf>
    <xf numFmtId="49" fontId="17" fillId="0" borderId="35"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1" fillId="0" borderId="24" xfId="0" applyNumberFormat="1" applyFont="1" applyFill="1" applyBorder="1" applyAlignment="1" applyProtection="1">
      <alignment horizontal="center" vertical="center"/>
      <protection locked="0"/>
    </xf>
    <xf numFmtId="38" fontId="26" fillId="0" borderId="0" xfId="18" applyFont="1" applyFill="1" applyBorder="1" applyAlignment="1" applyProtection="1">
      <alignment vertical="center"/>
    </xf>
    <xf numFmtId="38" fontId="27" fillId="0" borderId="0" xfId="18" applyFont="1" applyFill="1" applyBorder="1" applyAlignment="1" applyProtection="1">
      <alignment vertical="center" wrapText="1"/>
    </xf>
    <xf numFmtId="38" fontId="27" fillId="0" borderId="0" xfId="18" applyFont="1" applyBorder="1" applyAlignment="1" applyProtection="1">
      <alignment vertical="center" wrapText="1"/>
    </xf>
    <xf numFmtId="38" fontId="27" fillId="0" borderId="0" xfId="18" applyFont="1" applyFill="1" applyBorder="1" applyAlignment="1" applyProtection="1">
      <alignment horizontal="center" vertical="center" wrapText="1"/>
    </xf>
    <xf numFmtId="38" fontId="27" fillId="0" borderId="0" xfId="18" applyFont="1" applyFill="1" applyBorder="1" applyAlignment="1" applyProtection="1">
      <alignment horizontal="right" vertical="center" wrapText="1"/>
    </xf>
    <xf numFmtId="38" fontId="27" fillId="0" borderId="0" xfId="18" applyFont="1" applyProtection="1">
      <alignment vertical="center"/>
    </xf>
    <xf numFmtId="38" fontId="27" fillId="0" borderId="0" xfId="18" applyFont="1" applyFill="1" applyBorder="1" applyAlignment="1" applyProtection="1">
      <alignment horizontal="center" vertical="center"/>
    </xf>
    <xf numFmtId="38" fontId="27" fillId="6" borderId="1" xfId="18" applyFont="1" applyFill="1" applyBorder="1" applyAlignment="1" applyProtection="1">
      <alignment horizontal="center" vertical="center"/>
    </xf>
    <xf numFmtId="38" fontId="27" fillId="6" borderId="20" xfId="18" applyFont="1" applyFill="1" applyBorder="1" applyAlignment="1" applyProtection="1">
      <alignment horizontal="center" vertical="center"/>
    </xf>
    <xf numFmtId="38" fontId="27" fillId="0" borderId="0" xfId="18" applyFont="1" applyAlignment="1" applyProtection="1">
      <alignment horizontal="center" vertical="center"/>
    </xf>
    <xf numFmtId="0" fontId="29" fillId="0" borderId="41" xfId="19" applyFont="1" applyFill="1" applyBorder="1" applyAlignment="1" applyProtection="1">
      <alignment horizontal="right" vertical="center"/>
    </xf>
    <xf numFmtId="38" fontId="29" fillId="0" borderId="42" xfId="18" applyFont="1" applyFill="1" applyBorder="1" applyAlignment="1" applyProtection="1">
      <alignment horizontal="right" vertical="center"/>
    </xf>
    <xf numFmtId="38" fontId="29" fillId="0" borderId="43" xfId="18" applyFont="1" applyFill="1" applyBorder="1" applyAlignment="1" applyProtection="1">
      <alignment horizontal="right" vertical="center"/>
    </xf>
    <xf numFmtId="0" fontId="29" fillId="0" borderId="44" xfId="19" applyFont="1" applyFill="1" applyBorder="1" applyAlignment="1" applyProtection="1">
      <alignment horizontal="right" vertical="center" wrapText="1"/>
    </xf>
    <xf numFmtId="0" fontId="29" fillId="0" borderId="41" xfId="19" applyFont="1" applyFill="1" applyBorder="1" applyAlignment="1" applyProtection="1">
      <alignment horizontal="right" vertical="center" wrapText="1"/>
    </xf>
    <xf numFmtId="0" fontId="29" fillId="0" borderId="42" xfId="19" applyFont="1" applyFill="1" applyBorder="1" applyAlignment="1" applyProtection="1">
      <alignment horizontal="right" vertical="center" wrapText="1"/>
    </xf>
    <xf numFmtId="0" fontId="29" fillId="0" borderId="43" xfId="19" applyFont="1" applyFill="1" applyBorder="1" applyAlignment="1" applyProtection="1">
      <alignment horizontal="right" vertical="center" wrapText="1"/>
    </xf>
    <xf numFmtId="38" fontId="29" fillId="0" borderId="41" xfId="18" applyFont="1" applyFill="1" applyBorder="1" applyAlignment="1" applyProtection="1">
      <alignment horizontal="right" vertical="center"/>
    </xf>
    <xf numFmtId="38" fontId="29" fillId="0" borderId="44" xfId="18" applyFont="1" applyFill="1" applyBorder="1" applyAlignment="1" applyProtection="1">
      <alignment horizontal="right" vertical="center"/>
    </xf>
    <xf numFmtId="0" fontId="27" fillId="0" borderId="44" xfId="19" applyFont="1" applyFill="1" applyBorder="1" applyAlignment="1" applyProtection="1">
      <alignment horizontal="right" vertical="center" wrapText="1"/>
    </xf>
    <xf numFmtId="38" fontId="29" fillId="0" borderId="45" xfId="18" applyFont="1" applyFill="1" applyBorder="1" applyAlignment="1" applyProtection="1">
      <alignment horizontal="right" vertical="center"/>
    </xf>
    <xf numFmtId="38" fontId="29" fillId="0" borderId="46" xfId="18" applyFont="1" applyFill="1" applyBorder="1" applyAlignment="1" applyProtection="1">
      <alignment horizontal="right" vertical="center"/>
    </xf>
    <xf numFmtId="38" fontId="29" fillId="0" borderId="47" xfId="18" applyFont="1" applyFill="1" applyBorder="1" applyAlignment="1" applyProtection="1">
      <alignment horizontal="right" vertical="center"/>
    </xf>
    <xf numFmtId="38" fontId="29" fillId="0" borderId="48" xfId="18" applyFont="1" applyFill="1" applyBorder="1" applyAlignment="1" applyProtection="1">
      <alignment horizontal="right" vertical="center"/>
    </xf>
    <xf numFmtId="38" fontId="29" fillId="0" borderId="0" xfId="18" applyFont="1" applyFill="1" applyBorder="1" applyAlignment="1" applyProtection="1">
      <alignment horizontal="right" vertical="center"/>
    </xf>
    <xf numFmtId="0" fontId="27" fillId="0" borderId="19" xfId="19" applyFont="1" applyFill="1" applyBorder="1" applyAlignment="1" applyProtection="1">
      <alignment horizontal="right" vertical="center"/>
    </xf>
    <xf numFmtId="38" fontId="27" fillId="0" borderId="40" xfId="18" applyFont="1" applyBorder="1" applyAlignment="1" applyProtection="1">
      <alignment horizontal="center" vertical="center"/>
      <protection locked="0"/>
    </xf>
    <xf numFmtId="38" fontId="27" fillId="0" borderId="49" xfId="18" applyFont="1" applyBorder="1" applyAlignment="1" applyProtection="1">
      <alignment horizontal="center" vertical="center"/>
      <protection locked="0"/>
    </xf>
    <xf numFmtId="38" fontId="27" fillId="0" borderId="50" xfId="18" applyFont="1" applyBorder="1" applyAlignment="1" applyProtection="1">
      <alignment horizontal="center" vertical="center"/>
      <protection locked="0"/>
    </xf>
    <xf numFmtId="38" fontId="27" fillId="0" borderId="4" xfId="18" applyFont="1" applyBorder="1" applyAlignment="1" applyProtection="1">
      <alignment horizontal="center" vertical="center"/>
      <protection locked="0"/>
    </xf>
    <xf numFmtId="0" fontId="27" fillId="0" borderId="19" xfId="19" applyFont="1" applyFill="1" applyBorder="1" applyAlignment="1" applyProtection="1">
      <alignment horizontal="right" vertical="center" wrapText="1"/>
    </xf>
    <xf numFmtId="38" fontId="27" fillId="0" borderId="51" xfId="18" applyFont="1" applyBorder="1" applyAlignment="1" applyProtection="1">
      <alignment horizontal="center" vertical="center"/>
      <protection locked="0"/>
    </xf>
    <xf numFmtId="38" fontId="27" fillId="0" borderId="3" xfId="18" applyFont="1" applyBorder="1" applyAlignment="1" applyProtection="1">
      <alignment horizontal="center" vertical="center"/>
      <protection locked="0"/>
    </xf>
    <xf numFmtId="38" fontId="27" fillId="0" borderId="19" xfId="18" applyFont="1" applyBorder="1" applyAlignment="1" applyProtection="1">
      <alignment horizontal="center" vertical="center"/>
      <protection locked="0"/>
    </xf>
    <xf numFmtId="0" fontId="27" fillId="0" borderId="3" xfId="19" applyFont="1" applyFill="1" applyBorder="1" applyAlignment="1" applyProtection="1">
      <alignment horizontal="right" vertical="center" wrapText="1"/>
    </xf>
    <xf numFmtId="38" fontId="27" fillId="0" borderId="55" xfId="18" applyFont="1" applyBorder="1" applyAlignment="1" applyProtection="1">
      <alignment horizontal="center" vertical="center"/>
      <protection locked="0"/>
    </xf>
    <xf numFmtId="38" fontId="27" fillId="0" borderId="7" xfId="18" applyFont="1" applyBorder="1" applyAlignment="1" applyProtection="1">
      <alignment horizontal="center" vertical="center"/>
      <protection locked="0"/>
    </xf>
    <xf numFmtId="38" fontId="27" fillId="0" borderId="40" xfId="18" applyFont="1" applyFill="1" applyBorder="1" applyAlignment="1" applyProtection="1">
      <alignment horizontal="center" vertical="center" textRotation="255" shrinkToFit="1"/>
      <protection locked="0"/>
    </xf>
    <xf numFmtId="38" fontId="27" fillId="0" borderId="49" xfId="18" applyFont="1" applyFill="1" applyBorder="1" applyAlignment="1" applyProtection="1">
      <alignment horizontal="center" vertical="center" wrapText="1" shrinkToFit="1"/>
      <protection locked="0"/>
    </xf>
    <xf numFmtId="38" fontId="27" fillId="0" borderId="49" xfId="18" applyFont="1" applyFill="1" applyBorder="1" applyAlignment="1" applyProtection="1">
      <alignment horizontal="center" vertical="center" textRotation="255" wrapText="1" shrinkToFit="1"/>
      <protection locked="0"/>
    </xf>
    <xf numFmtId="38" fontId="27" fillId="0" borderId="51" xfId="18" applyFont="1" applyFill="1" applyBorder="1" applyAlignment="1" applyProtection="1">
      <alignment horizontal="center" vertical="center" wrapText="1" shrinkToFit="1"/>
      <protection locked="0"/>
    </xf>
    <xf numFmtId="38" fontId="27" fillId="0" borderId="40" xfId="18" applyFont="1" applyFill="1" applyBorder="1" applyAlignment="1" applyProtection="1">
      <alignment horizontal="right" vertical="center" textRotation="255" shrinkToFit="1"/>
      <protection locked="0"/>
    </xf>
    <xf numFmtId="38" fontId="27" fillId="0" borderId="55" xfId="18" applyFont="1" applyFill="1" applyBorder="1" applyAlignment="1" applyProtection="1">
      <alignment horizontal="center" vertical="center" textRotation="255" shrinkToFit="1"/>
      <protection locked="0"/>
    </xf>
    <xf numFmtId="38" fontId="27" fillId="0" borderId="7" xfId="18" applyFont="1" applyFill="1" applyBorder="1" applyAlignment="1" applyProtection="1">
      <alignment horizontal="center" vertical="center" wrapText="1" shrinkToFit="1"/>
      <protection locked="0"/>
    </xf>
    <xf numFmtId="38" fontId="27" fillId="0" borderId="50" xfId="18" applyFont="1" applyFill="1" applyBorder="1" applyAlignment="1" applyProtection="1">
      <alignment horizontal="center" vertical="center" textRotation="255" wrapText="1" shrinkToFit="1"/>
      <protection locked="0"/>
    </xf>
    <xf numFmtId="38" fontId="27" fillId="0" borderId="4" xfId="18" applyFont="1" applyFill="1" applyBorder="1" applyAlignment="1" applyProtection="1">
      <alignment horizontal="center" vertical="center" wrapText="1" shrinkToFit="1"/>
      <protection locked="0"/>
    </xf>
    <xf numFmtId="38" fontId="27" fillId="0" borderId="50" xfId="18" applyFont="1" applyFill="1" applyBorder="1" applyAlignment="1" applyProtection="1">
      <alignment horizontal="center" vertical="center" wrapText="1" shrinkToFit="1"/>
      <protection locked="0"/>
    </xf>
    <xf numFmtId="38" fontId="27" fillId="0" borderId="7" xfId="18" applyFont="1" applyFill="1" applyBorder="1" applyAlignment="1" applyProtection="1">
      <alignment horizontal="center" vertical="center" textRotation="255" wrapText="1" shrinkToFit="1"/>
      <protection locked="0"/>
    </xf>
    <xf numFmtId="38" fontId="27" fillId="0" borderId="0" xfId="18" applyFont="1" applyFill="1" applyProtection="1">
      <alignment vertical="center"/>
    </xf>
    <xf numFmtId="179" fontId="30" fillId="0" borderId="1" xfId="18" applyNumberFormat="1" applyFont="1" applyFill="1" applyBorder="1" applyAlignment="1" applyProtection="1">
      <alignment horizontal="center" vertical="center" shrinkToFit="1"/>
      <protection locked="0"/>
    </xf>
    <xf numFmtId="38" fontId="30" fillId="0" borderId="1" xfId="18" applyFont="1" applyFill="1" applyBorder="1" applyAlignment="1" applyProtection="1">
      <alignment horizontal="center" vertical="center" shrinkToFit="1"/>
      <protection locked="0"/>
    </xf>
    <xf numFmtId="180" fontId="30" fillId="0" borderId="17" xfId="18" applyNumberFormat="1" applyFont="1" applyFill="1" applyBorder="1" applyAlignment="1" applyProtection="1">
      <alignment horizontal="center" vertical="center" shrinkToFit="1"/>
      <protection locked="0"/>
    </xf>
    <xf numFmtId="180" fontId="30" fillId="0" borderId="56" xfId="18" applyNumberFormat="1" applyFont="1" applyFill="1" applyBorder="1" applyAlignment="1" applyProtection="1">
      <alignment horizontal="center" vertical="center" shrinkToFit="1"/>
      <protection locked="0"/>
    </xf>
    <xf numFmtId="180" fontId="30" fillId="0" borderId="20" xfId="18" applyNumberFormat="1" applyFont="1" applyFill="1" applyBorder="1" applyAlignment="1" applyProtection="1">
      <alignment horizontal="center" vertical="center" shrinkToFit="1"/>
      <protection locked="0"/>
    </xf>
    <xf numFmtId="180" fontId="30" fillId="0" borderId="57" xfId="18" applyNumberFormat="1" applyFont="1" applyFill="1" applyBorder="1" applyAlignment="1" applyProtection="1">
      <alignment horizontal="center" vertical="center" shrinkToFit="1"/>
      <protection locked="0"/>
    </xf>
    <xf numFmtId="180" fontId="30" fillId="0" borderId="1" xfId="18" applyNumberFormat="1" applyFont="1" applyFill="1" applyBorder="1" applyAlignment="1" applyProtection="1">
      <alignment vertical="center" wrapText="1" shrinkToFit="1"/>
      <protection locked="0"/>
    </xf>
    <xf numFmtId="38" fontId="30" fillId="0" borderId="17" xfId="18" applyFont="1" applyFill="1" applyBorder="1" applyAlignment="1" applyProtection="1">
      <alignment horizontal="center" vertical="center" shrinkToFit="1"/>
      <protection locked="0"/>
    </xf>
    <xf numFmtId="0" fontId="30" fillId="0" borderId="20" xfId="18" applyNumberFormat="1" applyFont="1" applyFill="1" applyBorder="1" applyAlignment="1" applyProtection="1">
      <alignment horizontal="center" vertical="center" shrinkToFit="1"/>
      <protection locked="0"/>
    </xf>
    <xf numFmtId="38" fontId="30" fillId="0" borderId="58" xfId="18" applyFont="1" applyFill="1" applyBorder="1" applyAlignment="1" applyProtection="1">
      <alignment horizontal="center" vertical="center" shrinkToFit="1"/>
      <protection locked="0"/>
    </xf>
    <xf numFmtId="0" fontId="30" fillId="0" borderId="18" xfId="18" applyNumberFormat="1" applyFont="1" applyFill="1" applyBorder="1" applyAlignment="1" applyProtection="1">
      <alignment horizontal="center" vertical="center" shrinkToFit="1"/>
      <protection locked="0"/>
    </xf>
    <xf numFmtId="180" fontId="30" fillId="0" borderId="59" xfId="18" applyNumberFormat="1" applyFont="1" applyFill="1" applyBorder="1" applyAlignment="1" applyProtection="1">
      <alignment horizontal="center" vertical="center" shrinkToFit="1"/>
      <protection locked="0"/>
    </xf>
    <xf numFmtId="180" fontId="30" fillId="0" borderId="18" xfId="18" applyNumberFormat="1" applyFont="1" applyFill="1" applyBorder="1" applyAlignment="1" applyProtection="1">
      <alignment horizontal="center" vertical="center" shrinkToFit="1"/>
      <protection locked="0"/>
    </xf>
    <xf numFmtId="180" fontId="30" fillId="0" borderId="1" xfId="18" applyNumberFormat="1" applyFont="1" applyFill="1" applyBorder="1" applyAlignment="1" applyProtection="1">
      <alignment vertical="center" shrinkToFit="1"/>
      <protection locked="0"/>
    </xf>
    <xf numFmtId="0" fontId="30" fillId="0" borderId="60" xfId="18" applyNumberFormat="1" applyFont="1" applyFill="1" applyBorder="1" applyAlignment="1" applyProtection="1">
      <alignment horizontal="center" vertical="center" shrinkToFit="1"/>
      <protection locked="0"/>
    </xf>
    <xf numFmtId="38" fontId="30" fillId="0" borderId="20" xfId="18" applyFont="1" applyFill="1" applyBorder="1" applyAlignment="1" applyProtection="1">
      <alignment horizontal="center" vertical="center" shrinkToFit="1"/>
      <protection locked="0"/>
    </xf>
    <xf numFmtId="38" fontId="30" fillId="0" borderId="1" xfId="18" applyFont="1" applyFill="1" applyBorder="1" applyAlignment="1" applyProtection="1">
      <alignment vertical="center" shrinkToFit="1"/>
      <protection locked="0"/>
    </xf>
    <xf numFmtId="180" fontId="30" fillId="0" borderId="58" xfId="18" applyNumberFormat="1" applyFont="1" applyFill="1" applyBorder="1" applyAlignment="1" applyProtection="1">
      <alignment horizontal="center" vertical="center" shrinkToFit="1"/>
      <protection locked="0"/>
    </xf>
    <xf numFmtId="180" fontId="30" fillId="0" borderId="58" xfId="18" applyNumberFormat="1" applyFont="1" applyFill="1" applyBorder="1" applyAlignment="1" applyProtection="1">
      <alignment vertical="center" wrapText="1" shrinkToFit="1"/>
      <protection locked="0"/>
    </xf>
    <xf numFmtId="180" fontId="30" fillId="0" borderId="58" xfId="18" applyNumberFormat="1" applyFont="1" applyFill="1" applyBorder="1" applyAlignment="1" applyProtection="1">
      <alignment vertical="center" shrinkToFit="1"/>
      <protection locked="0"/>
    </xf>
    <xf numFmtId="180" fontId="30" fillId="0" borderId="57" xfId="18" applyNumberFormat="1" applyFont="1" applyFill="1" applyBorder="1" applyAlignment="1" applyProtection="1">
      <alignment vertical="center" shrinkToFit="1"/>
      <protection locked="0"/>
    </xf>
    <xf numFmtId="180" fontId="30" fillId="0" borderId="56" xfId="18" applyNumberFormat="1" applyFont="1" applyFill="1" applyBorder="1" applyAlignment="1" applyProtection="1">
      <alignment vertical="center" wrapText="1" shrinkToFit="1"/>
      <protection locked="0"/>
    </xf>
    <xf numFmtId="180" fontId="30" fillId="0" borderId="20" xfId="18" applyNumberFormat="1" applyFont="1" applyFill="1" applyBorder="1" applyAlignment="1" applyProtection="1">
      <alignment vertical="center" shrinkToFit="1"/>
      <protection locked="0"/>
    </xf>
    <xf numFmtId="180" fontId="30" fillId="0" borderId="17" xfId="18" applyNumberFormat="1" applyFont="1" applyFill="1" applyBorder="1" applyAlignment="1" applyProtection="1">
      <alignment horizontal="right" vertical="center" shrinkToFit="1"/>
      <protection locked="0"/>
    </xf>
    <xf numFmtId="180" fontId="30" fillId="0" borderId="57" xfId="18" applyNumberFormat="1" applyFont="1" applyFill="1" applyBorder="1" applyAlignment="1" applyProtection="1">
      <alignment vertical="center" wrapText="1" shrinkToFit="1"/>
      <protection locked="0"/>
    </xf>
    <xf numFmtId="180" fontId="30" fillId="0" borderId="20" xfId="18" applyNumberFormat="1" applyFont="1" applyFill="1" applyBorder="1" applyAlignment="1" applyProtection="1">
      <alignment vertical="center" wrapText="1" shrinkToFit="1"/>
      <protection locked="0"/>
    </xf>
    <xf numFmtId="180" fontId="30" fillId="0" borderId="18" xfId="18" applyNumberFormat="1" applyFont="1" applyFill="1" applyBorder="1" applyAlignment="1" applyProtection="1">
      <alignment vertical="center" wrapText="1" shrinkToFit="1"/>
      <protection locked="0"/>
    </xf>
    <xf numFmtId="38" fontId="30" fillId="0" borderId="0" xfId="18" applyFont="1" applyFill="1" applyProtection="1">
      <alignment vertical="center"/>
      <protection locked="0"/>
    </xf>
    <xf numFmtId="38" fontId="30" fillId="0" borderId="17" xfId="18" applyFont="1" applyFill="1" applyBorder="1" applyAlignment="1" applyProtection="1">
      <alignment horizontal="center" vertical="top" wrapText="1" shrinkToFit="1"/>
      <protection locked="0"/>
    </xf>
    <xf numFmtId="0" fontId="30" fillId="0" borderId="60" xfId="18" applyNumberFormat="1" applyFont="1" applyFill="1" applyBorder="1" applyAlignment="1" applyProtection="1">
      <alignment horizontal="center" vertical="top" wrapText="1" shrinkToFit="1"/>
      <protection locked="0"/>
    </xf>
    <xf numFmtId="38" fontId="30" fillId="0" borderId="20" xfId="18" applyFont="1" applyFill="1" applyBorder="1" applyAlignment="1" applyProtection="1">
      <alignment horizontal="center" vertical="top" wrapText="1" shrinkToFit="1"/>
      <protection locked="0"/>
    </xf>
    <xf numFmtId="0" fontId="30" fillId="0" borderId="18" xfId="18" applyNumberFormat="1" applyFont="1" applyFill="1" applyBorder="1" applyAlignment="1" applyProtection="1">
      <alignment horizontal="center" vertical="top" wrapText="1" shrinkToFit="1"/>
      <protection locked="0"/>
    </xf>
    <xf numFmtId="180" fontId="30" fillId="0" borderId="59" xfId="18" applyNumberFormat="1" applyFont="1" applyFill="1" applyBorder="1" applyAlignment="1" applyProtection="1">
      <alignment horizontal="center" vertical="center" wrapText="1" shrinkToFit="1"/>
      <protection locked="0"/>
    </xf>
    <xf numFmtId="180" fontId="30" fillId="0" borderId="22" xfId="18" applyNumberFormat="1" applyFont="1" applyFill="1" applyBorder="1" applyAlignment="1" applyProtection="1">
      <alignment vertical="center" wrapText="1" shrinkToFit="1"/>
      <protection locked="0"/>
    </xf>
    <xf numFmtId="180" fontId="30" fillId="0" borderId="8" xfId="18" applyNumberFormat="1" applyFont="1" applyFill="1" applyBorder="1" applyAlignment="1" applyProtection="1">
      <alignment horizontal="center" vertical="center" shrinkToFit="1"/>
      <protection locked="0"/>
    </xf>
    <xf numFmtId="180" fontId="30" fillId="0" borderId="61" xfId="18" applyNumberFormat="1" applyFont="1" applyFill="1" applyBorder="1" applyAlignment="1" applyProtection="1">
      <alignment horizontal="center" vertical="center" shrinkToFit="1"/>
      <protection locked="0"/>
    </xf>
    <xf numFmtId="38" fontId="30" fillId="0" borderId="8" xfId="18" applyFont="1" applyFill="1" applyBorder="1" applyAlignment="1" applyProtection="1">
      <alignment horizontal="center" vertical="center" shrinkToFit="1"/>
      <protection locked="0"/>
    </xf>
    <xf numFmtId="0" fontId="30" fillId="0" borderId="9" xfId="18" applyNumberFormat="1" applyFont="1" applyFill="1" applyBorder="1" applyAlignment="1" applyProtection="1">
      <alignment horizontal="center" vertical="center" shrinkToFit="1"/>
      <protection locked="0"/>
    </xf>
    <xf numFmtId="38" fontId="30" fillId="0" borderId="39" xfId="18" applyFont="1" applyFill="1" applyBorder="1" applyAlignment="1" applyProtection="1">
      <alignment horizontal="center" vertical="center" shrinkToFit="1"/>
      <protection locked="0"/>
    </xf>
    <xf numFmtId="0" fontId="30" fillId="0" borderId="2" xfId="18" applyNumberFormat="1" applyFont="1" applyFill="1" applyBorder="1" applyAlignment="1" applyProtection="1">
      <alignment horizontal="center" vertical="center" shrinkToFit="1"/>
      <protection locked="0"/>
    </xf>
    <xf numFmtId="180" fontId="30" fillId="0" borderId="62" xfId="18" applyNumberFormat="1" applyFont="1" applyFill="1" applyBorder="1" applyAlignment="1" applyProtection="1">
      <alignment horizontal="center" vertical="center" shrinkToFit="1"/>
      <protection locked="0"/>
    </xf>
    <xf numFmtId="180" fontId="30" fillId="0" borderId="2" xfId="18" applyNumberFormat="1" applyFont="1" applyFill="1" applyBorder="1" applyAlignment="1" applyProtection="1">
      <alignment horizontal="center" vertical="center" shrinkToFit="1"/>
      <protection locked="0"/>
    </xf>
    <xf numFmtId="180" fontId="30" fillId="0" borderId="22" xfId="18" applyNumberFormat="1" applyFont="1" applyFill="1" applyBorder="1" applyAlignment="1" applyProtection="1">
      <alignment vertical="center" shrinkToFit="1"/>
      <protection locked="0"/>
    </xf>
    <xf numFmtId="0" fontId="30" fillId="0" borderId="63" xfId="18" applyNumberFormat="1" applyFont="1" applyFill="1" applyBorder="1" applyAlignment="1" applyProtection="1">
      <alignment horizontal="center" vertical="center" shrinkToFit="1"/>
      <protection locked="0"/>
    </xf>
    <xf numFmtId="38" fontId="30" fillId="0" borderId="9" xfId="18" applyFont="1" applyFill="1" applyBorder="1" applyAlignment="1" applyProtection="1">
      <alignment horizontal="center" vertical="center" shrinkToFit="1"/>
      <protection locked="0"/>
    </xf>
    <xf numFmtId="38" fontId="30" fillId="0" borderId="22" xfId="18" applyFont="1" applyFill="1" applyBorder="1" applyAlignment="1" applyProtection="1">
      <alignment vertical="center" shrinkToFit="1"/>
      <protection locked="0"/>
    </xf>
    <xf numFmtId="180" fontId="30" fillId="0" borderId="39" xfId="18" applyNumberFormat="1" applyFont="1" applyFill="1" applyBorder="1" applyAlignment="1" applyProtection="1">
      <alignment horizontal="center" vertical="center" shrinkToFit="1"/>
      <protection locked="0"/>
    </xf>
    <xf numFmtId="180" fontId="30" fillId="0" borderId="65" xfId="18" applyNumberFormat="1" applyFont="1" applyFill="1" applyBorder="1" applyAlignment="1" applyProtection="1">
      <alignment vertical="center" wrapText="1" shrinkToFit="1"/>
      <protection locked="0"/>
    </xf>
    <xf numFmtId="180" fontId="30" fillId="0" borderId="66" xfId="18" applyNumberFormat="1" applyFont="1" applyFill="1" applyBorder="1" applyAlignment="1" applyProtection="1">
      <alignment horizontal="center" vertical="center" shrinkToFit="1"/>
      <protection locked="0"/>
    </xf>
    <xf numFmtId="180" fontId="30" fillId="0" borderId="67" xfId="18" applyNumberFormat="1" applyFont="1" applyFill="1" applyBorder="1" applyAlignment="1" applyProtection="1">
      <alignment horizontal="center" vertical="center" shrinkToFit="1"/>
      <protection locked="0"/>
    </xf>
    <xf numFmtId="38" fontId="30" fillId="0" borderId="66" xfId="18" applyFont="1" applyFill="1" applyBorder="1" applyAlignment="1" applyProtection="1">
      <alignment horizontal="center" vertical="center" shrinkToFit="1"/>
      <protection locked="0"/>
    </xf>
    <xf numFmtId="0" fontId="30" fillId="0" borderId="68" xfId="18" applyNumberFormat="1" applyFont="1" applyFill="1" applyBorder="1" applyAlignment="1" applyProtection="1">
      <alignment horizontal="center" vertical="center" shrinkToFit="1"/>
      <protection locked="0"/>
    </xf>
    <xf numFmtId="38" fontId="30" fillId="0" borderId="69" xfId="18" applyFont="1" applyFill="1" applyBorder="1" applyAlignment="1" applyProtection="1">
      <alignment horizontal="center" vertical="center" shrinkToFit="1"/>
      <protection locked="0"/>
    </xf>
    <xf numFmtId="0" fontId="30" fillId="0" borderId="70" xfId="18" applyNumberFormat="1" applyFont="1" applyFill="1" applyBorder="1" applyAlignment="1" applyProtection="1">
      <alignment horizontal="center" vertical="center" shrinkToFit="1"/>
      <protection locked="0"/>
    </xf>
    <xf numFmtId="180" fontId="30" fillId="0" borderId="71" xfId="18" applyNumberFormat="1" applyFont="1" applyFill="1" applyBorder="1" applyAlignment="1" applyProtection="1">
      <alignment horizontal="center" vertical="center" shrinkToFit="1"/>
      <protection locked="0"/>
    </xf>
    <xf numFmtId="180" fontId="30" fillId="0" borderId="70" xfId="18" applyNumberFormat="1" applyFont="1" applyFill="1" applyBorder="1" applyAlignment="1" applyProtection="1">
      <alignment horizontal="center" vertical="center" shrinkToFit="1"/>
      <protection locked="0"/>
    </xf>
    <xf numFmtId="180" fontId="30" fillId="0" borderId="65" xfId="18" applyNumberFormat="1" applyFont="1" applyFill="1" applyBorder="1" applyAlignment="1" applyProtection="1">
      <alignment vertical="center" shrinkToFit="1"/>
      <protection locked="0"/>
    </xf>
    <xf numFmtId="0" fontId="30" fillId="0" borderId="72" xfId="18" applyNumberFormat="1" applyFont="1" applyFill="1" applyBorder="1" applyAlignment="1" applyProtection="1">
      <alignment horizontal="center" vertical="center" shrinkToFit="1"/>
      <protection locked="0"/>
    </xf>
    <xf numFmtId="38" fontId="30" fillId="0" borderId="68" xfId="18" applyFont="1" applyFill="1" applyBorder="1" applyAlignment="1" applyProtection="1">
      <alignment horizontal="center" vertical="center" shrinkToFit="1"/>
      <protection locked="0"/>
    </xf>
    <xf numFmtId="38" fontId="30" fillId="0" borderId="65" xfId="18" applyFont="1" applyFill="1" applyBorder="1" applyAlignment="1" applyProtection="1">
      <alignment vertical="center" shrinkToFit="1"/>
      <protection locked="0"/>
    </xf>
    <xf numFmtId="180" fontId="30" fillId="0" borderId="69" xfId="18" applyNumberFormat="1" applyFont="1" applyFill="1" applyBorder="1" applyAlignment="1" applyProtection="1">
      <alignment horizontal="center" vertical="center" shrinkToFit="1"/>
      <protection locked="0"/>
    </xf>
    <xf numFmtId="180" fontId="30" fillId="0" borderId="19" xfId="18" applyNumberFormat="1" applyFont="1" applyFill="1" applyBorder="1" applyAlignment="1" applyProtection="1">
      <alignment vertical="center" wrapText="1" shrinkToFit="1"/>
      <protection locked="0"/>
    </xf>
    <xf numFmtId="180" fontId="30" fillId="0" borderId="3" xfId="18" applyNumberFormat="1" applyFont="1" applyFill="1" applyBorder="1" applyAlignment="1" applyProtection="1">
      <alignment horizontal="center" vertical="center" shrinkToFit="1"/>
      <protection locked="0"/>
    </xf>
    <xf numFmtId="180" fontId="30" fillId="0" borderId="75" xfId="18" applyNumberFormat="1" applyFont="1" applyFill="1" applyBorder="1" applyAlignment="1" applyProtection="1">
      <alignment horizontal="center" vertical="center" shrinkToFit="1"/>
      <protection locked="0"/>
    </xf>
    <xf numFmtId="38" fontId="30" fillId="0" borderId="3" xfId="18" applyFont="1" applyFill="1" applyBorder="1" applyAlignment="1" applyProtection="1">
      <alignment horizontal="center" vertical="center" shrinkToFit="1"/>
      <protection locked="0"/>
    </xf>
    <xf numFmtId="0" fontId="30" fillId="0" borderId="7" xfId="18" applyNumberFormat="1" applyFont="1" applyFill="1" applyBorder="1" applyAlignment="1" applyProtection="1">
      <alignment horizontal="center" vertical="center" shrinkToFit="1"/>
      <protection locked="0"/>
    </xf>
    <xf numFmtId="38" fontId="30" fillId="0" borderId="40" xfId="18" applyFont="1" applyFill="1" applyBorder="1" applyAlignment="1" applyProtection="1">
      <alignment horizontal="center" vertical="center" shrinkToFit="1"/>
      <protection locked="0"/>
    </xf>
    <xf numFmtId="0" fontId="30" fillId="0" borderId="4" xfId="18" applyNumberFormat="1" applyFont="1" applyFill="1" applyBorder="1" applyAlignment="1" applyProtection="1">
      <alignment horizontal="center" vertical="center" shrinkToFit="1"/>
      <protection locked="0"/>
    </xf>
    <xf numFmtId="180" fontId="30" fillId="0" borderId="76" xfId="18" applyNumberFormat="1" applyFont="1" applyFill="1" applyBorder="1" applyAlignment="1" applyProtection="1">
      <alignment horizontal="center" vertical="center" shrinkToFit="1"/>
      <protection locked="0"/>
    </xf>
    <xf numFmtId="180" fontId="30" fillId="0" borderId="4" xfId="18" applyNumberFormat="1" applyFont="1" applyFill="1" applyBorder="1" applyAlignment="1" applyProtection="1">
      <alignment horizontal="center" vertical="center" shrinkToFit="1"/>
      <protection locked="0"/>
    </xf>
    <xf numFmtId="180" fontId="30" fillId="0" borderId="19" xfId="18" applyNumberFormat="1" applyFont="1" applyFill="1" applyBorder="1" applyAlignment="1" applyProtection="1">
      <alignment vertical="center" shrinkToFit="1"/>
      <protection locked="0"/>
    </xf>
    <xf numFmtId="0" fontId="30" fillId="0" borderId="77" xfId="18" applyNumberFormat="1" applyFont="1" applyFill="1" applyBorder="1" applyAlignment="1" applyProtection="1">
      <alignment horizontal="center" vertical="center" shrinkToFit="1"/>
      <protection locked="0"/>
    </xf>
    <xf numFmtId="38" fontId="30" fillId="0" borderId="7" xfId="18" applyFont="1" applyFill="1" applyBorder="1" applyAlignment="1" applyProtection="1">
      <alignment horizontal="center" vertical="center" shrinkToFit="1"/>
      <protection locked="0"/>
    </xf>
    <xf numFmtId="38" fontId="30" fillId="0" borderId="19" xfId="18" applyFont="1" applyFill="1" applyBorder="1" applyAlignment="1" applyProtection="1">
      <alignment vertical="center" shrinkToFit="1"/>
      <protection locked="0"/>
    </xf>
    <xf numFmtId="180" fontId="30" fillId="0" borderId="40" xfId="18" applyNumberFormat="1" applyFont="1" applyFill="1" applyBorder="1" applyAlignment="1" applyProtection="1">
      <alignment horizontal="center" vertical="center" shrinkToFit="1"/>
      <protection locked="0"/>
    </xf>
    <xf numFmtId="179" fontId="27" fillId="0" borderId="1" xfId="18" applyNumberFormat="1" applyFont="1" applyFill="1" applyBorder="1" applyAlignment="1" applyProtection="1">
      <alignment horizontal="center" vertical="center" shrinkToFit="1"/>
      <protection locked="0"/>
    </xf>
    <xf numFmtId="38" fontId="27" fillId="0" borderId="1" xfId="18" applyFont="1" applyFill="1" applyBorder="1" applyAlignment="1" applyProtection="1">
      <alignment horizontal="center" vertical="center" shrinkToFit="1"/>
      <protection locked="0"/>
    </xf>
    <xf numFmtId="180" fontId="33" fillId="0" borderId="17" xfId="18" applyNumberFormat="1" applyFont="1" applyFill="1" applyBorder="1" applyAlignment="1" applyProtection="1">
      <alignment horizontal="center" vertical="center" shrinkToFit="1"/>
      <protection locked="0"/>
    </xf>
    <xf numFmtId="180" fontId="33" fillId="0" borderId="56" xfId="18" applyNumberFormat="1" applyFont="1" applyFill="1" applyBorder="1" applyAlignment="1" applyProtection="1">
      <alignment horizontal="center" vertical="center" shrinkToFit="1"/>
      <protection locked="0"/>
    </xf>
    <xf numFmtId="180" fontId="33" fillId="0" borderId="20" xfId="18" applyNumberFormat="1" applyFont="1" applyFill="1" applyBorder="1" applyAlignment="1" applyProtection="1">
      <alignment horizontal="center" vertical="center" shrinkToFit="1"/>
      <protection locked="0"/>
    </xf>
    <xf numFmtId="180" fontId="33" fillId="0" borderId="57" xfId="18" applyNumberFormat="1" applyFont="1" applyFill="1" applyBorder="1" applyAlignment="1" applyProtection="1">
      <alignment horizontal="center" vertical="center" shrinkToFit="1"/>
      <protection locked="0"/>
    </xf>
    <xf numFmtId="180" fontId="33" fillId="0" borderId="1" xfId="18" applyNumberFormat="1" applyFont="1" applyFill="1" applyBorder="1" applyAlignment="1" applyProtection="1">
      <alignment vertical="center" wrapText="1" shrinkToFit="1"/>
      <protection locked="0"/>
    </xf>
    <xf numFmtId="180" fontId="32" fillId="0" borderId="57" xfId="18" applyNumberFormat="1" applyFont="1" applyFill="1" applyBorder="1" applyAlignment="1" applyProtection="1">
      <alignment horizontal="center" vertical="center" shrinkToFit="1"/>
      <protection locked="0"/>
    </xf>
    <xf numFmtId="180" fontId="33" fillId="0" borderId="18" xfId="18" applyNumberFormat="1" applyFont="1" applyFill="1" applyBorder="1" applyAlignment="1" applyProtection="1">
      <alignment horizontal="center" vertical="center" shrinkToFit="1"/>
      <protection locked="0"/>
    </xf>
    <xf numFmtId="180" fontId="33" fillId="0" borderId="1" xfId="18" applyNumberFormat="1" applyFont="1" applyFill="1" applyBorder="1" applyAlignment="1" applyProtection="1">
      <alignment vertical="center" shrinkToFit="1"/>
      <protection locked="0"/>
    </xf>
    <xf numFmtId="38" fontId="33" fillId="0" borderId="17" xfId="18" applyFont="1" applyFill="1" applyBorder="1" applyAlignment="1" applyProtection="1">
      <alignment horizontal="center" vertical="center" shrinkToFit="1"/>
      <protection locked="0"/>
    </xf>
    <xf numFmtId="0" fontId="33" fillId="0" borderId="60" xfId="18" applyNumberFormat="1" applyFont="1" applyFill="1" applyBorder="1" applyAlignment="1" applyProtection="1">
      <alignment horizontal="center" vertical="center" shrinkToFit="1"/>
      <protection locked="0"/>
    </xf>
    <xf numFmtId="38" fontId="33" fillId="0" borderId="20" xfId="18" applyFont="1" applyFill="1" applyBorder="1" applyAlignment="1" applyProtection="1">
      <alignment horizontal="center" vertical="center" shrinkToFit="1"/>
      <protection locked="0"/>
    </xf>
    <xf numFmtId="0" fontId="33" fillId="0" borderId="18" xfId="18" applyNumberFormat="1" applyFont="1" applyFill="1" applyBorder="1" applyAlignment="1" applyProtection="1">
      <alignment horizontal="center" vertical="center" shrinkToFit="1"/>
      <protection locked="0"/>
    </xf>
    <xf numFmtId="38" fontId="33" fillId="0" borderId="1" xfId="18" applyFont="1" applyFill="1" applyBorder="1" applyAlignment="1" applyProtection="1">
      <alignment vertical="center" wrapText="1" shrinkToFit="1"/>
      <protection locked="0"/>
    </xf>
    <xf numFmtId="180" fontId="33" fillId="0" borderId="58" xfId="18" applyNumberFormat="1" applyFont="1" applyFill="1" applyBorder="1" applyAlignment="1" applyProtection="1">
      <alignment horizontal="center" vertical="center" shrinkToFit="1"/>
      <protection locked="0"/>
    </xf>
    <xf numFmtId="180" fontId="33" fillId="0" borderId="58" xfId="18" applyNumberFormat="1" applyFont="1" applyFill="1" applyBorder="1" applyAlignment="1" applyProtection="1">
      <alignment vertical="center" wrapText="1" shrinkToFit="1"/>
      <protection locked="0"/>
    </xf>
    <xf numFmtId="180" fontId="33" fillId="0" borderId="57" xfId="18" applyNumberFormat="1" applyFont="1" applyFill="1" applyBorder="1" applyAlignment="1" applyProtection="1">
      <alignment vertical="center" wrapText="1" shrinkToFit="1"/>
      <protection locked="0"/>
    </xf>
    <xf numFmtId="180" fontId="33" fillId="0" borderId="56" xfId="18" applyNumberFormat="1" applyFont="1" applyFill="1" applyBorder="1" applyAlignment="1" applyProtection="1">
      <alignment vertical="center" wrapText="1" shrinkToFit="1"/>
      <protection locked="0"/>
    </xf>
    <xf numFmtId="180" fontId="33" fillId="0" borderId="20" xfId="18" applyNumberFormat="1" applyFont="1" applyFill="1" applyBorder="1" applyAlignment="1" applyProtection="1">
      <alignment vertical="center" shrinkToFit="1"/>
      <protection locked="0"/>
    </xf>
    <xf numFmtId="180" fontId="33" fillId="0" borderId="57" xfId="18" applyNumberFormat="1" applyFont="1" applyFill="1" applyBorder="1" applyAlignment="1" applyProtection="1">
      <alignment vertical="center" shrinkToFit="1"/>
      <protection locked="0"/>
    </xf>
    <xf numFmtId="180" fontId="33" fillId="0" borderId="58" xfId="18" applyNumberFormat="1" applyFont="1" applyFill="1" applyBorder="1" applyAlignment="1" applyProtection="1">
      <alignment vertical="center" shrinkToFit="1"/>
      <protection locked="0"/>
    </xf>
    <xf numFmtId="180" fontId="33" fillId="0" borderId="8" xfId="18" applyNumberFormat="1" applyFont="1" applyFill="1" applyBorder="1" applyAlignment="1" applyProtection="1">
      <alignment horizontal="center" vertical="center" shrinkToFit="1"/>
      <protection locked="0"/>
    </xf>
    <xf numFmtId="180" fontId="33" fillId="0" borderId="59" xfId="18" applyNumberFormat="1" applyFont="1" applyFill="1" applyBorder="1" applyAlignment="1" applyProtection="1">
      <alignment horizontal="center" vertical="center" shrinkToFit="1"/>
      <protection locked="0"/>
    </xf>
    <xf numFmtId="180" fontId="33" fillId="0" borderId="20" xfId="18" applyNumberFormat="1" applyFont="1" applyFill="1" applyBorder="1" applyAlignment="1" applyProtection="1">
      <alignment vertical="center" wrapText="1" shrinkToFit="1"/>
      <protection locked="0"/>
    </xf>
    <xf numFmtId="180" fontId="33" fillId="0" borderId="56" xfId="18" applyNumberFormat="1" applyFont="1" applyFill="1" applyBorder="1" applyAlignment="1" applyProtection="1">
      <alignment vertical="center" shrinkToFit="1"/>
      <protection locked="0"/>
    </xf>
    <xf numFmtId="180" fontId="33" fillId="0" borderId="18" xfId="18" applyNumberFormat="1" applyFont="1" applyFill="1" applyBorder="1" applyAlignment="1" applyProtection="1">
      <alignment vertical="center" shrinkToFit="1"/>
      <protection locked="0"/>
    </xf>
    <xf numFmtId="180" fontId="6" fillId="0" borderId="57" xfId="18" applyNumberFormat="1" applyFont="1" applyFill="1" applyBorder="1" applyAlignment="1" applyProtection="1">
      <alignment vertical="center" wrapText="1" shrinkToFit="1"/>
      <protection locked="0"/>
    </xf>
    <xf numFmtId="180" fontId="30" fillId="0" borderId="56" xfId="18" applyNumberFormat="1" applyFont="1" applyFill="1" applyBorder="1" applyAlignment="1" applyProtection="1">
      <alignment vertical="center" shrinkToFit="1"/>
      <protection locked="0"/>
    </xf>
    <xf numFmtId="38" fontId="30" fillId="0" borderId="1" xfId="18" applyFont="1" applyFill="1" applyBorder="1" applyAlignment="1" applyProtection="1">
      <alignment vertical="center" wrapText="1" shrinkToFit="1"/>
      <protection locked="0"/>
    </xf>
    <xf numFmtId="180" fontId="30" fillId="0" borderId="18" xfId="18" applyNumberFormat="1" applyFont="1" applyFill="1" applyBorder="1" applyAlignment="1" applyProtection="1">
      <alignment vertical="center" shrinkToFit="1"/>
      <protection locked="0"/>
    </xf>
    <xf numFmtId="180" fontId="30" fillId="0" borderId="1" xfId="18" applyNumberFormat="1" applyFont="1" applyFill="1" applyBorder="1" applyAlignment="1" applyProtection="1">
      <alignment horizontal="center" vertical="center" shrinkToFit="1"/>
      <protection locked="0"/>
    </xf>
    <xf numFmtId="38" fontId="30" fillId="0" borderId="17" xfId="18" applyFont="1" applyFill="1" applyBorder="1" applyAlignment="1" applyProtection="1">
      <alignment horizontal="right" vertical="center" shrinkToFit="1"/>
      <protection locked="0"/>
    </xf>
    <xf numFmtId="0" fontId="30" fillId="0" borderId="18" xfId="18" applyNumberFormat="1" applyFont="1" applyFill="1" applyBorder="1" applyAlignment="1" applyProtection="1">
      <alignment horizontal="left" vertical="center" shrinkToFit="1"/>
      <protection locked="0"/>
    </xf>
    <xf numFmtId="0" fontId="30" fillId="0" borderId="17" xfId="18" applyNumberFormat="1" applyFont="1" applyFill="1" applyBorder="1" applyAlignment="1" applyProtection="1">
      <alignment horizontal="right" vertical="center" shrinkToFit="1"/>
      <protection locked="0"/>
    </xf>
    <xf numFmtId="180" fontId="32" fillId="0" borderId="57" xfId="18" applyNumberFormat="1" applyFont="1" applyFill="1" applyBorder="1" applyAlignment="1" applyProtection="1">
      <alignment vertical="center" wrapText="1" shrinkToFit="1"/>
      <protection locked="0"/>
    </xf>
    <xf numFmtId="0" fontId="32" fillId="0" borderId="20" xfId="18" applyNumberFormat="1" applyFont="1" applyFill="1" applyBorder="1" applyAlignment="1" applyProtection="1">
      <alignment horizontal="center" vertical="center" wrapText="1" shrinkToFit="1"/>
      <protection locked="0"/>
    </xf>
    <xf numFmtId="0" fontId="30" fillId="0" borderId="18" xfId="18" applyNumberFormat="1" applyFont="1" applyFill="1" applyBorder="1" applyAlignment="1" applyProtection="1">
      <alignment horizontal="center" vertical="center" wrapText="1" shrinkToFit="1"/>
      <protection locked="0"/>
    </xf>
    <xf numFmtId="180" fontId="35" fillId="0" borderId="1" xfId="18" applyNumberFormat="1" applyFont="1" applyBorder="1" applyAlignment="1" applyProtection="1">
      <alignment vertical="center" shrinkToFit="1"/>
    </xf>
    <xf numFmtId="180" fontId="35" fillId="0" borderId="79" xfId="18" applyNumberFormat="1" applyFont="1" applyBorder="1" applyAlignment="1" applyProtection="1">
      <alignment vertical="center" shrinkToFit="1"/>
    </xf>
    <xf numFmtId="180" fontId="35" fillId="0" borderId="1" xfId="18" applyNumberFormat="1" applyFont="1" applyBorder="1" applyAlignment="1" applyProtection="1">
      <alignment horizontal="center" vertical="center" shrinkToFit="1"/>
    </xf>
    <xf numFmtId="180" fontId="35" fillId="0" borderId="1" xfId="18" applyNumberFormat="1" applyFont="1" applyBorder="1" applyAlignment="1" applyProtection="1">
      <alignment horizontal="right" vertical="center" shrinkToFit="1"/>
    </xf>
    <xf numFmtId="38" fontId="35" fillId="0" borderId="0" xfId="18" applyFont="1" applyAlignment="1" applyProtection="1">
      <alignment vertical="center" shrinkToFit="1"/>
    </xf>
    <xf numFmtId="38" fontId="27" fillId="0" borderId="0" xfId="18" applyFont="1" applyProtection="1">
      <alignment vertical="center"/>
      <protection locked="0"/>
    </xf>
    <xf numFmtId="38" fontId="27" fillId="0" borderId="0" xfId="18" applyFont="1" applyBorder="1" applyProtection="1">
      <alignment vertical="center"/>
      <protection locked="0"/>
    </xf>
    <xf numFmtId="38" fontId="27" fillId="0" borderId="0" xfId="18" applyFont="1" applyBorder="1" applyAlignment="1" applyProtection="1">
      <alignment horizontal="center" vertical="center"/>
      <protection locked="0"/>
    </xf>
    <xf numFmtId="38" fontId="27" fillId="0" borderId="0" xfId="18" applyFont="1" applyBorder="1" applyAlignment="1" applyProtection="1">
      <alignment horizontal="right" vertical="center"/>
      <protection locked="0"/>
    </xf>
    <xf numFmtId="38" fontId="27" fillId="0" borderId="0" xfId="18" applyFont="1" applyAlignment="1" applyProtection="1">
      <alignment horizontal="center" vertical="center"/>
      <protection locked="0"/>
    </xf>
    <xf numFmtId="38" fontId="27" fillId="0" borderId="0" xfId="18" applyFont="1" applyAlignment="1" applyProtection="1">
      <alignment horizontal="right" vertical="center"/>
      <protection locked="0"/>
    </xf>
    <xf numFmtId="38" fontId="26" fillId="0" borderId="0" xfId="18" applyFont="1" applyBorder="1" applyAlignment="1" applyProtection="1">
      <alignment vertical="center"/>
    </xf>
    <xf numFmtId="0" fontId="6" fillId="0" borderId="0" xfId="19" applyFont="1">
      <alignment vertical="center"/>
    </xf>
    <xf numFmtId="0" fontId="6" fillId="0" borderId="0" xfId="19" applyFont="1" applyBorder="1">
      <alignment vertical="center"/>
    </xf>
    <xf numFmtId="0" fontId="36" fillId="0" borderId="1" xfId="19" applyFont="1" applyFill="1" applyBorder="1" applyAlignment="1">
      <alignment vertical="center" textRotation="255" wrapText="1" shrinkToFit="1"/>
    </xf>
    <xf numFmtId="0" fontId="40" fillId="0" borderId="1" xfId="0" applyFont="1" applyFill="1" applyBorder="1" applyAlignment="1">
      <alignment horizontal="center" vertical="center" shrinkToFit="1"/>
    </xf>
    <xf numFmtId="0" fontId="40" fillId="0" borderId="1" xfId="19" applyFont="1" applyFill="1" applyBorder="1" applyAlignment="1">
      <alignment horizontal="center" vertical="center" wrapText="1"/>
    </xf>
    <xf numFmtId="0" fontId="40" fillId="0" borderId="1" xfId="19" applyFont="1" applyFill="1" applyBorder="1" applyAlignment="1">
      <alignment horizontal="left" vertical="center" wrapText="1"/>
    </xf>
    <xf numFmtId="0" fontId="40" fillId="0" borderId="1" xfId="19" applyFont="1" applyFill="1" applyBorder="1" applyAlignment="1">
      <alignment horizontal="left" vertical="center" wrapText="1" shrinkToFit="1"/>
    </xf>
    <xf numFmtId="0" fontId="41" fillId="0" borderId="1" xfId="20" applyFont="1" applyFill="1" applyBorder="1" applyAlignment="1" applyProtection="1">
      <alignment vertical="center" wrapText="1"/>
    </xf>
    <xf numFmtId="0" fontId="40" fillId="0" borderId="1" xfId="19" applyFont="1" applyFill="1" applyBorder="1" applyAlignment="1">
      <alignment vertical="center" wrapText="1"/>
    </xf>
    <xf numFmtId="0" fontId="40" fillId="0" borderId="17" xfId="19" applyFont="1" applyFill="1" applyBorder="1" applyAlignment="1">
      <alignment vertical="center" wrapText="1"/>
    </xf>
    <xf numFmtId="0" fontId="40" fillId="0" borderId="0" xfId="19" applyFont="1" applyFill="1" applyBorder="1">
      <alignment vertical="center"/>
    </xf>
    <xf numFmtId="0" fontId="40" fillId="0" borderId="1" xfId="0" applyFont="1" applyFill="1" applyBorder="1" applyAlignment="1">
      <alignment horizontal="center" vertical="center" wrapText="1"/>
    </xf>
    <xf numFmtId="0" fontId="40" fillId="0" borderId="1" xfId="0" applyFont="1" applyFill="1" applyBorder="1" applyAlignment="1">
      <alignment horizontal="left" vertical="center" wrapText="1"/>
    </xf>
    <xf numFmtId="0" fontId="40" fillId="0" borderId="1" xfId="0" applyFont="1" applyFill="1" applyBorder="1" applyAlignment="1">
      <alignment horizontal="left" vertical="center" wrapText="1" shrinkToFit="1"/>
    </xf>
    <xf numFmtId="0" fontId="40" fillId="0" borderId="1" xfId="0" applyFont="1" applyFill="1" applyBorder="1" applyAlignment="1">
      <alignment horizontal="center" vertical="center"/>
    </xf>
    <xf numFmtId="0" fontId="40" fillId="0" borderId="1" xfId="0" applyFont="1" applyFill="1" applyBorder="1">
      <alignment vertical="center"/>
    </xf>
    <xf numFmtId="0" fontId="40" fillId="0" borderId="17" xfId="0" applyFont="1" applyFill="1" applyBorder="1">
      <alignment vertical="center"/>
    </xf>
    <xf numFmtId="49" fontId="40" fillId="0" borderId="1" xfId="19" applyNumberFormat="1" applyFont="1" applyFill="1" applyBorder="1" applyAlignment="1">
      <alignment horizontal="center" vertical="center" shrinkToFit="1"/>
    </xf>
    <xf numFmtId="0" fontId="40" fillId="0" borderId="1" xfId="19" applyFont="1" applyFill="1" applyBorder="1" applyAlignment="1">
      <alignment horizontal="center" vertical="center" shrinkToFit="1"/>
    </xf>
    <xf numFmtId="0" fontId="40" fillId="0" borderId="1" xfId="20" applyFont="1" applyFill="1" applyBorder="1" applyAlignment="1" applyProtection="1">
      <alignment vertical="center" wrapText="1"/>
    </xf>
    <xf numFmtId="0" fontId="40" fillId="0" borderId="1" xfId="19" applyFont="1" applyFill="1" applyBorder="1" applyAlignment="1">
      <alignment horizontal="center" vertical="center"/>
    </xf>
    <xf numFmtId="0" fontId="40" fillId="0" borderId="1" xfId="19" applyFont="1" applyFill="1" applyBorder="1" applyAlignment="1">
      <alignment horizontal="justify" vertical="center" wrapText="1"/>
    </xf>
    <xf numFmtId="0" fontId="40" fillId="0" borderId="1" xfId="19" applyFont="1" applyFill="1" applyBorder="1" applyAlignment="1">
      <alignment horizontal="justify" vertical="center" wrapText="1" shrinkToFit="1"/>
    </xf>
    <xf numFmtId="0" fontId="40" fillId="0" borderId="1" xfId="20" applyFont="1" applyFill="1" applyBorder="1" applyAlignment="1" applyProtection="1">
      <alignment horizontal="center" vertical="center"/>
    </xf>
    <xf numFmtId="0" fontId="42" fillId="0" borderId="1" xfId="19" applyFont="1" applyFill="1" applyBorder="1" applyAlignment="1">
      <alignment horizontal="center" vertical="center" wrapText="1"/>
    </xf>
    <xf numFmtId="0" fontId="41" fillId="0" borderId="1" xfId="20" applyFont="1" applyFill="1" applyBorder="1" applyAlignment="1" applyProtection="1">
      <alignment horizontal="left" vertical="center" wrapText="1"/>
    </xf>
    <xf numFmtId="0" fontId="40" fillId="0" borderId="1" xfId="20" applyFont="1" applyFill="1" applyBorder="1" applyAlignment="1" applyProtection="1">
      <alignment horizontal="left" vertical="center" wrapText="1"/>
    </xf>
    <xf numFmtId="0" fontId="40" fillId="0" borderId="17" xfId="0" applyFont="1" applyFill="1" applyBorder="1" applyAlignment="1">
      <alignment vertical="center" wrapText="1"/>
    </xf>
    <xf numFmtId="0" fontId="42" fillId="0" borderId="1" xfId="19" applyFont="1" applyFill="1" applyBorder="1" applyAlignment="1">
      <alignment vertical="center" wrapText="1"/>
    </xf>
    <xf numFmtId="0" fontId="42" fillId="0" borderId="17" xfId="19" applyFont="1" applyFill="1" applyBorder="1" applyAlignment="1">
      <alignment vertical="center" wrapText="1"/>
    </xf>
    <xf numFmtId="0" fontId="43" fillId="0" borderId="0" xfId="19" applyFont="1">
      <alignment vertical="center"/>
    </xf>
    <xf numFmtId="0" fontId="23" fillId="0" borderId="0" xfId="19" applyFont="1">
      <alignment vertical="center"/>
    </xf>
    <xf numFmtId="0" fontId="43" fillId="0" borderId="0" xfId="19" applyFont="1" applyFill="1" applyAlignment="1">
      <alignment horizontal="left" vertical="center"/>
    </xf>
    <xf numFmtId="0" fontId="23" fillId="0" borderId="0" xfId="19" applyFont="1" applyFill="1">
      <alignment vertical="center"/>
    </xf>
    <xf numFmtId="0" fontId="23" fillId="0" borderId="0" xfId="19" applyFont="1" applyAlignment="1">
      <alignment vertical="center" wrapText="1"/>
    </xf>
    <xf numFmtId="0" fontId="45" fillId="0" borderId="0" xfId="19" applyFont="1" applyAlignment="1">
      <alignment vertical="center"/>
    </xf>
    <xf numFmtId="0" fontId="6" fillId="0" borderId="0" xfId="19" applyFont="1" applyFill="1">
      <alignment vertical="center"/>
    </xf>
    <xf numFmtId="0" fontId="46" fillId="0" borderId="0" xfId="19" applyFont="1">
      <alignment vertical="center"/>
    </xf>
    <xf numFmtId="0" fontId="4" fillId="5" borderId="1"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wrapText="1"/>
      <protection locked="0"/>
    </xf>
    <xf numFmtId="0" fontId="4" fillId="5" borderId="35"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13"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5" borderId="22"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textRotation="255" wrapText="1"/>
      <protection locked="0"/>
    </xf>
    <xf numFmtId="0" fontId="4" fillId="5" borderId="22" xfId="0" applyFont="1" applyFill="1" applyBorder="1" applyAlignment="1" applyProtection="1">
      <alignment horizontal="center" vertical="center" textRotation="255" wrapText="1"/>
      <protection locked="0"/>
    </xf>
    <xf numFmtId="0" fontId="4" fillId="0" borderId="1" xfId="0" applyFont="1" applyBorder="1" applyAlignment="1" applyProtection="1">
      <alignment horizontal="center" vertical="center" wrapText="1"/>
      <protection locked="0"/>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176" fontId="4" fillId="5" borderId="1" xfId="0" applyNumberFormat="1" applyFont="1" applyFill="1" applyBorder="1" applyAlignment="1" applyProtection="1">
      <alignment horizontal="center" vertical="center" wrapText="1"/>
      <protection locked="0"/>
    </xf>
    <xf numFmtId="176" fontId="4" fillId="5" borderId="22" xfId="0" applyNumberFormat="1"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10" fontId="4" fillId="5" borderId="1" xfId="0" applyNumberFormat="1" applyFont="1" applyFill="1" applyBorder="1" applyAlignment="1" applyProtection="1">
      <alignment horizontal="center" vertical="center" wrapText="1"/>
      <protection locked="0"/>
    </xf>
    <xf numFmtId="10" fontId="4" fillId="5" borderId="22" xfId="0" applyNumberFormat="1" applyFont="1" applyFill="1" applyBorder="1" applyAlignment="1" applyProtection="1">
      <alignment horizontal="center" vertical="center" wrapText="1"/>
      <protection locked="0"/>
    </xf>
    <xf numFmtId="0" fontId="4" fillId="5" borderId="22" xfId="0" applyFont="1" applyFill="1" applyBorder="1" applyAlignment="1" applyProtection="1">
      <alignment horizontal="right" vertical="center" wrapText="1"/>
      <protection locked="0"/>
    </xf>
    <xf numFmtId="0" fontId="4" fillId="5" borderId="10" xfId="0" applyFont="1" applyFill="1" applyBorder="1" applyAlignment="1" applyProtection="1">
      <alignment horizontal="right" vertical="center" wrapText="1"/>
      <protection locked="0"/>
    </xf>
    <xf numFmtId="0" fontId="21" fillId="4" borderId="34" xfId="0" applyFont="1" applyFill="1" applyBorder="1" applyAlignment="1" applyProtection="1">
      <alignment horizontal="right" vertical="center"/>
      <protection locked="0"/>
    </xf>
    <xf numFmtId="0" fontId="21" fillId="4" borderId="26" xfId="0" applyFont="1" applyFill="1" applyBorder="1" applyAlignment="1" applyProtection="1">
      <alignment horizontal="right" vertical="center"/>
      <protection locked="0"/>
    </xf>
    <xf numFmtId="0" fontId="21" fillId="4" borderId="23" xfId="0" applyFont="1" applyFill="1" applyBorder="1" applyAlignment="1" applyProtection="1">
      <alignment horizontal="right" vertical="center"/>
      <protection locked="0"/>
    </xf>
    <xf numFmtId="0" fontId="21" fillId="4" borderId="21" xfId="0" applyFont="1" applyFill="1" applyBorder="1" applyAlignment="1" applyProtection="1">
      <alignment horizontal="right" vertical="center"/>
      <protection locked="0"/>
    </xf>
    <xf numFmtId="178" fontId="21" fillId="4" borderId="23" xfId="0" applyNumberFormat="1" applyFont="1" applyFill="1" applyBorder="1" applyAlignment="1" applyProtection="1">
      <alignment horizontal="right" vertical="center"/>
      <protection locked="0"/>
    </xf>
    <xf numFmtId="178" fontId="21" fillId="4" borderId="21" xfId="0" applyNumberFormat="1" applyFont="1" applyFill="1" applyBorder="1" applyAlignment="1" applyProtection="1">
      <alignment horizontal="right" vertical="center"/>
      <protection locked="0"/>
    </xf>
    <xf numFmtId="178" fontId="21" fillId="0" borderId="30" xfId="0" applyNumberFormat="1" applyFont="1" applyFill="1" applyBorder="1" applyAlignment="1" applyProtection="1">
      <alignment horizontal="right" vertical="center"/>
      <protection locked="0"/>
    </xf>
    <xf numFmtId="178" fontId="21" fillId="0" borderId="25" xfId="0" applyNumberFormat="1" applyFont="1" applyFill="1" applyBorder="1" applyAlignment="1" applyProtection="1">
      <alignment horizontal="right" vertical="center"/>
      <protection locked="0"/>
    </xf>
    <xf numFmtId="178" fontId="21" fillId="0" borderId="23" xfId="0" applyNumberFormat="1" applyFont="1" applyFill="1" applyBorder="1" applyAlignment="1" applyProtection="1">
      <alignment horizontal="right" vertical="center"/>
      <protection locked="0"/>
    </xf>
    <xf numFmtId="178" fontId="21" fillId="0" borderId="21" xfId="0" applyNumberFormat="1" applyFont="1" applyFill="1" applyBorder="1" applyAlignment="1" applyProtection="1">
      <alignment horizontal="right" vertical="center"/>
      <protection locked="0"/>
    </xf>
    <xf numFmtId="176" fontId="21" fillId="4" borderId="23" xfId="0" applyNumberFormat="1" applyFont="1" applyFill="1" applyBorder="1" applyAlignment="1" applyProtection="1">
      <alignment horizontal="right" vertical="center"/>
      <protection locked="0"/>
    </xf>
    <xf numFmtId="176" fontId="21" fillId="4" borderId="21" xfId="0" applyNumberFormat="1" applyFont="1" applyFill="1" applyBorder="1" applyAlignment="1" applyProtection="1">
      <alignment horizontal="right" vertical="center"/>
      <protection locked="0"/>
    </xf>
    <xf numFmtId="0" fontId="21" fillId="4" borderId="12" xfId="0" applyFont="1" applyFill="1" applyBorder="1" applyAlignment="1" applyProtection="1">
      <alignment horizontal="center" vertical="center"/>
      <protection locked="0"/>
    </xf>
    <xf numFmtId="0" fontId="21" fillId="4" borderId="13" xfId="0" applyFont="1" applyFill="1" applyBorder="1" applyAlignment="1" applyProtection="1">
      <alignment horizontal="center" vertical="center"/>
      <protection locked="0"/>
    </xf>
    <xf numFmtId="0" fontId="21" fillId="4" borderId="11" xfId="0" applyFont="1" applyFill="1" applyBorder="1" applyAlignment="1" applyProtection="1">
      <alignment horizontal="center" vertical="center"/>
      <protection locked="0"/>
    </xf>
    <xf numFmtId="0" fontId="21" fillId="4" borderId="15" xfId="0" applyFont="1" applyFill="1" applyBorder="1" applyAlignment="1" applyProtection="1">
      <alignment horizontal="center" vertical="center"/>
      <protection locked="0"/>
    </xf>
    <xf numFmtId="0" fontId="21" fillId="4" borderId="14" xfId="0" applyFont="1" applyFill="1" applyBorder="1" applyAlignment="1" applyProtection="1">
      <alignment horizontal="center" vertical="center"/>
      <protection locked="0"/>
    </xf>
    <xf numFmtId="0" fontId="21" fillId="4" borderId="16" xfId="0" applyFont="1" applyFill="1" applyBorder="1" applyAlignment="1" applyProtection="1">
      <alignment horizontal="center" vertical="center"/>
      <protection locked="0"/>
    </xf>
    <xf numFmtId="178" fontId="21" fillId="4" borderId="19" xfId="0" applyNumberFormat="1" applyFont="1" applyFill="1" applyBorder="1" applyAlignment="1" applyProtection="1">
      <alignment horizontal="right" vertical="center"/>
      <protection locked="0"/>
    </xf>
    <xf numFmtId="178" fontId="21" fillId="4" borderId="14" xfId="0" applyNumberFormat="1" applyFont="1" applyFill="1" applyBorder="1" applyAlignment="1" applyProtection="1">
      <alignment horizontal="right" vertical="center"/>
      <protection locked="0"/>
    </xf>
    <xf numFmtId="178" fontId="21" fillId="4" borderId="34" xfId="0" applyNumberFormat="1" applyFont="1" applyFill="1" applyBorder="1" applyAlignment="1" applyProtection="1">
      <alignment horizontal="right" vertical="center"/>
      <protection locked="0"/>
    </xf>
    <xf numFmtId="178" fontId="21" fillId="4" borderId="26" xfId="0" applyNumberFormat="1" applyFont="1" applyFill="1" applyBorder="1" applyAlignment="1" applyProtection="1">
      <alignment horizontal="right" vertical="center"/>
      <protection locked="0"/>
    </xf>
    <xf numFmtId="176" fontId="21" fillId="4" borderId="34" xfId="0" applyNumberFormat="1" applyFont="1" applyFill="1" applyBorder="1" applyAlignment="1" applyProtection="1">
      <alignment horizontal="right" vertical="center"/>
      <protection locked="0"/>
    </xf>
    <xf numFmtId="176" fontId="21" fillId="4" borderId="26" xfId="0" applyNumberFormat="1" applyFont="1" applyFill="1" applyBorder="1" applyAlignment="1" applyProtection="1">
      <alignment horizontal="right" vertical="center"/>
      <protection locked="0"/>
    </xf>
    <xf numFmtId="176" fontId="21" fillId="4" borderId="14" xfId="0" applyNumberFormat="1" applyFont="1" applyFill="1" applyBorder="1" applyAlignment="1" applyProtection="1">
      <alignment horizontal="center" vertical="center"/>
      <protection locked="0"/>
    </xf>
    <xf numFmtId="176" fontId="21" fillId="4" borderId="31" xfId="0" applyNumberFormat="1" applyFont="1" applyFill="1" applyBorder="1" applyAlignment="1" applyProtection="1">
      <alignment horizontal="center" vertical="center"/>
      <protection locked="0"/>
    </xf>
    <xf numFmtId="0" fontId="21" fillId="0" borderId="23" xfId="0" applyFont="1" applyFill="1" applyBorder="1" applyAlignment="1" applyProtection="1">
      <alignment horizontal="center" vertical="center"/>
      <protection locked="0"/>
    </xf>
    <xf numFmtId="0" fontId="21" fillId="0" borderId="21" xfId="0" applyFont="1" applyFill="1" applyBorder="1" applyAlignment="1" applyProtection="1">
      <alignment horizontal="center" vertical="center"/>
      <protection locked="0"/>
    </xf>
    <xf numFmtId="0" fontId="21" fillId="0" borderId="23" xfId="0" applyFont="1" applyFill="1" applyBorder="1" applyAlignment="1" applyProtection="1">
      <alignment horizontal="right" vertical="center"/>
      <protection locked="0"/>
    </xf>
    <xf numFmtId="0" fontId="21" fillId="0" borderId="21" xfId="0" applyFont="1" applyFill="1" applyBorder="1" applyAlignment="1" applyProtection="1">
      <alignment horizontal="right" vertical="center"/>
      <protection locked="0"/>
    </xf>
    <xf numFmtId="178" fontId="21" fillId="0" borderId="29" xfId="0" applyNumberFormat="1" applyFont="1" applyFill="1" applyBorder="1" applyAlignment="1" applyProtection="1">
      <alignment horizontal="center" vertical="center"/>
      <protection locked="0"/>
    </xf>
    <xf numFmtId="178" fontId="21" fillId="0" borderId="27" xfId="0" applyNumberFormat="1" applyFont="1" applyFill="1" applyBorder="1" applyAlignment="1" applyProtection="1">
      <alignment horizontal="center" vertical="center"/>
      <protection locked="0"/>
    </xf>
    <xf numFmtId="178" fontId="21" fillId="0" borderId="34" xfId="0" applyNumberFormat="1" applyFont="1" applyFill="1" applyBorder="1" applyAlignment="1" applyProtection="1">
      <alignment horizontal="right" vertical="center"/>
      <protection locked="0"/>
    </xf>
    <xf numFmtId="178" fontId="21" fillId="0" borderId="26" xfId="0" applyNumberFormat="1" applyFont="1" applyFill="1" applyBorder="1" applyAlignment="1" applyProtection="1">
      <alignment horizontal="right" vertical="center"/>
      <protection locked="0"/>
    </xf>
    <xf numFmtId="0" fontId="21" fillId="0" borderId="23" xfId="0" applyFont="1" applyFill="1" applyBorder="1" applyAlignment="1" applyProtection="1">
      <alignment vertical="center"/>
      <protection locked="0"/>
    </xf>
    <xf numFmtId="0" fontId="21" fillId="0" borderId="21" xfId="0" applyFont="1" applyFill="1" applyBorder="1" applyAlignment="1" applyProtection="1">
      <alignment vertical="center"/>
      <protection locked="0"/>
    </xf>
    <xf numFmtId="178" fontId="21" fillId="0" borderId="34" xfId="0" applyNumberFormat="1" applyFont="1" applyFill="1" applyBorder="1" applyAlignment="1" applyProtection="1">
      <alignment horizontal="center" vertical="center"/>
      <protection locked="0"/>
    </xf>
    <xf numFmtId="178" fontId="21" fillId="0" borderId="26" xfId="0" applyNumberFormat="1" applyFont="1" applyFill="1" applyBorder="1" applyAlignment="1" applyProtection="1">
      <alignment horizontal="center" vertical="center"/>
      <protection locked="0"/>
    </xf>
    <xf numFmtId="178" fontId="21" fillId="0" borderId="23" xfId="0" applyNumberFormat="1" applyFont="1" applyFill="1" applyBorder="1" applyAlignment="1" applyProtection="1">
      <alignment vertical="center"/>
      <protection locked="0"/>
    </xf>
    <xf numFmtId="178" fontId="21" fillId="0" borderId="21" xfId="0" applyNumberFormat="1" applyFont="1" applyFill="1" applyBorder="1" applyAlignment="1" applyProtection="1">
      <alignment vertical="center"/>
      <protection locked="0"/>
    </xf>
    <xf numFmtId="176" fontId="21" fillId="4" borderId="23" xfId="0" applyNumberFormat="1" applyFont="1" applyFill="1" applyBorder="1" applyAlignment="1" applyProtection="1">
      <alignment vertical="center"/>
      <protection locked="0"/>
    </xf>
    <xf numFmtId="176" fontId="21" fillId="4" borderId="21" xfId="0" applyNumberFormat="1" applyFont="1" applyFill="1" applyBorder="1" applyAlignment="1" applyProtection="1">
      <alignment vertical="center"/>
      <protection locked="0"/>
    </xf>
    <xf numFmtId="0" fontId="21" fillId="0" borderId="34" xfId="0" applyFont="1" applyFill="1" applyBorder="1" applyAlignment="1" applyProtection="1">
      <alignment horizontal="center" vertical="center"/>
      <protection locked="0"/>
    </xf>
    <xf numFmtId="0" fontId="21" fillId="0" borderId="26" xfId="0" applyFont="1" applyFill="1" applyBorder="1" applyAlignment="1" applyProtection="1">
      <alignment horizontal="center" vertical="center"/>
      <protection locked="0"/>
    </xf>
    <xf numFmtId="0" fontId="21" fillId="0" borderId="34" xfId="0" applyFont="1" applyFill="1" applyBorder="1" applyAlignment="1" applyProtection="1">
      <alignment horizontal="right" vertical="center"/>
      <protection locked="0"/>
    </xf>
    <xf numFmtId="0" fontId="21" fillId="0" borderId="26" xfId="0" applyFont="1" applyFill="1" applyBorder="1" applyAlignment="1" applyProtection="1">
      <alignment horizontal="right" vertical="center"/>
      <protection locked="0"/>
    </xf>
    <xf numFmtId="0" fontId="4" fillId="0" borderId="23"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176" fontId="21" fillId="4" borderId="34" xfId="0" applyNumberFormat="1" applyFont="1" applyFill="1" applyBorder="1" applyAlignment="1" applyProtection="1">
      <alignment horizontal="center" vertical="center"/>
      <protection locked="0"/>
    </xf>
    <xf numFmtId="176" fontId="21" fillId="4" borderId="26" xfId="0" applyNumberFormat="1" applyFont="1" applyFill="1" applyBorder="1" applyAlignment="1" applyProtection="1">
      <alignment horizontal="center" vertical="center"/>
      <protection locked="0"/>
    </xf>
    <xf numFmtId="176" fontId="21" fillId="4" borderId="23" xfId="0" applyNumberFormat="1" applyFont="1" applyFill="1" applyBorder="1" applyAlignment="1" applyProtection="1">
      <alignment horizontal="center" vertical="center"/>
      <protection locked="0"/>
    </xf>
    <xf numFmtId="176" fontId="21" fillId="4" borderId="21" xfId="0" applyNumberFormat="1" applyFont="1" applyFill="1" applyBorder="1" applyAlignment="1" applyProtection="1">
      <alignment horizontal="center" vertical="center"/>
      <protection locked="0"/>
    </xf>
    <xf numFmtId="0" fontId="21" fillId="0" borderId="34" xfId="0" applyFont="1" applyFill="1" applyBorder="1" applyAlignment="1" applyProtection="1">
      <alignment vertical="center"/>
      <protection locked="0"/>
    </xf>
    <xf numFmtId="0" fontId="21" fillId="0" borderId="26" xfId="0" applyFont="1" applyFill="1" applyBorder="1" applyAlignment="1" applyProtection="1">
      <alignment vertical="center"/>
      <protection locked="0"/>
    </xf>
    <xf numFmtId="178" fontId="21" fillId="0" borderId="34" xfId="0" applyNumberFormat="1" applyFont="1" applyFill="1" applyBorder="1" applyAlignment="1" applyProtection="1">
      <alignment vertical="center"/>
      <protection locked="0"/>
    </xf>
    <xf numFmtId="178" fontId="21" fillId="0" borderId="26" xfId="0" applyNumberFormat="1" applyFont="1" applyFill="1" applyBorder="1" applyAlignment="1" applyProtection="1">
      <alignment vertical="center"/>
      <protection locked="0"/>
    </xf>
    <xf numFmtId="176" fontId="21" fillId="4" borderId="34" xfId="0" applyNumberFormat="1" applyFont="1" applyFill="1" applyBorder="1" applyAlignment="1" applyProtection="1">
      <alignment vertical="center"/>
      <protection locked="0"/>
    </xf>
    <xf numFmtId="176" fontId="21" fillId="4" borderId="26" xfId="0" applyNumberFormat="1" applyFont="1" applyFill="1" applyBorder="1" applyAlignment="1" applyProtection="1">
      <alignment vertical="center"/>
      <protection locked="0"/>
    </xf>
    <xf numFmtId="178" fontId="21" fillId="0" borderId="23" xfId="0" applyNumberFormat="1" applyFont="1" applyFill="1" applyBorder="1" applyAlignment="1" applyProtection="1">
      <alignment horizontal="center" vertical="center"/>
      <protection locked="0"/>
    </xf>
    <xf numFmtId="178" fontId="21" fillId="0" borderId="21" xfId="0" applyNumberFormat="1" applyFont="1" applyFill="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4" fillId="4" borderId="8" xfId="1" applyFont="1" applyFill="1" applyBorder="1" applyAlignment="1" applyProtection="1">
      <alignment horizontal="center" vertical="center"/>
      <protection locked="0"/>
    </xf>
    <xf numFmtId="0" fontId="4" fillId="4" borderId="9" xfId="1" applyFont="1" applyFill="1" applyBorder="1" applyAlignment="1" applyProtection="1">
      <alignment horizontal="center" vertical="center"/>
      <protection locked="0"/>
    </xf>
    <xf numFmtId="0" fontId="4" fillId="4" borderId="2" xfId="1" applyFont="1" applyFill="1" applyBorder="1" applyAlignment="1" applyProtection="1">
      <alignment horizontal="center" vertical="center"/>
      <protection locked="0"/>
    </xf>
    <xf numFmtId="0" fontId="4" fillId="4" borderId="3" xfId="1" applyFont="1" applyFill="1" applyBorder="1" applyAlignment="1" applyProtection="1">
      <alignment horizontal="center" vertical="center"/>
      <protection locked="0"/>
    </xf>
    <xf numFmtId="0" fontId="4" fillId="4" borderId="7" xfId="1" applyFont="1" applyFill="1" applyBorder="1" applyAlignment="1" applyProtection="1">
      <alignment horizontal="center" vertical="center"/>
      <protection locked="0"/>
    </xf>
    <xf numFmtId="0" fontId="4" fillId="4" borderId="4"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4" fillId="4" borderId="8" xfId="1" applyFont="1" applyFill="1" applyBorder="1" applyAlignment="1" applyProtection="1">
      <alignment horizontal="center" vertical="center" wrapText="1"/>
      <protection locked="0"/>
    </xf>
    <xf numFmtId="0" fontId="4" fillId="4" borderId="9" xfId="1" applyFont="1" applyFill="1" applyBorder="1" applyAlignment="1" applyProtection="1">
      <alignment horizontal="center" vertical="center" wrapText="1"/>
      <protection locked="0"/>
    </xf>
    <xf numFmtId="0" fontId="4" fillId="4" borderId="2" xfId="1" applyFont="1" applyFill="1" applyBorder="1" applyAlignment="1" applyProtection="1">
      <alignment horizontal="center" vertical="center" wrapText="1"/>
      <protection locked="0"/>
    </xf>
    <xf numFmtId="0" fontId="4" fillId="4" borderId="3" xfId="1" applyFont="1" applyFill="1" applyBorder="1" applyAlignment="1" applyProtection="1">
      <alignment horizontal="center" vertical="center" wrapText="1"/>
      <protection locked="0"/>
    </xf>
    <xf numFmtId="0" fontId="4" fillId="4" borderId="7" xfId="1" applyFont="1" applyFill="1" applyBorder="1" applyAlignment="1" applyProtection="1">
      <alignment horizontal="center" vertical="center" wrapText="1"/>
      <protection locked="0"/>
    </xf>
    <xf numFmtId="0" fontId="4" fillId="4" borderId="4" xfId="1" applyFont="1" applyFill="1" applyBorder="1" applyAlignment="1" applyProtection="1">
      <alignment horizontal="center" vertical="center" wrapText="1"/>
      <protection locked="0"/>
    </xf>
    <xf numFmtId="0" fontId="4" fillId="4" borderId="1" xfId="1"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textRotation="255"/>
      <protection locked="0"/>
    </xf>
    <xf numFmtId="0" fontId="4" fillId="5" borderId="22" xfId="0" applyFont="1" applyFill="1" applyBorder="1" applyAlignment="1" applyProtection="1">
      <alignment horizontal="center" vertical="center" textRotation="255"/>
      <protection locked="0"/>
    </xf>
    <xf numFmtId="0" fontId="4" fillId="5" borderId="1" xfId="8" applyFont="1" applyFill="1" applyBorder="1" applyAlignment="1" applyProtection="1">
      <alignment horizontal="center" vertical="center" wrapText="1"/>
      <protection locked="0"/>
    </xf>
    <xf numFmtId="0" fontId="4" fillId="5" borderId="22" xfId="8"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textRotation="255" wrapText="1"/>
      <protection locked="0"/>
    </xf>
    <xf numFmtId="0" fontId="4" fillId="0" borderId="8" xfId="0" applyFont="1" applyFill="1" applyBorder="1" applyAlignment="1" applyProtection="1">
      <alignment horizontal="center" vertical="center" textRotation="255" wrapText="1"/>
      <protection locked="0"/>
    </xf>
    <xf numFmtId="0" fontId="4" fillId="0" borderId="5" xfId="0" applyFont="1" applyFill="1" applyBorder="1" applyAlignment="1" applyProtection="1">
      <alignment horizontal="center" vertical="center" textRotation="255" wrapText="1"/>
      <protection locked="0"/>
    </xf>
    <xf numFmtId="0" fontId="11" fillId="5" borderId="8" xfId="0" applyFont="1" applyFill="1" applyBorder="1" applyAlignment="1" applyProtection="1">
      <alignment horizontal="center" vertical="center" wrapText="1"/>
      <protection locked="0"/>
    </xf>
    <xf numFmtId="0" fontId="11" fillId="5" borderId="9"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0"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protection locked="0"/>
    </xf>
    <xf numFmtId="0" fontId="4" fillId="5" borderId="22" xfId="0" applyFont="1" applyFill="1" applyBorder="1" applyAlignment="1" applyProtection="1">
      <alignment horizontal="center" vertical="center"/>
      <protection locked="0"/>
    </xf>
    <xf numFmtId="0" fontId="11" fillId="5" borderId="1" xfId="0" applyNumberFormat="1" applyFont="1" applyFill="1" applyBorder="1" applyAlignment="1" applyProtection="1">
      <alignment horizontal="center" vertical="center" wrapText="1"/>
      <protection locked="0"/>
    </xf>
    <xf numFmtId="0" fontId="11" fillId="5" borderId="22" xfId="0" applyNumberFormat="1" applyFont="1" applyFill="1" applyBorder="1" applyAlignment="1" applyProtection="1">
      <alignment horizontal="center" vertical="center" wrapText="1"/>
      <protection locked="0"/>
    </xf>
    <xf numFmtId="0" fontId="4" fillId="5" borderId="1" xfId="8" applyNumberFormat="1" applyFont="1" applyFill="1" applyBorder="1" applyAlignment="1" applyProtection="1">
      <alignment horizontal="center" vertical="center" wrapText="1"/>
      <protection locked="0"/>
    </xf>
    <xf numFmtId="0" fontId="4" fillId="5" borderId="22" xfId="8" applyNumberFormat="1" applyFont="1" applyFill="1" applyBorder="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0" fontId="11" fillId="0" borderId="13"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11" fillId="0" borderId="32" xfId="0" applyFont="1" applyFill="1" applyBorder="1" applyAlignment="1" applyProtection="1">
      <alignment horizontal="center" vertical="center"/>
      <protection locked="0"/>
    </xf>
    <xf numFmtId="177" fontId="4" fillId="0" borderId="1" xfId="0" applyNumberFormat="1" applyFont="1" applyBorder="1" applyAlignment="1" applyProtection="1">
      <alignment horizontal="center" vertical="center" shrinkToFit="1"/>
      <protection locked="0"/>
    </xf>
    <xf numFmtId="177" fontId="4" fillId="0" borderId="1" xfId="0" applyNumberFormat="1" applyFont="1" applyBorder="1" applyAlignment="1" applyProtection="1">
      <alignment horizontal="center" vertical="center" wrapText="1" shrinkToFit="1"/>
      <protection locked="0"/>
    </xf>
    <xf numFmtId="177" fontId="4" fillId="0" borderId="1" xfId="0" applyNumberFormat="1" applyFont="1" applyFill="1" applyBorder="1" applyAlignment="1" applyProtection="1">
      <alignment horizontal="center" vertical="center" shrinkToFit="1"/>
      <protection locked="0"/>
    </xf>
    <xf numFmtId="0" fontId="4" fillId="5" borderId="8"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10" xfId="8"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5" borderId="0" xfId="0" applyFont="1" applyFill="1" applyBorder="1" applyAlignment="1" applyProtection="1">
      <alignment horizontal="center" vertical="center"/>
      <protection locked="0"/>
    </xf>
    <xf numFmtId="0" fontId="11" fillId="5" borderId="1" xfId="0" applyFont="1" applyFill="1" applyBorder="1" applyAlignment="1" applyProtection="1">
      <alignment horizontal="center" vertical="center" wrapText="1"/>
      <protection locked="0"/>
    </xf>
    <xf numFmtId="0" fontId="11" fillId="5" borderId="8"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protection locked="0"/>
    </xf>
    <xf numFmtId="0" fontId="11" fillId="5" borderId="22" xfId="0" applyFont="1" applyFill="1" applyBorder="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1" fillId="5" borderId="8" xfId="0" applyFont="1" applyFill="1" applyBorder="1" applyAlignment="1" applyProtection="1">
      <alignment horizontal="center" vertical="center" textRotation="255" wrapText="1"/>
      <protection locked="0"/>
    </xf>
    <xf numFmtId="0" fontId="11" fillId="5" borderId="5" xfId="0" applyFont="1" applyFill="1" applyBorder="1" applyAlignment="1" applyProtection="1">
      <alignment horizontal="center" vertical="center" textRotation="255" wrapText="1"/>
      <protection locked="0"/>
    </xf>
    <xf numFmtId="0" fontId="16" fillId="5" borderId="22" xfId="0" applyFont="1" applyFill="1" applyBorder="1" applyAlignment="1" applyProtection="1">
      <alignment horizontal="center" vertical="center" textRotation="255" wrapText="1"/>
      <protection locked="0"/>
    </xf>
    <xf numFmtId="0" fontId="16" fillId="5" borderId="10" xfId="0" applyFont="1" applyFill="1" applyBorder="1" applyAlignment="1" applyProtection="1">
      <alignment horizontal="center" vertical="center" textRotation="255" wrapText="1"/>
      <protection locked="0"/>
    </xf>
    <xf numFmtId="0" fontId="22" fillId="5" borderId="22" xfId="0" applyFont="1" applyFill="1" applyBorder="1" applyAlignment="1" applyProtection="1">
      <alignment horizontal="center" vertical="center" textRotation="255" wrapText="1"/>
      <protection locked="0"/>
    </xf>
    <xf numFmtId="0" fontId="22" fillId="5" borderId="10" xfId="0" applyFont="1" applyFill="1" applyBorder="1" applyAlignment="1" applyProtection="1">
      <alignment horizontal="center" vertical="center" textRotation="255" wrapText="1"/>
      <protection locked="0"/>
    </xf>
    <xf numFmtId="0" fontId="4" fillId="0" borderId="1" xfId="0" applyFont="1" applyBorder="1" applyAlignment="1" applyProtection="1">
      <alignment horizontal="center" vertical="center"/>
      <protection locked="0"/>
    </xf>
    <xf numFmtId="0" fontId="4" fillId="5" borderId="2" xfId="0"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protection locked="0"/>
    </xf>
    <xf numFmtId="38" fontId="27" fillId="0" borderId="22" xfId="18" applyFont="1" applyFill="1" applyBorder="1" applyAlignment="1" applyProtection="1">
      <alignment horizontal="center" vertical="center" shrinkToFit="1"/>
    </xf>
    <xf numFmtId="0" fontId="27" fillId="0" borderId="10" xfId="19" applyFont="1" applyFill="1" applyBorder="1" applyAlignment="1" applyProtection="1">
      <alignment horizontal="center" vertical="center" shrinkToFit="1"/>
    </xf>
    <xf numFmtId="0" fontId="27" fillId="0" borderId="19" xfId="19" applyFont="1" applyFill="1" applyBorder="1" applyAlignment="1" applyProtection="1">
      <alignment horizontal="center" vertical="center" shrinkToFit="1"/>
    </xf>
    <xf numFmtId="38" fontId="27" fillId="6" borderId="1" xfId="18" applyFont="1" applyFill="1" applyBorder="1" applyAlignment="1" applyProtection="1">
      <alignment horizontal="center" vertical="center" shrinkToFit="1"/>
    </xf>
    <xf numFmtId="38" fontId="27" fillId="6" borderId="17" xfId="18" applyFont="1" applyFill="1" applyBorder="1" applyAlignment="1" applyProtection="1">
      <alignment horizontal="center" vertical="center"/>
    </xf>
    <xf numFmtId="38" fontId="27" fillId="6" borderId="20" xfId="18" applyFont="1" applyFill="1" applyBorder="1" applyAlignment="1" applyProtection="1">
      <alignment horizontal="center" vertical="center"/>
    </xf>
    <xf numFmtId="38" fontId="27" fillId="6" borderId="18" xfId="18" applyFont="1" applyFill="1" applyBorder="1" applyAlignment="1" applyProtection="1">
      <alignment horizontal="center" vertical="center"/>
    </xf>
    <xf numFmtId="0" fontId="27" fillId="0" borderId="8" xfId="19" applyFont="1" applyFill="1" applyBorder="1" applyAlignment="1" applyProtection="1">
      <alignment vertical="center" wrapText="1"/>
    </xf>
    <xf numFmtId="0" fontId="27" fillId="0" borderId="9" xfId="19" applyFont="1" applyFill="1" applyBorder="1" applyAlignment="1" applyProtection="1">
      <alignment vertical="center" wrapText="1"/>
    </xf>
    <xf numFmtId="0" fontId="27" fillId="0" borderId="2" xfId="19" applyFont="1" applyFill="1" applyBorder="1" applyAlignment="1" applyProtection="1">
      <alignment vertical="center" wrapText="1"/>
    </xf>
    <xf numFmtId="0" fontId="27" fillId="0" borderId="3" xfId="19" applyFont="1" applyFill="1" applyBorder="1" applyAlignment="1" applyProtection="1">
      <alignment vertical="center" wrapText="1"/>
    </xf>
    <xf numFmtId="0" fontId="27" fillId="0" borderId="7" xfId="19" applyFont="1" applyFill="1" applyBorder="1" applyAlignment="1" applyProtection="1">
      <alignment vertical="center" wrapText="1"/>
    </xf>
    <xf numFmtId="0" fontId="27" fillId="0" borderId="4" xfId="19" applyFont="1" applyFill="1" applyBorder="1" applyAlignment="1" applyProtection="1">
      <alignment vertical="center" wrapText="1"/>
    </xf>
    <xf numFmtId="0" fontId="27" fillId="0" borderId="8" xfId="19" applyFont="1" applyFill="1" applyBorder="1" applyAlignment="1" applyProtection="1">
      <alignment horizontal="center" vertical="center" wrapText="1"/>
    </xf>
    <xf numFmtId="0" fontId="27" fillId="0" borderId="3" xfId="19" applyFont="1" applyFill="1" applyBorder="1" applyAlignment="1" applyProtection="1">
      <alignment horizontal="center" vertical="center" wrapText="1"/>
    </xf>
    <xf numFmtId="0" fontId="27" fillId="0" borderId="39" xfId="19" applyFont="1" applyFill="1" applyBorder="1" applyAlignment="1" applyProtection="1">
      <alignment horizontal="center" vertical="center" wrapText="1"/>
    </xf>
    <xf numFmtId="0" fontId="27" fillId="0" borderId="2" xfId="19" applyFont="1" applyFill="1" applyBorder="1" applyAlignment="1" applyProtection="1">
      <alignment horizontal="center" vertical="center" wrapText="1"/>
    </xf>
    <xf numFmtId="0" fontId="27" fillId="0" borderId="40" xfId="19" applyFont="1" applyFill="1" applyBorder="1" applyAlignment="1" applyProtection="1">
      <alignment horizontal="center" vertical="center" wrapText="1"/>
    </xf>
    <xf numFmtId="0" fontId="27" fillId="0" borderId="4" xfId="19" applyFont="1" applyFill="1" applyBorder="1" applyAlignment="1" applyProtection="1">
      <alignment horizontal="center" vertical="center" wrapText="1"/>
    </xf>
    <xf numFmtId="0" fontId="27" fillId="0" borderId="9" xfId="19" applyFont="1" applyFill="1" applyBorder="1" applyAlignment="1" applyProtection="1">
      <alignment horizontal="center" vertical="center" wrapText="1"/>
    </xf>
    <xf numFmtId="0" fontId="27" fillId="0" borderId="7" xfId="19" applyFont="1" applyFill="1" applyBorder="1" applyAlignment="1" applyProtection="1">
      <alignment horizontal="center" vertical="center" wrapText="1"/>
    </xf>
    <xf numFmtId="0" fontId="27" fillId="0" borderId="22" xfId="19" applyFont="1" applyFill="1" applyBorder="1" applyAlignment="1" applyProtection="1">
      <alignment horizontal="center" vertical="center" wrapText="1"/>
    </xf>
    <xf numFmtId="0" fontId="27" fillId="0" borderId="19" xfId="19" applyFont="1" applyFill="1" applyBorder="1" applyAlignment="1" applyProtection="1">
      <alignment horizontal="center" vertical="center" wrapText="1"/>
    </xf>
    <xf numFmtId="38" fontId="27" fillId="0" borderId="17" xfId="18" applyFont="1" applyFill="1" applyBorder="1" applyAlignment="1" applyProtection="1">
      <alignment horizontal="center" vertical="center"/>
    </xf>
    <xf numFmtId="38" fontId="27" fillId="0" borderId="20" xfId="18" applyFont="1" applyFill="1" applyBorder="1" applyAlignment="1" applyProtection="1">
      <alignment horizontal="center" vertical="center"/>
    </xf>
    <xf numFmtId="38" fontId="27" fillId="0" borderId="18" xfId="18" applyFont="1" applyFill="1" applyBorder="1" applyAlignment="1" applyProtection="1">
      <alignment horizontal="center" vertical="center"/>
    </xf>
    <xf numFmtId="38" fontId="28" fillId="0" borderId="1" xfId="18" applyFont="1" applyFill="1" applyBorder="1" applyAlignment="1" applyProtection="1">
      <alignment horizontal="center" vertical="center" shrinkToFit="1"/>
    </xf>
    <xf numFmtId="38" fontId="28" fillId="0" borderId="17" xfId="18" applyFont="1" applyFill="1" applyBorder="1" applyAlignment="1" applyProtection="1">
      <alignment horizontal="center" vertical="center" shrinkToFit="1"/>
    </xf>
    <xf numFmtId="38" fontId="28" fillId="0" borderId="20" xfId="18" applyFont="1" applyFill="1" applyBorder="1" applyAlignment="1" applyProtection="1">
      <alignment horizontal="center" vertical="center" shrinkToFit="1"/>
    </xf>
    <xf numFmtId="38" fontId="28" fillId="0" borderId="18" xfId="18" applyFont="1" applyFill="1" applyBorder="1" applyAlignment="1" applyProtection="1">
      <alignment horizontal="center" vertical="center" shrinkToFit="1"/>
    </xf>
    <xf numFmtId="0" fontId="27" fillId="0" borderId="17" xfId="19" applyFont="1" applyFill="1" applyBorder="1" applyAlignment="1" applyProtection="1">
      <alignment horizontal="center" vertical="top" wrapText="1"/>
    </xf>
    <xf numFmtId="0" fontId="27" fillId="0" borderId="20" xfId="19" applyFont="1" applyFill="1" applyBorder="1" applyAlignment="1" applyProtection="1">
      <alignment horizontal="center" vertical="top" wrapText="1"/>
    </xf>
    <xf numFmtId="0" fontId="27" fillId="0" borderId="18" xfId="19" applyFont="1" applyFill="1" applyBorder="1" applyAlignment="1" applyProtection="1">
      <alignment horizontal="center" vertical="top" wrapText="1"/>
    </xf>
    <xf numFmtId="0" fontId="27" fillId="0" borderId="52" xfId="19" applyFont="1" applyFill="1" applyBorder="1" applyAlignment="1" applyProtection="1">
      <alignment horizontal="center" vertical="center" wrapText="1"/>
    </xf>
    <xf numFmtId="0" fontId="27" fillId="0" borderId="53" xfId="19" applyFont="1" applyFill="1" applyBorder="1" applyAlignment="1" applyProtection="1">
      <alignment horizontal="center" vertical="center" wrapText="1"/>
    </xf>
    <xf numFmtId="0" fontId="27" fillId="0" borderId="49" xfId="19" applyFont="1" applyFill="1" applyBorder="1" applyAlignment="1" applyProtection="1">
      <alignment horizontal="center" vertical="center" wrapText="1"/>
    </xf>
    <xf numFmtId="0" fontId="27" fillId="0" borderId="54" xfId="19" applyFont="1" applyFill="1" applyBorder="1" applyAlignment="1" applyProtection="1">
      <alignment horizontal="center" vertical="center" wrapText="1"/>
    </xf>
    <xf numFmtId="179" fontId="30" fillId="0" borderId="1" xfId="18" applyNumberFormat="1" applyFont="1" applyFill="1" applyBorder="1" applyAlignment="1" applyProtection="1">
      <alignment horizontal="center" vertical="center" shrinkToFit="1"/>
      <protection locked="0"/>
    </xf>
    <xf numFmtId="38" fontId="30" fillId="0" borderId="1" xfId="18" applyFont="1" applyFill="1" applyBorder="1" applyAlignment="1" applyProtection="1">
      <alignment horizontal="center" vertical="center" shrinkToFit="1"/>
      <protection locked="0"/>
    </xf>
    <xf numFmtId="180" fontId="30" fillId="0" borderId="59" xfId="18" applyNumberFormat="1" applyFont="1" applyFill="1" applyBorder="1" applyAlignment="1" applyProtection="1">
      <alignment horizontal="center" vertical="center" shrinkToFit="1"/>
      <protection locked="0"/>
    </xf>
    <xf numFmtId="180" fontId="30" fillId="0" borderId="56" xfId="18" applyNumberFormat="1" applyFont="1" applyFill="1" applyBorder="1" applyAlignment="1" applyProtection="1">
      <alignment horizontal="center" vertical="center" shrinkToFit="1"/>
      <protection locked="0"/>
    </xf>
    <xf numFmtId="180" fontId="30" fillId="0" borderId="57" xfId="18" applyNumberFormat="1" applyFont="1" applyFill="1" applyBorder="1" applyAlignment="1" applyProtection="1">
      <alignment horizontal="center" vertical="center" shrinkToFit="1"/>
      <protection locked="0"/>
    </xf>
    <xf numFmtId="38" fontId="27" fillId="0" borderId="17" xfId="18" applyFont="1" applyFill="1" applyBorder="1" applyAlignment="1" applyProtection="1">
      <alignment horizontal="center" vertical="center" shrinkToFit="1"/>
    </xf>
    <xf numFmtId="38" fontId="27" fillId="0" borderId="20" xfId="18" applyFont="1" applyFill="1" applyBorder="1" applyAlignment="1" applyProtection="1">
      <alignment horizontal="center" vertical="center" shrinkToFit="1"/>
    </xf>
    <xf numFmtId="38" fontId="27" fillId="0" borderId="18" xfId="18" applyFont="1" applyFill="1" applyBorder="1" applyAlignment="1" applyProtection="1">
      <alignment horizontal="center" vertical="center" shrinkToFit="1"/>
    </xf>
    <xf numFmtId="180" fontId="30" fillId="0" borderId="56" xfId="18" applyNumberFormat="1" applyFont="1" applyFill="1" applyBorder="1" applyAlignment="1" applyProtection="1">
      <alignment horizontal="center" vertical="center" wrapText="1" shrinkToFit="1"/>
      <protection locked="0"/>
    </xf>
    <xf numFmtId="180" fontId="30" fillId="0" borderId="18" xfId="18" applyNumberFormat="1" applyFont="1" applyFill="1" applyBorder="1" applyAlignment="1" applyProtection="1">
      <alignment horizontal="center" vertical="center" wrapText="1" shrinkToFit="1"/>
      <protection locked="0"/>
    </xf>
    <xf numFmtId="180" fontId="30" fillId="0" borderId="17" xfId="18" applyNumberFormat="1" applyFont="1" applyFill="1" applyBorder="1" applyAlignment="1" applyProtection="1">
      <alignment horizontal="right" vertical="center" wrapText="1" shrinkToFit="1"/>
      <protection locked="0"/>
    </xf>
    <xf numFmtId="180" fontId="30" fillId="0" borderId="62" xfId="18" applyNumberFormat="1" applyFont="1" applyFill="1" applyBorder="1" applyAlignment="1" applyProtection="1">
      <alignment horizontal="center" vertical="center" shrinkToFit="1"/>
      <protection locked="0"/>
    </xf>
    <xf numFmtId="180" fontId="30" fillId="0" borderId="73" xfId="18" applyNumberFormat="1" applyFont="1" applyFill="1" applyBorder="1" applyAlignment="1" applyProtection="1">
      <alignment horizontal="center" vertical="center" shrinkToFit="1"/>
      <protection locked="0"/>
    </xf>
    <xf numFmtId="180" fontId="30" fillId="0" borderId="76" xfId="18" applyNumberFormat="1" applyFont="1" applyFill="1" applyBorder="1" applyAlignment="1" applyProtection="1">
      <alignment horizontal="center" vertical="center" shrinkToFit="1"/>
      <protection locked="0"/>
    </xf>
    <xf numFmtId="180" fontId="30" fillId="0" borderId="20" xfId="18" applyNumberFormat="1" applyFont="1" applyFill="1" applyBorder="1" applyAlignment="1" applyProtection="1">
      <alignment horizontal="center" vertical="center" wrapText="1" shrinkToFit="1"/>
      <protection locked="0"/>
    </xf>
    <xf numFmtId="180" fontId="30" fillId="0" borderId="64" xfId="18" applyNumberFormat="1" applyFont="1" applyFill="1" applyBorder="1" applyAlignment="1" applyProtection="1">
      <alignment horizontal="center" vertical="center" shrinkToFit="1"/>
      <protection locked="0"/>
    </xf>
    <xf numFmtId="180" fontId="30" fillId="0" borderId="74" xfId="18" applyNumberFormat="1" applyFont="1" applyFill="1" applyBorder="1" applyAlignment="1" applyProtection="1">
      <alignment horizontal="center" vertical="center" shrinkToFit="1"/>
      <protection locked="0"/>
    </xf>
    <xf numFmtId="180" fontId="30" fillId="0" borderId="78" xfId="18" applyNumberFormat="1" applyFont="1" applyFill="1" applyBorder="1" applyAlignment="1" applyProtection="1">
      <alignment horizontal="center" vertical="center" shrinkToFit="1"/>
      <protection locked="0"/>
    </xf>
    <xf numFmtId="180" fontId="30" fillId="0" borderId="17" xfId="18" applyNumberFormat="1" applyFont="1" applyFill="1" applyBorder="1" applyAlignment="1" applyProtection="1">
      <alignment horizontal="center" vertical="center" shrinkToFit="1"/>
      <protection locked="0"/>
    </xf>
    <xf numFmtId="180" fontId="30" fillId="0" borderId="56" xfId="18" applyNumberFormat="1" applyFont="1" applyFill="1" applyBorder="1" applyAlignment="1" applyProtection="1">
      <alignment horizontal="left" vertical="center" wrapText="1" shrinkToFit="1"/>
      <protection locked="0"/>
    </xf>
    <xf numFmtId="180" fontId="30" fillId="0" borderId="18" xfId="18" applyNumberFormat="1" applyFont="1" applyFill="1" applyBorder="1" applyAlignment="1" applyProtection="1">
      <alignment horizontal="left" vertical="center" wrapText="1" shrinkToFit="1"/>
      <protection locked="0"/>
    </xf>
    <xf numFmtId="180" fontId="30" fillId="0" borderId="17" xfId="18" applyNumberFormat="1" applyFont="1" applyFill="1" applyBorder="1" applyAlignment="1" applyProtection="1">
      <alignment horizontal="center" vertical="center" wrapText="1" shrinkToFit="1"/>
      <protection locked="0"/>
    </xf>
    <xf numFmtId="180" fontId="30" fillId="0" borderId="56" xfId="18" applyNumberFormat="1" applyFont="1" applyFill="1" applyBorder="1" applyAlignment="1" applyProtection="1">
      <alignment vertical="center" wrapText="1" shrinkToFit="1"/>
      <protection locked="0"/>
    </xf>
    <xf numFmtId="180" fontId="30" fillId="0" borderId="57" xfId="18" applyNumberFormat="1" applyFont="1" applyFill="1" applyBorder="1" applyAlignment="1" applyProtection="1">
      <alignment horizontal="center" vertical="center" wrapText="1" shrinkToFit="1"/>
      <protection locked="0"/>
    </xf>
    <xf numFmtId="38" fontId="35" fillId="0" borderId="17" xfId="18" applyFont="1" applyBorder="1" applyAlignment="1" applyProtection="1">
      <alignment horizontal="center" vertical="center" shrinkToFit="1"/>
    </xf>
    <xf numFmtId="38" fontId="35" fillId="0" borderId="18" xfId="18" applyFont="1" applyBorder="1" applyAlignment="1" applyProtection="1">
      <alignment horizontal="center" vertical="center" shrinkToFit="1"/>
    </xf>
    <xf numFmtId="180" fontId="35" fillId="0" borderId="80" xfId="18" applyNumberFormat="1" applyFont="1" applyBorder="1" applyAlignment="1" applyProtection="1">
      <alignment horizontal="center" vertical="center" shrinkToFit="1"/>
    </xf>
    <xf numFmtId="180" fontId="35" fillId="0" borderId="81" xfId="18" applyNumberFormat="1" applyFont="1" applyBorder="1" applyAlignment="1" applyProtection="1">
      <alignment horizontal="center" vertical="center" shrinkToFit="1"/>
    </xf>
    <xf numFmtId="180" fontId="30" fillId="0" borderId="18" xfId="18" applyNumberFormat="1" applyFont="1" applyFill="1" applyBorder="1" applyAlignment="1" applyProtection="1">
      <alignment horizontal="center" vertical="center" shrinkToFit="1"/>
      <protection locked="0"/>
    </xf>
    <xf numFmtId="0" fontId="36" fillId="0" borderId="1" xfId="19" applyFont="1" applyFill="1" applyBorder="1" applyAlignment="1">
      <alignment horizontal="center" vertical="center" textRotation="255" shrinkToFit="1"/>
    </xf>
    <xf numFmtId="49" fontId="37" fillId="0" borderId="1" xfId="19" applyNumberFormat="1" applyFont="1" applyFill="1" applyBorder="1" applyAlignment="1">
      <alignment horizontal="center" vertical="center" wrapText="1" shrinkToFit="1"/>
    </xf>
    <xf numFmtId="49" fontId="37" fillId="0" borderId="1" xfId="19" applyNumberFormat="1" applyFont="1" applyFill="1" applyBorder="1" applyAlignment="1">
      <alignment horizontal="center" vertical="center" shrinkToFit="1"/>
    </xf>
    <xf numFmtId="0" fontId="36" fillId="0" borderId="1" xfId="19" applyFont="1" applyFill="1" applyBorder="1" applyAlignment="1">
      <alignment horizontal="center" vertical="center" wrapText="1" shrinkToFit="1"/>
    </xf>
    <xf numFmtId="0" fontId="36" fillId="0" borderId="1" xfId="19" applyFont="1" applyFill="1" applyBorder="1" applyAlignment="1">
      <alignment horizontal="center" vertical="center" shrinkToFit="1"/>
    </xf>
    <xf numFmtId="0" fontId="39" fillId="0" borderId="1" xfId="19" applyFont="1" applyFill="1" applyBorder="1" applyAlignment="1">
      <alignment horizontal="center" vertical="top" textRotation="255" wrapText="1"/>
    </xf>
    <xf numFmtId="0" fontId="6" fillId="0" borderId="1" xfId="19" applyFill="1" applyBorder="1" applyAlignment="1">
      <alignment horizontal="center" vertical="center" wrapText="1" shrinkToFit="1"/>
    </xf>
    <xf numFmtId="0" fontId="4" fillId="0" borderId="1" xfId="19" applyFont="1" applyFill="1" applyBorder="1" applyAlignment="1" applyProtection="1">
      <alignment horizontal="center" vertical="center" textRotation="255"/>
      <protection locked="0"/>
    </xf>
    <xf numFmtId="0" fontId="36" fillId="0" borderId="1" xfId="19" applyFont="1" applyFill="1" applyBorder="1" applyAlignment="1">
      <alignment horizontal="center" vertical="top" wrapText="1" shrinkToFit="1"/>
    </xf>
  </cellXfs>
  <cellStyles count="21">
    <cellStyle name="どちらでもない 2" xfId="7" xr:uid="{00000000-0005-0000-0000-000000000000}"/>
    <cellStyle name="パーセント" xfId="16" builtinId="5"/>
    <cellStyle name="パーセント 2" xfId="2" xr:uid="{00000000-0005-0000-0000-000002000000}"/>
    <cellStyle name="ハイパーリンク 2" xfId="5" xr:uid="{00000000-0005-0000-0000-000003000000}"/>
    <cellStyle name="ハイパーリンク 3" xfId="20" xr:uid="{8E38245D-D222-4174-B457-5F0E315ECF9C}"/>
    <cellStyle name="桁区切り 2" xfId="4" xr:uid="{00000000-0005-0000-0000-000004000000}"/>
    <cellStyle name="桁区切り 2 2" xfId="18" xr:uid="{00000000-0005-0000-0000-000005000000}"/>
    <cellStyle name="標準" xfId="0" builtinId="0"/>
    <cellStyle name="標準 2" xfId="1" xr:uid="{00000000-0005-0000-0000-000007000000}"/>
    <cellStyle name="標準 2 2" xfId="3" xr:uid="{00000000-0005-0000-0000-000008000000}"/>
    <cellStyle name="標準 2 3" xfId="9" xr:uid="{00000000-0005-0000-0000-000009000000}"/>
    <cellStyle name="標準 3" xfId="8" xr:uid="{00000000-0005-0000-0000-00000A000000}"/>
    <cellStyle name="標準 3 2" xfId="10" xr:uid="{00000000-0005-0000-0000-00000B000000}"/>
    <cellStyle name="標準 3 3" xfId="17" xr:uid="{00000000-0005-0000-0000-00000C000000}"/>
    <cellStyle name="標準 4" xfId="11" xr:uid="{00000000-0005-0000-0000-00000D000000}"/>
    <cellStyle name="標準 4 2" xfId="19" xr:uid="{00000000-0005-0000-0000-00000E000000}"/>
    <cellStyle name="標準 5" xfId="12" xr:uid="{00000000-0005-0000-0000-00000F000000}"/>
    <cellStyle name="標準 6" xfId="13" xr:uid="{00000000-0005-0000-0000-000010000000}"/>
    <cellStyle name="標準 7" xfId="14" xr:uid="{00000000-0005-0000-0000-000011000000}"/>
    <cellStyle name="標準 8" xfId="15" xr:uid="{00000000-0005-0000-0000-000012000000}"/>
    <cellStyle name="良い 2" xfId="6" xr:uid="{00000000-0005-0000-0000-000013000000}"/>
  </cellStyles>
  <dxfs count="38">
    <dxf>
      <font>
        <b/>
        <i val="0"/>
        <strike/>
        <u val="double"/>
        <color rgb="FFFF0000"/>
      </font>
    </dxf>
    <dxf>
      <font>
        <strike/>
      </font>
      <fill>
        <patternFill>
          <bgColor rgb="FFFF0000"/>
        </patternFill>
      </fill>
    </dxf>
    <dxf>
      <font>
        <b/>
        <i val="0"/>
        <strike/>
        <u val="double"/>
        <color rgb="FFFF0000"/>
      </font>
    </dxf>
    <dxf>
      <font>
        <b/>
        <i val="0"/>
        <strike/>
        <u val="double"/>
        <color rgb="FFFF0000"/>
      </font>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ill>
        <patternFill>
          <bgColor theme="1" tint="0.499984740745262"/>
        </patternFill>
      </fill>
    </dxf>
  </dxfs>
  <tableStyles count="0" defaultTableStyle="TableStyleMedium2" defaultPivotStyle="PivotStyleLight16"/>
  <colors>
    <mruColors>
      <color rgb="FFD2F8FE"/>
      <color rgb="FF8EECFC"/>
      <color rgb="FFCCFFFF"/>
      <color rgb="FF3399FF"/>
      <color rgb="FF66CCFF"/>
      <color rgb="FF33CCFF"/>
      <color rgb="FF009E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ity.hiroshima.lg.jp/soshiki/18/18753.html" TargetMode="External"/><Relationship Id="rId3" Type="http://schemas.openxmlformats.org/officeDocument/2006/relationships/hyperlink" Target="http://www.city.saitama.jp/006/007/014/007/index.html" TargetMode="External"/><Relationship Id="rId7" Type="http://schemas.openxmlformats.org/officeDocument/2006/relationships/hyperlink" Target="https://www.city.hiroshima.lg.jp/soshiki/14/7157.html" TargetMode="External"/><Relationship Id="rId2" Type="http://schemas.openxmlformats.org/officeDocument/2006/relationships/hyperlink" Target="http://www.city.sendai.jp/zaise-kokyo/shise/zaise/zaimu/zaise/management/index.html" TargetMode="External"/><Relationship Id="rId1" Type="http://schemas.openxmlformats.org/officeDocument/2006/relationships/hyperlink" Target="https://www.city.sapporo.jp/suishinshitsu/gyouseijimusennta-/index.html" TargetMode="External"/><Relationship Id="rId6" Type="http://schemas.openxmlformats.org/officeDocument/2006/relationships/hyperlink" Target="https://www.city.niigata.lg.jp/smph/shisei/zaisan/zaikeisuishin/suishinkeikaku.html" TargetMode="External"/><Relationship Id="rId5" Type="http://schemas.openxmlformats.org/officeDocument/2006/relationships/hyperlink" Target="https://www.city.kawasaki.jp/580/page/0000133245.html" TargetMode="External"/><Relationship Id="rId4" Type="http://schemas.openxmlformats.org/officeDocument/2006/relationships/hyperlink" Target="https://www.city.chiba.jp/shimin/shimin/kohokocho/chibarepo.html"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38"/>
  <sheetViews>
    <sheetView tabSelected="1" view="pageBreakPreview" zoomScale="70" zoomScaleNormal="52" zoomScaleSheetLayoutView="70" workbookViewId="0">
      <pane xSplit="3" ySplit="9" topLeftCell="D10" activePane="bottomRight" state="frozen"/>
      <selection pane="topRight" activeCell="D1" sqref="D1"/>
      <selection pane="bottomLeft" activeCell="A10" sqref="A10"/>
      <selection pane="bottomRight" activeCell="G8" sqref="G8"/>
    </sheetView>
  </sheetViews>
  <sheetFormatPr defaultColWidth="8.90625" defaultRowHeight="13" x14ac:dyDescent="0.2"/>
  <cols>
    <col min="1" max="1" width="10.08984375" style="11" customWidth="1"/>
    <col min="2" max="3" width="13.7265625" style="11" customWidth="1"/>
    <col min="4" max="4" width="10.36328125" style="1" customWidth="1"/>
    <col min="5" max="5" width="6" style="2" customWidth="1"/>
    <col min="6" max="6" width="28.7265625" style="1" customWidth="1"/>
    <col min="7" max="7" width="10.453125" style="1" customWidth="1"/>
    <col min="8" max="8" width="6" style="2" customWidth="1"/>
    <col min="9" max="9" width="28.7265625" style="1" customWidth="1"/>
    <col min="10" max="10" width="12" style="1" customWidth="1"/>
    <col min="11" max="11" width="6" style="2" customWidth="1"/>
    <col min="12" max="12" width="28.6328125" style="1" customWidth="1"/>
    <col min="13" max="13" width="11.08984375" style="1" customWidth="1"/>
    <col min="14" max="14" width="6" style="2" customWidth="1"/>
    <col min="15" max="15" width="28.6328125" style="1" customWidth="1"/>
    <col min="16" max="16" width="9.08984375" style="1" customWidth="1"/>
    <col min="17" max="17" width="6" style="2" customWidth="1"/>
    <col min="18" max="18" width="28.6328125" style="1" customWidth="1"/>
    <col min="19" max="19" width="10.36328125" style="1" customWidth="1"/>
    <col min="20" max="20" width="6" style="2" customWidth="1"/>
    <col min="21" max="21" width="28.6328125" style="1" customWidth="1"/>
    <col min="22" max="22" width="10.453125" style="1" customWidth="1"/>
    <col min="23" max="23" width="6" style="2" customWidth="1"/>
    <col min="24" max="24" width="29.453125" style="1" customWidth="1"/>
    <col min="25" max="25" width="11.7265625" style="1" customWidth="1"/>
    <col min="26" max="26" width="6" style="2" customWidth="1"/>
    <col min="27" max="27" width="28.6328125" style="1" customWidth="1"/>
    <col min="28" max="28" width="10.453125" style="1" customWidth="1"/>
    <col min="29" max="29" width="6" style="2" customWidth="1"/>
    <col min="30" max="30" width="28.6328125" style="1" customWidth="1"/>
    <col min="31" max="31" width="10" style="6" customWidth="1"/>
    <col min="32" max="32" width="8" style="6" customWidth="1"/>
    <col min="33" max="33" width="28.7265625" style="8" customWidth="1"/>
    <col min="34" max="34" width="9.36328125" style="1" customWidth="1"/>
    <col min="35" max="35" width="6" style="2" customWidth="1"/>
    <col min="36" max="36" width="28.6328125" style="1" customWidth="1"/>
    <col min="37" max="37" width="10.08984375" style="1" customWidth="1"/>
    <col min="38" max="38" width="6" style="2" customWidth="1"/>
    <col min="39" max="39" width="28.6328125" style="1" customWidth="1"/>
    <col min="40" max="40" width="12.6328125" style="1" customWidth="1"/>
    <col min="41" max="41" width="5.90625" style="2" customWidth="1"/>
    <col min="42" max="42" width="28.6328125" style="1" customWidth="1"/>
    <col min="43" max="43" width="9.90625" style="1" customWidth="1"/>
    <col min="44" max="44" width="5.90625" style="2" customWidth="1"/>
    <col min="45" max="45" width="28.6328125" style="1" customWidth="1"/>
    <col min="46" max="46" width="10.90625" style="1" customWidth="1"/>
    <col min="47" max="47" width="6" style="2" customWidth="1"/>
    <col min="48" max="48" width="28.6328125" style="1" customWidth="1"/>
    <col min="49" max="49" width="10" style="1" customWidth="1"/>
    <col min="50" max="50" width="6" style="2" customWidth="1"/>
    <col min="51" max="51" width="28.6328125" style="1" customWidth="1"/>
    <col min="52" max="52" width="11.453125" style="1" customWidth="1"/>
    <col min="53" max="53" width="6" style="2" customWidth="1"/>
    <col min="54" max="54" width="28.6328125" style="1" customWidth="1"/>
    <col min="55" max="56" width="8.7265625" style="1" customWidth="1"/>
    <col min="57" max="57" width="9.26953125" style="3" customWidth="1"/>
    <col min="58" max="58" width="29.453125" style="1" customWidth="1"/>
    <col min="59" max="59" width="9" style="1" customWidth="1"/>
    <col min="60" max="60" width="27.90625" style="1" customWidth="1"/>
    <col min="61" max="62" width="8.7265625" style="1" customWidth="1"/>
    <col min="63" max="63" width="9.26953125" style="3" customWidth="1"/>
    <col min="64" max="64" width="29.36328125" style="1" customWidth="1"/>
    <col min="65" max="65" width="8" style="1" customWidth="1"/>
    <col min="66" max="66" width="27.90625" style="1" customWidth="1"/>
    <col min="67" max="68" width="8.7265625" style="1" customWidth="1"/>
    <col min="69" max="69" width="9.26953125" style="3" customWidth="1"/>
    <col min="70" max="70" width="27.6328125" style="1" customWidth="1"/>
    <col min="71" max="71" width="8.7265625" style="1" customWidth="1"/>
    <col min="72" max="72" width="27.90625" style="1" customWidth="1"/>
    <col min="73" max="74" width="8.7265625" style="1" customWidth="1"/>
    <col min="75" max="75" width="9.26953125" style="2" customWidth="1"/>
    <col min="76" max="76" width="27.6328125" style="1" customWidth="1"/>
    <col min="77" max="77" width="8.7265625" style="1" customWidth="1"/>
    <col min="78" max="78" width="27.90625" style="1" customWidth="1"/>
    <col min="79" max="80" width="8.7265625" style="1" customWidth="1"/>
    <col min="81" max="81" width="9" style="3" customWidth="1"/>
    <col min="82" max="82" width="27.7265625" style="1" customWidth="1"/>
    <col min="83" max="83" width="8.7265625" style="1" customWidth="1"/>
    <col min="84" max="84" width="27.90625" style="1" customWidth="1"/>
    <col min="85" max="86" width="8.7265625" style="1" customWidth="1"/>
    <col min="87" max="87" width="9.26953125" style="4" customWidth="1"/>
    <col min="88" max="88" width="27" style="1" customWidth="1"/>
    <col min="89" max="89" width="8.7265625" style="1" customWidth="1"/>
    <col min="90" max="90" width="27.90625" style="1" customWidth="1"/>
    <col min="91" max="92" width="8.7265625" style="1" customWidth="1"/>
    <col min="93" max="93" width="9" style="3" customWidth="1"/>
    <col min="94" max="94" width="27.453125" style="1" customWidth="1"/>
    <col min="95" max="95" width="8.7265625" style="1" customWidth="1"/>
    <col min="96" max="96" width="27.90625" style="1" customWidth="1"/>
    <col min="97" max="98" width="8.7265625" style="1" customWidth="1"/>
    <col min="99" max="99" width="9.26953125" style="3" customWidth="1"/>
    <col min="100" max="100" width="27.7265625" style="1" customWidth="1"/>
    <col min="101" max="101" width="8.7265625" style="1" customWidth="1"/>
    <col min="102" max="102" width="27.90625" style="1" customWidth="1"/>
    <col min="103" max="104" width="8.7265625" style="1" customWidth="1"/>
    <col min="105" max="105" width="9" style="3" customWidth="1"/>
    <col min="106" max="106" width="27.453125" style="1" customWidth="1"/>
    <col min="107" max="107" width="8.7265625" style="1" customWidth="1"/>
    <col min="108" max="108" width="27.90625" style="1" customWidth="1"/>
    <col min="109" max="110" width="8.7265625" style="1" customWidth="1"/>
    <col min="111" max="111" width="9.26953125" style="3" customWidth="1"/>
    <col min="112" max="112" width="27.453125" style="1" customWidth="1"/>
    <col min="113" max="113" width="8.90625" style="1" customWidth="1"/>
    <col min="114" max="114" width="27.90625" style="1" customWidth="1"/>
    <col min="115" max="116" width="8.7265625" style="1" customWidth="1"/>
    <col min="117" max="117" width="9" style="3" customWidth="1"/>
    <col min="118" max="118" width="27.453125" style="1" customWidth="1"/>
    <col min="119" max="119" width="8.7265625" style="7" customWidth="1"/>
    <col min="120" max="120" width="27.90625" style="1" customWidth="1"/>
    <col min="121" max="121" width="8.7265625" style="1" customWidth="1"/>
    <col min="122" max="122" width="9.36328125" style="1" customWidth="1"/>
    <col min="123" max="123" width="9.26953125" style="3" customWidth="1"/>
    <col min="124" max="124" width="27.453125" style="1" customWidth="1"/>
    <col min="125" max="125" width="8.7265625" style="1" customWidth="1"/>
    <col min="126" max="126" width="27.90625" style="1" customWidth="1"/>
    <col min="127" max="128" width="8.7265625" style="1" customWidth="1"/>
    <col min="129" max="129" width="9.26953125" style="3" customWidth="1"/>
    <col min="130" max="130" width="27.453125" style="1" customWidth="1"/>
    <col min="131" max="131" width="8.7265625" style="1" customWidth="1"/>
    <col min="132" max="132" width="27.90625" style="1" customWidth="1"/>
    <col min="133" max="134" width="8.7265625" style="1" customWidth="1"/>
    <col min="135" max="135" width="9.453125" style="3" customWidth="1"/>
    <col min="136" max="136" width="30.08984375" style="1" customWidth="1"/>
    <col min="137" max="137" width="8.90625" style="1" customWidth="1"/>
    <col min="138" max="138" width="28.08984375" style="1" customWidth="1"/>
    <col min="139" max="140" width="8.7265625" style="1" customWidth="1"/>
    <col min="141" max="141" width="9" style="3" customWidth="1"/>
    <col min="142" max="142" width="27.26953125" style="1" customWidth="1"/>
    <col min="143" max="143" width="8.7265625" style="1" customWidth="1"/>
    <col min="144" max="144" width="27.90625" style="1" customWidth="1"/>
    <col min="145" max="146" width="8.7265625" style="1" customWidth="1"/>
    <col min="147" max="147" width="9.26953125" style="3" customWidth="1"/>
    <col min="148" max="148" width="27.453125" style="1" customWidth="1"/>
    <col min="149" max="149" width="8.7265625" style="1" customWidth="1"/>
    <col min="150" max="150" width="27.90625" style="1" customWidth="1"/>
    <col min="151" max="151" width="9" style="1" customWidth="1"/>
    <col min="152" max="152" width="8.7265625" style="1" customWidth="1"/>
    <col min="153" max="153" width="9.26953125" style="3" customWidth="1"/>
    <col min="154" max="154" width="27.08984375" style="1" customWidth="1"/>
    <col min="155" max="155" width="8.7265625" style="1" customWidth="1"/>
    <col min="156" max="156" width="27.6328125" style="1" customWidth="1"/>
    <col min="157" max="158" width="8.7265625" style="1" customWidth="1"/>
    <col min="159" max="159" width="9" style="3" customWidth="1"/>
    <col min="160" max="160" width="27.453125" style="1" customWidth="1"/>
    <col min="161" max="161" width="8.7265625" style="1" customWidth="1"/>
    <col min="162" max="162" width="27.90625" style="1" customWidth="1"/>
    <col min="163" max="164" width="8.7265625" style="1" customWidth="1"/>
    <col min="165" max="165" width="9" style="3" customWidth="1"/>
    <col min="166" max="166" width="27.6328125" style="1" customWidth="1"/>
    <col min="167" max="167" width="8.6328125" style="1" customWidth="1"/>
    <col min="168" max="168" width="27.90625" style="1" customWidth="1"/>
    <col min="169" max="170" width="8.7265625" style="1" customWidth="1"/>
    <col min="171" max="171" width="9" style="2" customWidth="1"/>
    <col min="172" max="172" width="27.6328125" style="1" customWidth="1"/>
    <col min="173" max="173" width="8.6328125" style="1" customWidth="1"/>
    <col min="174" max="174" width="27.90625" style="1" customWidth="1"/>
    <col min="175" max="176" width="8.7265625" style="1" customWidth="1"/>
    <col min="177" max="177" width="9.26953125" style="3" customWidth="1"/>
    <col min="178" max="178" width="26.90625" style="1" customWidth="1"/>
    <col min="179" max="179" width="8.6328125" style="1" customWidth="1"/>
    <col min="180" max="180" width="27.90625" style="1" customWidth="1"/>
    <col min="181" max="182" width="8.7265625" style="1" customWidth="1"/>
    <col min="183" max="183" width="9" style="3" customWidth="1"/>
    <col min="184" max="184" width="27.36328125" style="1" customWidth="1"/>
    <col min="185" max="185" width="8.6328125" style="1" customWidth="1"/>
    <col min="186" max="186" width="27.90625" style="1" customWidth="1"/>
    <col min="187" max="188" width="8.7265625" style="1" customWidth="1"/>
    <col min="189" max="189" width="9" style="3" customWidth="1"/>
    <col min="190" max="190" width="27.26953125" style="1" customWidth="1"/>
    <col min="191" max="191" width="8.6328125" style="1" customWidth="1"/>
    <col min="192" max="192" width="27.90625" style="1" customWidth="1"/>
    <col min="193" max="193" width="15.90625" style="1" customWidth="1"/>
    <col min="194" max="194" width="19.90625" style="1" customWidth="1"/>
    <col min="195" max="195" width="19" style="5" customWidth="1"/>
    <col min="196" max="197" width="15.6328125" style="5" customWidth="1"/>
    <col min="198" max="198" width="17" style="1" customWidth="1"/>
    <col min="199" max="199" width="17.453125" style="1" customWidth="1"/>
    <col min="200" max="203" width="5.7265625" style="1" customWidth="1"/>
    <col min="204" max="204" width="76" style="1" customWidth="1"/>
    <col min="205" max="207" width="5.90625" style="1" customWidth="1"/>
    <col min="208" max="208" width="6.90625" style="1" customWidth="1"/>
    <col min="209" max="209" width="18" style="1" customWidth="1"/>
    <col min="210" max="210" width="19.90625" style="1" customWidth="1"/>
    <col min="211" max="212" width="14.7265625" style="1" customWidth="1"/>
    <col min="213" max="214" width="12.6328125" style="1" customWidth="1"/>
    <col min="215" max="215" width="24.26953125" style="1" customWidth="1"/>
    <col min="216" max="217" width="12.6328125" style="1" customWidth="1"/>
    <col min="218" max="218" width="24.1796875" style="1" customWidth="1"/>
    <col min="219" max="224" width="5.453125" style="1" customWidth="1"/>
    <col min="225" max="225" width="15.6328125" style="1" customWidth="1"/>
    <col min="226" max="231" width="5.453125" style="1" customWidth="1"/>
    <col min="232" max="232" width="15.6328125" style="1" customWidth="1"/>
    <col min="233" max="238" width="5.453125" style="1" customWidth="1"/>
    <col min="239" max="239" width="15.6328125" style="1" customWidth="1"/>
    <col min="240" max="241" width="5.453125" style="1" customWidth="1"/>
    <col min="242" max="242" width="8.36328125" style="1" customWidth="1"/>
    <col min="243" max="243" width="6.81640625" style="1" customWidth="1"/>
    <col min="244" max="244" width="5.453125" style="1" customWidth="1"/>
    <col min="245" max="245" width="15.6328125" style="1" customWidth="1"/>
    <col min="246" max="247" width="5.453125" style="1" customWidth="1"/>
    <col min="248" max="248" width="7.54296875" style="1" customWidth="1"/>
    <col min="249" max="250" width="5.453125" style="1" customWidth="1"/>
    <col min="251" max="251" width="15.6328125" style="1" customWidth="1"/>
    <col min="252" max="252" width="5.453125" style="1" customWidth="1"/>
    <col min="253" max="253" width="6.7265625" style="1" customWidth="1"/>
    <col min="254" max="256" width="5.453125" style="1" customWidth="1"/>
    <col min="257" max="257" width="15.6328125" style="1" customWidth="1"/>
    <col min="258" max="16384" width="8.90625" style="1"/>
  </cols>
  <sheetData>
    <row r="1" spans="1:257" ht="28.9" customHeight="1" thickBot="1" x14ac:dyDescent="0.25">
      <c r="A1" s="10" t="s">
        <v>178</v>
      </c>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row>
    <row r="2" spans="1:257" ht="18.649999999999999" customHeight="1" x14ac:dyDescent="0.2">
      <c r="A2" s="354" t="s">
        <v>3</v>
      </c>
      <c r="B2" s="357" t="s">
        <v>6</v>
      </c>
      <c r="C2" s="357" t="s">
        <v>39</v>
      </c>
      <c r="D2" s="363" t="s">
        <v>24</v>
      </c>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5"/>
      <c r="BC2" s="468" t="s">
        <v>277</v>
      </c>
      <c r="BD2" s="468"/>
      <c r="BE2" s="468"/>
      <c r="BF2" s="468"/>
      <c r="BG2" s="468"/>
      <c r="BH2" s="468"/>
      <c r="BI2" s="468"/>
      <c r="BJ2" s="468"/>
      <c r="BK2" s="468"/>
      <c r="BL2" s="468"/>
      <c r="BM2" s="468"/>
      <c r="BN2" s="468"/>
      <c r="BO2" s="468"/>
      <c r="BP2" s="468"/>
      <c r="BQ2" s="468"/>
      <c r="BR2" s="468"/>
      <c r="BS2" s="468"/>
      <c r="BT2" s="468"/>
      <c r="BU2" s="468"/>
      <c r="BV2" s="468"/>
      <c r="BW2" s="468"/>
      <c r="BX2" s="468"/>
      <c r="BY2" s="468"/>
      <c r="BZ2" s="468"/>
      <c r="CA2" s="468"/>
      <c r="CB2" s="468"/>
      <c r="CC2" s="468"/>
      <c r="CD2" s="468"/>
      <c r="CE2" s="468"/>
      <c r="CF2" s="468"/>
      <c r="CG2" s="468"/>
      <c r="CH2" s="468"/>
      <c r="CI2" s="468"/>
      <c r="CJ2" s="468"/>
      <c r="CK2" s="468"/>
      <c r="CL2" s="468"/>
      <c r="CM2" s="468"/>
      <c r="CN2" s="468"/>
      <c r="CO2" s="468"/>
      <c r="CP2" s="468"/>
      <c r="CQ2" s="468"/>
      <c r="CR2" s="468"/>
      <c r="CS2" s="468"/>
      <c r="CT2" s="468"/>
      <c r="CU2" s="468"/>
      <c r="CV2" s="468"/>
      <c r="CW2" s="468"/>
      <c r="CX2" s="468"/>
      <c r="CY2" s="468"/>
      <c r="CZ2" s="468"/>
      <c r="DA2" s="468"/>
      <c r="DB2" s="468"/>
      <c r="DC2" s="468"/>
      <c r="DD2" s="468"/>
      <c r="DE2" s="468"/>
      <c r="DF2" s="468"/>
      <c r="DG2" s="468"/>
      <c r="DH2" s="468"/>
      <c r="DI2" s="468"/>
      <c r="DJ2" s="468"/>
      <c r="DK2" s="468"/>
      <c r="DL2" s="468"/>
      <c r="DM2" s="468"/>
      <c r="DN2" s="468"/>
      <c r="DO2" s="468"/>
      <c r="DP2" s="468"/>
      <c r="DQ2" s="468"/>
      <c r="DR2" s="468"/>
      <c r="DS2" s="468"/>
      <c r="DT2" s="468"/>
      <c r="DU2" s="468"/>
      <c r="DV2" s="468"/>
      <c r="DW2" s="468"/>
      <c r="DX2" s="468"/>
      <c r="DY2" s="468"/>
      <c r="DZ2" s="468"/>
      <c r="EA2" s="468"/>
      <c r="EB2" s="468"/>
      <c r="EC2" s="468"/>
      <c r="ED2" s="468"/>
      <c r="EE2" s="468"/>
      <c r="EF2" s="468"/>
      <c r="EG2" s="468"/>
      <c r="EH2" s="468"/>
      <c r="EI2" s="468"/>
      <c r="EJ2" s="468"/>
      <c r="EK2" s="468"/>
      <c r="EL2" s="468"/>
      <c r="EM2" s="468"/>
      <c r="EN2" s="468"/>
      <c r="EO2" s="468"/>
      <c r="EP2" s="468"/>
      <c r="EQ2" s="468"/>
      <c r="ER2" s="468"/>
      <c r="ES2" s="468"/>
      <c r="ET2" s="468"/>
      <c r="EU2" s="468"/>
      <c r="EV2" s="468"/>
      <c r="EW2" s="468"/>
      <c r="EX2" s="468"/>
      <c r="EY2" s="468"/>
      <c r="EZ2" s="468"/>
      <c r="FA2" s="468"/>
      <c r="FB2" s="468"/>
      <c r="FC2" s="468"/>
      <c r="FD2" s="468"/>
      <c r="FE2" s="468"/>
      <c r="FF2" s="468"/>
      <c r="FG2" s="468"/>
      <c r="FH2" s="468"/>
      <c r="FI2" s="468"/>
      <c r="FJ2" s="468"/>
      <c r="FK2" s="468"/>
      <c r="FL2" s="468"/>
      <c r="FM2" s="468"/>
      <c r="FN2" s="468"/>
      <c r="FO2" s="468"/>
      <c r="FP2" s="468"/>
      <c r="FQ2" s="468"/>
      <c r="FR2" s="468"/>
      <c r="FS2" s="468"/>
      <c r="FT2" s="468"/>
      <c r="FU2" s="468"/>
      <c r="FV2" s="468"/>
      <c r="FW2" s="468"/>
      <c r="FX2" s="468"/>
      <c r="FY2" s="468"/>
      <c r="FZ2" s="468"/>
      <c r="GA2" s="468"/>
      <c r="GB2" s="468"/>
      <c r="GC2" s="468"/>
      <c r="GD2" s="468"/>
      <c r="GE2" s="468"/>
      <c r="GF2" s="468"/>
      <c r="GG2" s="468"/>
      <c r="GH2" s="468"/>
      <c r="GI2" s="468"/>
      <c r="GJ2" s="468"/>
      <c r="GK2" s="469" t="s">
        <v>44</v>
      </c>
      <c r="GL2" s="469"/>
      <c r="GM2" s="469"/>
      <c r="GN2" s="469"/>
      <c r="GO2" s="469"/>
      <c r="GP2" s="470" t="s">
        <v>42</v>
      </c>
      <c r="GQ2" s="470"/>
      <c r="GR2" s="470"/>
      <c r="GS2" s="470"/>
      <c r="GT2" s="470"/>
      <c r="GU2" s="470"/>
      <c r="GV2" s="470"/>
      <c r="GW2" s="470"/>
      <c r="GX2" s="470"/>
      <c r="GY2" s="470"/>
      <c r="GZ2" s="470"/>
      <c r="HA2" s="470"/>
      <c r="HB2" s="470"/>
      <c r="HC2" s="433" t="s">
        <v>45</v>
      </c>
      <c r="HD2" s="433"/>
      <c r="HE2" s="448" t="s">
        <v>55</v>
      </c>
      <c r="HF2" s="448"/>
      <c r="HG2" s="448"/>
      <c r="HH2" s="448" t="s">
        <v>56</v>
      </c>
      <c r="HI2" s="448"/>
      <c r="HJ2" s="471"/>
      <c r="HK2" s="503" t="s">
        <v>404</v>
      </c>
      <c r="HL2" s="503"/>
      <c r="HM2" s="503"/>
      <c r="HN2" s="503"/>
      <c r="HO2" s="503"/>
      <c r="HP2" s="503"/>
      <c r="HQ2" s="503"/>
      <c r="HR2" s="503"/>
      <c r="HS2" s="503"/>
      <c r="HT2" s="503"/>
      <c r="HU2" s="503"/>
      <c r="HV2" s="503"/>
      <c r="HW2" s="503"/>
      <c r="HX2" s="503"/>
      <c r="HY2" s="503"/>
      <c r="HZ2" s="503"/>
      <c r="IA2" s="503"/>
      <c r="IB2" s="503"/>
      <c r="IC2" s="503"/>
      <c r="ID2" s="503"/>
      <c r="IE2" s="503"/>
      <c r="IF2" s="503"/>
      <c r="IG2" s="503"/>
      <c r="IH2" s="503"/>
      <c r="II2" s="503"/>
      <c r="IJ2" s="503"/>
      <c r="IK2" s="503"/>
      <c r="IL2" s="503"/>
      <c r="IM2" s="503"/>
      <c r="IN2" s="503"/>
      <c r="IO2" s="503"/>
      <c r="IP2" s="503"/>
      <c r="IQ2" s="503"/>
      <c r="IR2" s="503"/>
      <c r="IS2" s="503"/>
      <c r="IT2" s="503"/>
      <c r="IU2" s="503"/>
      <c r="IV2" s="503"/>
      <c r="IW2" s="503"/>
    </row>
    <row r="3" spans="1:257" ht="21.65" customHeight="1" x14ac:dyDescent="0.2">
      <c r="A3" s="355"/>
      <c r="B3" s="358"/>
      <c r="C3" s="358"/>
      <c r="D3" s="434" t="s">
        <v>11</v>
      </c>
      <c r="E3" s="435"/>
      <c r="F3" s="436"/>
      <c r="G3" s="434" t="s">
        <v>278</v>
      </c>
      <c r="H3" s="435"/>
      <c r="I3" s="436"/>
      <c r="J3" s="440" t="s">
        <v>252</v>
      </c>
      <c r="K3" s="440"/>
      <c r="L3" s="440"/>
      <c r="M3" s="440" t="s">
        <v>13</v>
      </c>
      <c r="N3" s="440"/>
      <c r="O3" s="440"/>
      <c r="P3" s="440" t="s">
        <v>14</v>
      </c>
      <c r="Q3" s="440"/>
      <c r="R3" s="440"/>
      <c r="S3" s="441" t="s">
        <v>174</v>
      </c>
      <c r="T3" s="442"/>
      <c r="U3" s="443"/>
      <c r="V3" s="441" t="s">
        <v>175</v>
      </c>
      <c r="W3" s="442"/>
      <c r="X3" s="443"/>
      <c r="Y3" s="440" t="s">
        <v>15</v>
      </c>
      <c r="Z3" s="440"/>
      <c r="AA3" s="440"/>
      <c r="AB3" s="447" t="s">
        <v>279</v>
      </c>
      <c r="AC3" s="447"/>
      <c r="AD3" s="447"/>
      <c r="AE3" s="435" t="s">
        <v>1142</v>
      </c>
      <c r="AF3" s="435"/>
      <c r="AG3" s="435"/>
      <c r="AH3" s="440" t="s">
        <v>16</v>
      </c>
      <c r="AI3" s="440"/>
      <c r="AJ3" s="440"/>
      <c r="AK3" s="440" t="s">
        <v>17</v>
      </c>
      <c r="AL3" s="440"/>
      <c r="AM3" s="440"/>
      <c r="AN3" s="447" t="s">
        <v>167</v>
      </c>
      <c r="AO3" s="447"/>
      <c r="AP3" s="447"/>
      <c r="AQ3" s="447" t="s">
        <v>168</v>
      </c>
      <c r="AR3" s="447"/>
      <c r="AS3" s="447"/>
      <c r="AT3" s="440" t="s">
        <v>18</v>
      </c>
      <c r="AU3" s="440"/>
      <c r="AV3" s="440"/>
      <c r="AW3" s="440" t="s">
        <v>19</v>
      </c>
      <c r="AX3" s="440"/>
      <c r="AY3" s="440"/>
      <c r="AZ3" s="440" t="s">
        <v>20</v>
      </c>
      <c r="BA3" s="440"/>
      <c r="BB3" s="440"/>
      <c r="BC3" s="472" t="s">
        <v>27</v>
      </c>
      <c r="BD3" s="472"/>
      <c r="BE3" s="472"/>
      <c r="BF3" s="472"/>
      <c r="BG3" s="472"/>
      <c r="BH3" s="472"/>
      <c r="BI3" s="472" t="s">
        <v>28</v>
      </c>
      <c r="BJ3" s="472"/>
      <c r="BK3" s="472"/>
      <c r="BL3" s="472"/>
      <c r="BM3" s="472"/>
      <c r="BN3" s="472"/>
      <c r="BO3" s="472" t="s">
        <v>280</v>
      </c>
      <c r="BP3" s="472"/>
      <c r="BQ3" s="472"/>
      <c r="BR3" s="472"/>
      <c r="BS3" s="472"/>
      <c r="BT3" s="472"/>
      <c r="BU3" s="472" t="s">
        <v>253</v>
      </c>
      <c r="BV3" s="472"/>
      <c r="BW3" s="472"/>
      <c r="BX3" s="472"/>
      <c r="BY3" s="472"/>
      <c r="BZ3" s="472"/>
      <c r="CA3" s="472" t="s">
        <v>29</v>
      </c>
      <c r="CB3" s="472"/>
      <c r="CC3" s="472"/>
      <c r="CD3" s="472"/>
      <c r="CE3" s="472"/>
      <c r="CF3" s="472"/>
      <c r="CG3" s="472" t="s">
        <v>30</v>
      </c>
      <c r="CH3" s="472"/>
      <c r="CI3" s="472"/>
      <c r="CJ3" s="472"/>
      <c r="CK3" s="472"/>
      <c r="CL3" s="472"/>
      <c r="CM3" s="472" t="s">
        <v>31</v>
      </c>
      <c r="CN3" s="472"/>
      <c r="CO3" s="472"/>
      <c r="CP3" s="472"/>
      <c r="CQ3" s="472"/>
      <c r="CR3" s="472"/>
      <c r="CS3" s="472" t="s">
        <v>281</v>
      </c>
      <c r="CT3" s="472"/>
      <c r="CU3" s="472"/>
      <c r="CV3" s="472"/>
      <c r="CW3" s="472"/>
      <c r="CX3" s="472"/>
      <c r="CY3" s="472" t="s">
        <v>282</v>
      </c>
      <c r="CZ3" s="472"/>
      <c r="DA3" s="472"/>
      <c r="DB3" s="472"/>
      <c r="DC3" s="472"/>
      <c r="DD3" s="472"/>
      <c r="DE3" s="472" t="s">
        <v>283</v>
      </c>
      <c r="DF3" s="472"/>
      <c r="DG3" s="472"/>
      <c r="DH3" s="472"/>
      <c r="DI3" s="472"/>
      <c r="DJ3" s="472"/>
      <c r="DK3" s="472" t="s">
        <v>32</v>
      </c>
      <c r="DL3" s="472"/>
      <c r="DM3" s="472"/>
      <c r="DN3" s="472"/>
      <c r="DO3" s="472"/>
      <c r="DP3" s="472"/>
      <c r="DQ3" s="473" t="s">
        <v>33</v>
      </c>
      <c r="DR3" s="473"/>
      <c r="DS3" s="473"/>
      <c r="DT3" s="473"/>
      <c r="DU3" s="473"/>
      <c r="DV3" s="473"/>
      <c r="DW3" s="472" t="s">
        <v>284</v>
      </c>
      <c r="DX3" s="472"/>
      <c r="DY3" s="472"/>
      <c r="DZ3" s="472"/>
      <c r="EA3" s="472"/>
      <c r="EB3" s="472"/>
      <c r="EC3" s="472" t="s">
        <v>34</v>
      </c>
      <c r="ED3" s="472"/>
      <c r="EE3" s="472"/>
      <c r="EF3" s="472"/>
      <c r="EG3" s="472"/>
      <c r="EH3" s="472"/>
      <c r="EI3" s="472" t="s">
        <v>35</v>
      </c>
      <c r="EJ3" s="472"/>
      <c r="EK3" s="472"/>
      <c r="EL3" s="472"/>
      <c r="EM3" s="472"/>
      <c r="EN3" s="472"/>
      <c r="EO3" s="472" t="s">
        <v>36</v>
      </c>
      <c r="EP3" s="472"/>
      <c r="EQ3" s="472"/>
      <c r="ER3" s="472"/>
      <c r="ES3" s="472"/>
      <c r="ET3" s="472"/>
      <c r="EU3" s="473" t="s">
        <v>325</v>
      </c>
      <c r="EV3" s="472"/>
      <c r="EW3" s="472"/>
      <c r="EX3" s="472"/>
      <c r="EY3" s="472"/>
      <c r="EZ3" s="472"/>
      <c r="FA3" s="472" t="s">
        <v>250</v>
      </c>
      <c r="FB3" s="472"/>
      <c r="FC3" s="472"/>
      <c r="FD3" s="472"/>
      <c r="FE3" s="472"/>
      <c r="FF3" s="472"/>
      <c r="FG3" s="472" t="s">
        <v>37</v>
      </c>
      <c r="FH3" s="472"/>
      <c r="FI3" s="472"/>
      <c r="FJ3" s="472"/>
      <c r="FK3" s="472"/>
      <c r="FL3" s="472"/>
      <c r="FM3" s="472" t="s">
        <v>285</v>
      </c>
      <c r="FN3" s="472"/>
      <c r="FO3" s="472"/>
      <c r="FP3" s="472"/>
      <c r="FQ3" s="472"/>
      <c r="FR3" s="472"/>
      <c r="FS3" s="472" t="s">
        <v>286</v>
      </c>
      <c r="FT3" s="472"/>
      <c r="FU3" s="472"/>
      <c r="FV3" s="472"/>
      <c r="FW3" s="472"/>
      <c r="FX3" s="472"/>
      <c r="FY3" s="472" t="s">
        <v>287</v>
      </c>
      <c r="FZ3" s="472"/>
      <c r="GA3" s="472"/>
      <c r="GB3" s="472"/>
      <c r="GC3" s="472"/>
      <c r="GD3" s="472"/>
      <c r="GE3" s="474" t="s">
        <v>41</v>
      </c>
      <c r="GF3" s="474"/>
      <c r="GG3" s="474"/>
      <c r="GH3" s="474"/>
      <c r="GI3" s="474"/>
      <c r="GJ3" s="474"/>
      <c r="GK3" s="358" t="s">
        <v>47</v>
      </c>
      <c r="GL3" s="358" t="s">
        <v>251</v>
      </c>
      <c r="GM3" s="464" t="s">
        <v>288</v>
      </c>
      <c r="GN3" s="466" t="s">
        <v>46</v>
      </c>
      <c r="GO3" s="466" t="s">
        <v>289</v>
      </c>
      <c r="GP3" s="462" t="s">
        <v>43</v>
      </c>
      <c r="GQ3" s="462" t="s">
        <v>290</v>
      </c>
      <c r="GR3" s="475" t="s">
        <v>26</v>
      </c>
      <c r="GS3" s="476"/>
      <c r="GT3" s="476"/>
      <c r="GU3" s="476"/>
      <c r="GV3" s="477"/>
      <c r="GW3" s="358" t="s">
        <v>25</v>
      </c>
      <c r="GX3" s="358"/>
      <c r="GY3" s="358"/>
      <c r="GZ3" s="358"/>
      <c r="HA3" s="451" t="s">
        <v>46</v>
      </c>
      <c r="HB3" s="452" t="s">
        <v>387</v>
      </c>
      <c r="HC3" s="485" t="s">
        <v>8</v>
      </c>
      <c r="HD3" s="486"/>
      <c r="HE3" s="456" t="s">
        <v>57</v>
      </c>
      <c r="HF3" s="457"/>
      <c r="HG3" s="458"/>
      <c r="HH3" s="489" t="s">
        <v>354</v>
      </c>
      <c r="HI3" s="489"/>
      <c r="HJ3" s="489"/>
      <c r="HK3" s="462" t="s">
        <v>405</v>
      </c>
      <c r="HL3" s="462"/>
      <c r="HM3" s="462"/>
      <c r="HN3" s="462"/>
      <c r="HO3" s="462"/>
      <c r="HP3" s="462"/>
      <c r="HQ3" s="462"/>
      <c r="HR3" s="462"/>
      <c r="HS3" s="462"/>
      <c r="HT3" s="462"/>
      <c r="HU3" s="462"/>
      <c r="HV3" s="462"/>
      <c r="HW3" s="462"/>
      <c r="HX3" s="462"/>
      <c r="HY3" s="462"/>
      <c r="HZ3" s="462"/>
      <c r="IA3" s="462"/>
      <c r="IB3" s="462"/>
      <c r="IC3" s="462"/>
      <c r="ID3" s="462"/>
      <c r="IE3" s="462"/>
      <c r="IF3" s="462" t="s">
        <v>406</v>
      </c>
      <c r="IG3" s="462"/>
      <c r="IH3" s="462"/>
      <c r="II3" s="462"/>
      <c r="IJ3" s="462"/>
      <c r="IK3" s="462"/>
      <c r="IL3" s="462"/>
      <c r="IM3" s="462"/>
      <c r="IN3" s="462"/>
      <c r="IO3" s="462"/>
      <c r="IP3" s="462"/>
      <c r="IQ3" s="462"/>
      <c r="IR3" s="462"/>
      <c r="IS3" s="462"/>
      <c r="IT3" s="462"/>
      <c r="IU3" s="462"/>
      <c r="IV3" s="462"/>
      <c r="IW3" s="462"/>
    </row>
    <row r="4" spans="1:257" ht="9" customHeight="1" x14ac:dyDescent="0.2">
      <c r="A4" s="355"/>
      <c r="B4" s="358"/>
      <c r="C4" s="358"/>
      <c r="D4" s="437"/>
      <c r="E4" s="438"/>
      <c r="F4" s="439"/>
      <c r="G4" s="437"/>
      <c r="H4" s="438"/>
      <c r="I4" s="439"/>
      <c r="J4" s="440"/>
      <c r="K4" s="440"/>
      <c r="L4" s="440"/>
      <c r="M4" s="440"/>
      <c r="N4" s="440"/>
      <c r="O4" s="440"/>
      <c r="P4" s="440"/>
      <c r="Q4" s="440"/>
      <c r="R4" s="440"/>
      <c r="S4" s="444"/>
      <c r="T4" s="445"/>
      <c r="U4" s="446"/>
      <c r="V4" s="444"/>
      <c r="W4" s="445"/>
      <c r="X4" s="446"/>
      <c r="Y4" s="440"/>
      <c r="Z4" s="440"/>
      <c r="AA4" s="440"/>
      <c r="AB4" s="447"/>
      <c r="AC4" s="447"/>
      <c r="AD4" s="447"/>
      <c r="AE4" s="438"/>
      <c r="AF4" s="438"/>
      <c r="AG4" s="438"/>
      <c r="AH4" s="440"/>
      <c r="AI4" s="440"/>
      <c r="AJ4" s="440"/>
      <c r="AK4" s="440"/>
      <c r="AL4" s="440"/>
      <c r="AM4" s="440"/>
      <c r="AN4" s="447"/>
      <c r="AO4" s="447"/>
      <c r="AP4" s="447"/>
      <c r="AQ4" s="447"/>
      <c r="AR4" s="447"/>
      <c r="AS4" s="447"/>
      <c r="AT4" s="440"/>
      <c r="AU4" s="440"/>
      <c r="AV4" s="440"/>
      <c r="AW4" s="440"/>
      <c r="AX4" s="440"/>
      <c r="AY4" s="440"/>
      <c r="AZ4" s="440"/>
      <c r="BA4" s="440"/>
      <c r="BB4" s="440"/>
      <c r="BC4" s="472"/>
      <c r="BD4" s="472"/>
      <c r="BE4" s="472"/>
      <c r="BF4" s="472"/>
      <c r="BG4" s="472"/>
      <c r="BH4" s="472"/>
      <c r="BI4" s="472"/>
      <c r="BJ4" s="472"/>
      <c r="BK4" s="472"/>
      <c r="BL4" s="472"/>
      <c r="BM4" s="472"/>
      <c r="BN4" s="472"/>
      <c r="BO4" s="472"/>
      <c r="BP4" s="472"/>
      <c r="BQ4" s="472"/>
      <c r="BR4" s="472"/>
      <c r="BS4" s="472"/>
      <c r="BT4" s="472"/>
      <c r="BU4" s="472"/>
      <c r="BV4" s="472"/>
      <c r="BW4" s="472"/>
      <c r="BX4" s="472"/>
      <c r="BY4" s="472"/>
      <c r="BZ4" s="472"/>
      <c r="CA4" s="472"/>
      <c r="CB4" s="472"/>
      <c r="CC4" s="472"/>
      <c r="CD4" s="472"/>
      <c r="CE4" s="472"/>
      <c r="CF4" s="472"/>
      <c r="CG4" s="472"/>
      <c r="CH4" s="472"/>
      <c r="CI4" s="472"/>
      <c r="CJ4" s="472"/>
      <c r="CK4" s="472"/>
      <c r="CL4" s="472"/>
      <c r="CM4" s="472"/>
      <c r="CN4" s="472"/>
      <c r="CO4" s="472"/>
      <c r="CP4" s="472"/>
      <c r="CQ4" s="472"/>
      <c r="CR4" s="472"/>
      <c r="CS4" s="472"/>
      <c r="CT4" s="472"/>
      <c r="CU4" s="472"/>
      <c r="CV4" s="472"/>
      <c r="CW4" s="472"/>
      <c r="CX4" s="472"/>
      <c r="CY4" s="472"/>
      <c r="CZ4" s="472"/>
      <c r="DA4" s="472"/>
      <c r="DB4" s="472"/>
      <c r="DC4" s="472"/>
      <c r="DD4" s="472"/>
      <c r="DE4" s="472"/>
      <c r="DF4" s="472"/>
      <c r="DG4" s="472"/>
      <c r="DH4" s="472"/>
      <c r="DI4" s="472"/>
      <c r="DJ4" s="472"/>
      <c r="DK4" s="472"/>
      <c r="DL4" s="472"/>
      <c r="DM4" s="472"/>
      <c r="DN4" s="472"/>
      <c r="DO4" s="472"/>
      <c r="DP4" s="472"/>
      <c r="DQ4" s="473"/>
      <c r="DR4" s="473"/>
      <c r="DS4" s="473"/>
      <c r="DT4" s="473"/>
      <c r="DU4" s="473"/>
      <c r="DV4" s="473"/>
      <c r="DW4" s="472"/>
      <c r="DX4" s="472"/>
      <c r="DY4" s="472"/>
      <c r="DZ4" s="472"/>
      <c r="EA4" s="472"/>
      <c r="EB4" s="472"/>
      <c r="EC4" s="472"/>
      <c r="ED4" s="472"/>
      <c r="EE4" s="472"/>
      <c r="EF4" s="472"/>
      <c r="EG4" s="472"/>
      <c r="EH4" s="472"/>
      <c r="EI4" s="472"/>
      <c r="EJ4" s="472"/>
      <c r="EK4" s="472"/>
      <c r="EL4" s="472"/>
      <c r="EM4" s="472"/>
      <c r="EN4" s="472"/>
      <c r="EO4" s="472"/>
      <c r="EP4" s="472"/>
      <c r="EQ4" s="472"/>
      <c r="ER4" s="472"/>
      <c r="ES4" s="472"/>
      <c r="ET4" s="472"/>
      <c r="EU4" s="472"/>
      <c r="EV4" s="472"/>
      <c r="EW4" s="472"/>
      <c r="EX4" s="472"/>
      <c r="EY4" s="472"/>
      <c r="EZ4" s="472"/>
      <c r="FA4" s="472"/>
      <c r="FB4" s="472"/>
      <c r="FC4" s="472"/>
      <c r="FD4" s="472"/>
      <c r="FE4" s="472"/>
      <c r="FF4" s="472"/>
      <c r="FG4" s="472"/>
      <c r="FH4" s="472"/>
      <c r="FI4" s="472"/>
      <c r="FJ4" s="472"/>
      <c r="FK4" s="472"/>
      <c r="FL4" s="472"/>
      <c r="FM4" s="472"/>
      <c r="FN4" s="472"/>
      <c r="FO4" s="472"/>
      <c r="FP4" s="472"/>
      <c r="FQ4" s="472"/>
      <c r="FR4" s="472"/>
      <c r="FS4" s="472"/>
      <c r="FT4" s="472"/>
      <c r="FU4" s="472"/>
      <c r="FV4" s="472"/>
      <c r="FW4" s="472"/>
      <c r="FX4" s="472"/>
      <c r="FY4" s="472"/>
      <c r="FZ4" s="472"/>
      <c r="GA4" s="472"/>
      <c r="GB4" s="472"/>
      <c r="GC4" s="472"/>
      <c r="GD4" s="472"/>
      <c r="GE4" s="474"/>
      <c r="GF4" s="474"/>
      <c r="GG4" s="474"/>
      <c r="GH4" s="474"/>
      <c r="GI4" s="474"/>
      <c r="GJ4" s="474"/>
      <c r="GK4" s="358"/>
      <c r="GL4" s="358"/>
      <c r="GM4" s="464"/>
      <c r="GN4" s="466"/>
      <c r="GO4" s="466"/>
      <c r="GP4" s="462"/>
      <c r="GQ4" s="462"/>
      <c r="GR4" s="478"/>
      <c r="GS4" s="479"/>
      <c r="GT4" s="479"/>
      <c r="GU4" s="479"/>
      <c r="GV4" s="480"/>
      <c r="GW4" s="358"/>
      <c r="GX4" s="358"/>
      <c r="GY4" s="358"/>
      <c r="GZ4" s="358"/>
      <c r="HA4" s="451"/>
      <c r="HB4" s="484"/>
      <c r="HC4" s="487"/>
      <c r="HD4" s="488"/>
      <c r="HE4" s="459"/>
      <c r="HF4" s="460"/>
      <c r="HG4" s="461"/>
      <c r="HH4" s="489"/>
      <c r="HI4" s="489"/>
      <c r="HJ4" s="489"/>
      <c r="HK4" s="462"/>
      <c r="HL4" s="462"/>
      <c r="HM4" s="462"/>
      <c r="HN4" s="462"/>
      <c r="HO4" s="462"/>
      <c r="HP4" s="462"/>
      <c r="HQ4" s="462"/>
      <c r="HR4" s="462"/>
      <c r="HS4" s="462"/>
      <c r="HT4" s="462"/>
      <c r="HU4" s="462"/>
      <c r="HV4" s="462"/>
      <c r="HW4" s="462"/>
      <c r="HX4" s="462"/>
      <c r="HY4" s="462"/>
      <c r="HZ4" s="462"/>
      <c r="IA4" s="462"/>
      <c r="IB4" s="462"/>
      <c r="IC4" s="462"/>
      <c r="ID4" s="462"/>
      <c r="IE4" s="462"/>
      <c r="IF4" s="462"/>
      <c r="IG4" s="462"/>
      <c r="IH4" s="462"/>
      <c r="II4" s="462"/>
      <c r="IJ4" s="462"/>
      <c r="IK4" s="462"/>
      <c r="IL4" s="462"/>
      <c r="IM4" s="462"/>
      <c r="IN4" s="462"/>
      <c r="IO4" s="462"/>
      <c r="IP4" s="462"/>
      <c r="IQ4" s="462"/>
      <c r="IR4" s="462"/>
      <c r="IS4" s="462"/>
      <c r="IT4" s="462"/>
      <c r="IU4" s="462"/>
      <c r="IV4" s="462"/>
      <c r="IW4" s="462"/>
    </row>
    <row r="5" spans="1:257" ht="12.65" customHeight="1" x14ac:dyDescent="0.2">
      <c r="A5" s="355"/>
      <c r="B5" s="358"/>
      <c r="C5" s="358"/>
      <c r="D5" s="362" t="s">
        <v>0</v>
      </c>
      <c r="E5" s="360" t="s">
        <v>12</v>
      </c>
      <c r="F5" s="358" t="s">
        <v>291</v>
      </c>
      <c r="G5" s="362" t="s">
        <v>0</v>
      </c>
      <c r="H5" s="360" t="s">
        <v>12</v>
      </c>
      <c r="I5" s="358" t="s">
        <v>291</v>
      </c>
      <c r="J5" s="362" t="s">
        <v>0</v>
      </c>
      <c r="K5" s="360" t="s">
        <v>12</v>
      </c>
      <c r="L5" s="358" t="s">
        <v>291</v>
      </c>
      <c r="M5" s="362" t="s">
        <v>0</v>
      </c>
      <c r="N5" s="360" t="s">
        <v>12</v>
      </c>
      <c r="O5" s="358" t="s">
        <v>291</v>
      </c>
      <c r="P5" s="362" t="s">
        <v>0</v>
      </c>
      <c r="Q5" s="360" t="s">
        <v>12</v>
      </c>
      <c r="R5" s="358" t="s">
        <v>291</v>
      </c>
      <c r="S5" s="362" t="s">
        <v>0</v>
      </c>
      <c r="T5" s="360" t="s">
        <v>12</v>
      </c>
      <c r="U5" s="358" t="s">
        <v>291</v>
      </c>
      <c r="V5" s="362" t="s">
        <v>0</v>
      </c>
      <c r="W5" s="360" t="s">
        <v>12</v>
      </c>
      <c r="X5" s="358" t="s">
        <v>291</v>
      </c>
      <c r="Y5" s="362" t="s">
        <v>0</v>
      </c>
      <c r="Z5" s="360" t="s">
        <v>12</v>
      </c>
      <c r="AA5" s="358" t="s">
        <v>291</v>
      </c>
      <c r="AB5" s="362" t="s">
        <v>0</v>
      </c>
      <c r="AC5" s="360" t="s">
        <v>12</v>
      </c>
      <c r="AD5" s="358" t="s">
        <v>291</v>
      </c>
      <c r="AE5" s="494" t="s">
        <v>1143</v>
      </c>
      <c r="AF5" s="497" t="s">
        <v>292</v>
      </c>
      <c r="AG5" s="358" t="s">
        <v>291</v>
      </c>
      <c r="AH5" s="362" t="s">
        <v>0</v>
      </c>
      <c r="AI5" s="360" t="s">
        <v>12</v>
      </c>
      <c r="AJ5" s="358" t="s">
        <v>291</v>
      </c>
      <c r="AK5" s="362" t="s">
        <v>0</v>
      </c>
      <c r="AL5" s="360" t="s">
        <v>12</v>
      </c>
      <c r="AM5" s="358" t="s">
        <v>291</v>
      </c>
      <c r="AN5" s="362" t="s">
        <v>0</v>
      </c>
      <c r="AO5" s="360" t="s">
        <v>12</v>
      </c>
      <c r="AP5" s="358" t="s">
        <v>291</v>
      </c>
      <c r="AQ5" s="362" t="s">
        <v>0</v>
      </c>
      <c r="AR5" s="360" t="s">
        <v>12</v>
      </c>
      <c r="AS5" s="358" t="s">
        <v>291</v>
      </c>
      <c r="AT5" s="362" t="s">
        <v>0</v>
      </c>
      <c r="AU5" s="360" t="s">
        <v>12</v>
      </c>
      <c r="AV5" s="358" t="s">
        <v>291</v>
      </c>
      <c r="AW5" s="362" t="s">
        <v>0</v>
      </c>
      <c r="AX5" s="360" t="s">
        <v>12</v>
      </c>
      <c r="AY5" s="358" t="s">
        <v>291</v>
      </c>
      <c r="AZ5" s="362" t="s">
        <v>0</v>
      </c>
      <c r="BA5" s="360" t="s">
        <v>12</v>
      </c>
      <c r="BB5" s="358" t="s">
        <v>291</v>
      </c>
      <c r="BC5" s="358" t="s">
        <v>4</v>
      </c>
      <c r="BD5" s="358" t="s">
        <v>293</v>
      </c>
      <c r="BE5" s="366" t="s">
        <v>2</v>
      </c>
      <c r="BF5" s="359" t="s">
        <v>294</v>
      </c>
      <c r="BG5" s="359" t="s">
        <v>40</v>
      </c>
      <c r="BH5" s="359" t="s">
        <v>246</v>
      </c>
      <c r="BI5" s="358" t="s">
        <v>4</v>
      </c>
      <c r="BJ5" s="358" t="s">
        <v>293</v>
      </c>
      <c r="BK5" s="366" t="s">
        <v>2</v>
      </c>
      <c r="BL5" s="359" t="s">
        <v>294</v>
      </c>
      <c r="BM5" s="359" t="s">
        <v>40</v>
      </c>
      <c r="BN5" s="359" t="s">
        <v>246</v>
      </c>
      <c r="BO5" s="358" t="s">
        <v>4</v>
      </c>
      <c r="BP5" s="358" t="s">
        <v>293</v>
      </c>
      <c r="BQ5" s="366" t="s">
        <v>2</v>
      </c>
      <c r="BR5" s="359" t="s">
        <v>294</v>
      </c>
      <c r="BS5" s="359" t="s">
        <v>40</v>
      </c>
      <c r="BT5" s="359" t="s">
        <v>246</v>
      </c>
      <c r="BU5" s="358" t="s">
        <v>4</v>
      </c>
      <c r="BV5" s="358" t="s">
        <v>293</v>
      </c>
      <c r="BW5" s="358" t="s">
        <v>2</v>
      </c>
      <c r="BX5" s="359" t="s">
        <v>294</v>
      </c>
      <c r="BY5" s="359" t="s">
        <v>40</v>
      </c>
      <c r="BZ5" s="359" t="s">
        <v>246</v>
      </c>
      <c r="CA5" s="358" t="s">
        <v>4</v>
      </c>
      <c r="CB5" s="358" t="s">
        <v>293</v>
      </c>
      <c r="CC5" s="366" t="s">
        <v>2</v>
      </c>
      <c r="CD5" s="359" t="s">
        <v>294</v>
      </c>
      <c r="CE5" s="359" t="s">
        <v>40</v>
      </c>
      <c r="CF5" s="359" t="s">
        <v>246</v>
      </c>
      <c r="CG5" s="358" t="s">
        <v>4</v>
      </c>
      <c r="CH5" s="358" t="s">
        <v>293</v>
      </c>
      <c r="CI5" s="369" t="s">
        <v>2</v>
      </c>
      <c r="CJ5" s="359" t="s">
        <v>294</v>
      </c>
      <c r="CK5" s="359" t="s">
        <v>40</v>
      </c>
      <c r="CL5" s="359" t="s">
        <v>246</v>
      </c>
      <c r="CM5" s="358" t="s">
        <v>4</v>
      </c>
      <c r="CN5" s="358" t="s">
        <v>293</v>
      </c>
      <c r="CO5" s="366" t="s">
        <v>2</v>
      </c>
      <c r="CP5" s="359" t="s">
        <v>294</v>
      </c>
      <c r="CQ5" s="359" t="s">
        <v>40</v>
      </c>
      <c r="CR5" s="359" t="s">
        <v>246</v>
      </c>
      <c r="CS5" s="358" t="s">
        <v>4</v>
      </c>
      <c r="CT5" s="358" t="s">
        <v>293</v>
      </c>
      <c r="CU5" s="366" t="s">
        <v>2</v>
      </c>
      <c r="CV5" s="359" t="s">
        <v>294</v>
      </c>
      <c r="CW5" s="359" t="s">
        <v>40</v>
      </c>
      <c r="CX5" s="359" t="s">
        <v>246</v>
      </c>
      <c r="CY5" s="358" t="s">
        <v>4</v>
      </c>
      <c r="CZ5" s="358" t="s">
        <v>293</v>
      </c>
      <c r="DA5" s="366" t="s">
        <v>2</v>
      </c>
      <c r="DB5" s="359" t="s">
        <v>294</v>
      </c>
      <c r="DC5" s="359" t="s">
        <v>40</v>
      </c>
      <c r="DD5" s="359" t="s">
        <v>246</v>
      </c>
      <c r="DE5" s="358" t="s">
        <v>4</v>
      </c>
      <c r="DF5" s="358" t="s">
        <v>293</v>
      </c>
      <c r="DG5" s="366" t="s">
        <v>2</v>
      </c>
      <c r="DH5" s="359" t="s">
        <v>294</v>
      </c>
      <c r="DI5" s="359" t="s">
        <v>40</v>
      </c>
      <c r="DJ5" s="359" t="s">
        <v>246</v>
      </c>
      <c r="DK5" s="358" t="s">
        <v>4</v>
      </c>
      <c r="DL5" s="358" t="s">
        <v>293</v>
      </c>
      <c r="DM5" s="366" t="s">
        <v>2</v>
      </c>
      <c r="DN5" s="359" t="s">
        <v>294</v>
      </c>
      <c r="DO5" s="371" t="s">
        <v>40</v>
      </c>
      <c r="DP5" s="359" t="s">
        <v>246</v>
      </c>
      <c r="DQ5" s="358" t="s">
        <v>4</v>
      </c>
      <c r="DR5" s="358" t="s">
        <v>293</v>
      </c>
      <c r="DS5" s="366" t="s">
        <v>2</v>
      </c>
      <c r="DT5" s="359" t="s">
        <v>294</v>
      </c>
      <c r="DU5" s="359" t="s">
        <v>40</v>
      </c>
      <c r="DV5" s="359" t="s">
        <v>246</v>
      </c>
      <c r="DW5" s="358" t="s">
        <v>4</v>
      </c>
      <c r="DX5" s="358" t="s">
        <v>293</v>
      </c>
      <c r="DY5" s="366" t="s">
        <v>2</v>
      </c>
      <c r="DZ5" s="359" t="s">
        <v>294</v>
      </c>
      <c r="EA5" s="359" t="s">
        <v>40</v>
      </c>
      <c r="EB5" s="359" t="s">
        <v>246</v>
      </c>
      <c r="EC5" s="358" t="s">
        <v>4</v>
      </c>
      <c r="ED5" s="358" t="s">
        <v>293</v>
      </c>
      <c r="EE5" s="366" t="s">
        <v>2</v>
      </c>
      <c r="EF5" s="359" t="s">
        <v>294</v>
      </c>
      <c r="EG5" s="359" t="s">
        <v>40</v>
      </c>
      <c r="EH5" s="359" t="s">
        <v>246</v>
      </c>
      <c r="EI5" s="358" t="s">
        <v>4</v>
      </c>
      <c r="EJ5" s="358" t="s">
        <v>293</v>
      </c>
      <c r="EK5" s="366" t="s">
        <v>2</v>
      </c>
      <c r="EL5" s="359" t="s">
        <v>294</v>
      </c>
      <c r="EM5" s="359" t="s">
        <v>40</v>
      </c>
      <c r="EN5" s="359" t="s">
        <v>246</v>
      </c>
      <c r="EO5" s="358" t="s">
        <v>4</v>
      </c>
      <c r="EP5" s="358" t="s">
        <v>293</v>
      </c>
      <c r="EQ5" s="366" t="s">
        <v>2</v>
      </c>
      <c r="ER5" s="359" t="s">
        <v>294</v>
      </c>
      <c r="ES5" s="359" t="s">
        <v>40</v>
      </c>
      <c r="ET5" s="359" t="s">
        <v>246</v>
      </c>
      <c r="EU5" s="358" t="s">
        <v>4</v>
      </c>
      <c r="EV5" s="358" t="s">
        <v>293</v>
      </c>
      <c r="EW5" s="366" t="s">
        <v>2</v>
      </c>
      <c r="EX5" s="359" t="s">
        <v>294</v>
      </c>
      <c r="EY5" s="359" t="s">
        <v>40</v>
      </c>
      <c r="EZ5" s="359" t="s">
        <v>246</v>
      </c>
      <c r="FA5" s="358" t="s">
        <v>4</v>
      </c>
      <c r="FB5" s="358" t="s">
        <v>293</v>
      </c>
      <c r="FC5" s="366" t="s">
        <v>2</v>
      </c>
      <c r="FD5" s="359" t="s">
        <v>294</v>
      </c>
      <c r="FE5" s="359" t="s">
        <v>40</v>
      </c>
      <c r="FF5" s="359" t="s">
        <v>246</v>
      </c>
      <c r="FG5" s="358" t="s">
        <v>4</v>
      </c>
      <c r="FH5" s="358" t="s">
        <v>293</v>
      </c>
      <c r="FI5" s="366" t="s">
        <v>2</v>
      </c>
      <c r="FJ5" s="359" t="s">
        <v>294</v>
      </c>
      <c r="FK5" s="359" t="s">
        <v>40</v>
      </c>
      <c r="FL5" s="359" t="s">
        <v>246</v>
      </c>
      <c r="FM5" s="358" t="s">
        <v>4</v>
      </c>
      <c r="FN5" s="358" t="s">
        <v>293</v>
      </c>
      <c r="FO5" s="358" t="s">
        <v>2</v>
      </c>
      <c r="FP5" s="359" t="s">
        <v>294</v>
      </c>
      <c r="FQ5" s="359" t="s">
        <v>40</v>
      </c>
      <c r="FR5" s="359" t="s">
        <v>246</v>
      </c>
      <c r="FS5" s="358" t="s">
        <v>4</v>
      </c>
      <c r="FT5" s="358" t="s">
        <v>293</v>
      </c>
      <c r="FU5" s="366" t="s">
        <v>2</v>
      </c>
      <c r="FV5" s="359" t="s">
        <v>294</v>
      </c>
      <c r="FW5" s="359" t="s">
        <v>40</v>
      </c>
      <c r="FX5" s="359" t="s">
        <v>246</v>
      </c>
      <c r="FY5" s="358" t="s">
        <v>4</v>
      </c>
      <c r="FZ5" s="358" t="s">
        <v>293</v>
      </c>
      <c r="GA5" s="366" t="s">
        <v>2</v>
      </c>
      <c r="GB5" s="359" t="s">
        <v>294</v>
      </c>
      <c r="GC5" s="359" t="s">
        <v>40</v>
      </c>
      <c r="GD5" s="359" t="s">
        <v>246</v>
      </c>
      <c r="GE5" s="358" t="s">
        <v>4</v>
      </c>
      <c r="GF5" s="358" t="s">
        <v>293</v>
      </c>
      <c r="GG5" s="366" t="s">
        <v>2</v>
      </c>
      <c r="GH5" s="359" t="s">
        <v>294</v>
      </c>
      <c r="GI5" s="359" t="s">
        <v>40</v>
      </c>
      <c r="GJ5" s="359" t="s">
        <v>246</v>
      </c>
      <c r="GK5" s="358"/>
      <c r="GL5" s="358"/>
      <c r="GM5" s="464"/>
      <c r="GN5" s="466"/>
      <c r="GO5" s="466"/>
      <c r="GP5" s="462"/>
      <c r="GQ5" s="462"/>
      <c r="GR5" s="481"/>
      <c r="GS5" s="482"/>
      <c r="GT5" s="482"/>
      <c r="GU5" s="482"/>
      <c r="GV5" s="483"/>
      <c r="GW5" s="358"/>
      <c r="GX5" s="358"/>
      <c r="GY5" s="358"/>
      <c r="GZ5" s="358"/>
      <c r="HA5" s="451"/>
      <c r="HB5" s="484"/>
      <c r="HC5" s="487"/>
      <c r="HD5" s="488"/>
      <c r="HE5" s="459"/>
      <c r="HF5" s="460"/>
      <c r="HG5" s="461"/>
      <c r="HH5" s="489"/>
      <c r="HI5" s="489"/>
      <c r="HJ5" s="489"/>
      <c r="HK5" s="475" t="s">
        <v>407</v>
      </c>
      <c r="HL5" s="476"/>
      <c r="HM5" s="476"/>
      <c r="HN5" s="476"/>
      <c r="HO5" s="476"/>
      <c r="HP5" s="476"/>
      <c r="HQ5" s="477"/>
      <c r="HR5" s="475" t="s">
        <v>408</v>
      </c>
      <c r="HS5" s="476"/>
      <c r="HT5" s="476"/>
      <c r="HU5" s="476"/>
      <c r="HV5" s="476"/>
      <c r="HW5" s="476"/>
      <c r="HX5" s="477"/>
      <c r="HY5" s="485" t="s">
        <v>409</v>
      </c>
      <c r="HZ5" s="486"/>
      <c r="IA5" s="486"/>
      <c r="IB5" s="486"/>
      <c r="IC5" s="486"/>
      <c r="ID5" s="486"/>
      <c r="IE5" s="504"/>
      <c r="IF5" s="485" t="s">
        <v>407</v>
      </c>
      <c r="IG5" s="486"/>
      <c r="IH5" s="486"/>
      <c r="II5" s="486"/>
      <c r="IJ5" s="486"/>
      <c r="IK5" s="504"/>
      <c r="IL5" s="462" t="s">
        <v>408</v>
      </c>
      <c r="IM5" s="462"/>
      <c r="IN5" s="462"/>
      <c r="IO5" s="462"/>
      <c r="IP5" s="462"/>
      <c r="IQ5" s="462"/>
      <c r="IR5" s="462" t="s">
        <v>409</v>
      </c>
      <c r="IS5" s="462"/>
      <c r="IT5" s="462"/>
      <c r="IU5" s="462"/>
      <c r="IV5" s="462"/>
      <c r="IW5" s="462"/>
    </row>
    <row r="6" spans="1:257" ht="83.65" customHeight="1" x14ac:dyDescent="0.2">
      <c r="A6" s="355"/>
      <c r="B6" s="358"/>
      <c r="C6" s="358"/>
      <c r="D6" s="362"/>
      <c r="E6" s="360"/>
      <c r="F6" s="358"/>
      <c r="G6" s="362"/>
      <c r="H6" s="360"/>
      <c r="I6" s="358"/>
      <c r="J6" s="362"/>
      <c r="K6" s="360"/>
      <c r="L6" s="358"/>
      <c r="M6" s="362"/>
      <c r="N6" s="360"/>
      <c r="O6" s="358"/>
      <c r="P6" s="362"/>
      <c r="Q6" s="360"/>
      <c r="R6" s="358"/>
      <c r="S6" s="362"/>
      <c r="T6" s="360"/>
      <c r="U6" s="358"/>
      <c r="V6" s="362"/>
      <c r="W6" s="360"/>
      <c r="X6" s="358"/>
      <c r="Y6" s="362"/>
      <c r="Z6" s="360"/>
      <c r="AA6" s="358"/>
      <c r="AB6" s="362"/>
      <c r="AC6" s="360"/>
      <c r="AD6" s="358"/>
      <c r="AE6" s="495"/>
      <c r="AF6" s="498"/>
      <c r="AG6" s="358"/>
      <c r="AH6" s="362"/>
      <c r="AI6" s="360"/>
      <c r="AJ6" s="358"/>
      <c r="AK6" s="362"/>
      <c r="AL6" s="360"/>
      <c r="AM6" s="358"/>
      <c r="AN6" s="362"/>
      <c r="AO6" s="360"/>
      <c r="AP6" s="358"/>
      <c r="AQ6" s="362"/>
      <c r="AR6" s="360"/>
      <c r="AS6" s="358"/>
      <c r="AT6" s="362"/>
      <c r="AU6" s="360"/>
      <c r="AV6" s="358"/>
      <c r="AW6" s="362"/>
      <c r="AX6" s="360"/>
      <c r="AY6" s="358"/>
      <c r="AZ6" s="362"/>
      <c r="BA6" s="360"/>
      <c r="BB6" s="358"/>
      <c r="BC6" s="358"/>
      <c r="BD6" s="358"/>
      <c r="BE6" s="366"/>
      <c r="BF6" s="368"/>
      <c r="BG6" s="368"/>
      <c r="BH6" s="368"/>
      <c r="BI6" s="358"/>
      <c r="BJ6" s="358"/>
      <c r="BK6" s="366"/>
      <c r="BL6" s="368"/>
      <c r="BM6" s="368"/>
      <c r="BN6" s="368"/>
      <c r="BO6" s="358"/>
      <c r="BP6" s="358"/>
      <c r="BQ6" s="366"/>
      <c r="BR6" s="368"/>
      <c r="BS6" s="368"/>
      <c r="BT6" s="368"/>
      <c r="BU6" s="358"/>
      <c r="BV6" s="358"/>
      <c r="BW6" s="358"/>
      <c r="BX6" s="368"/>
      <c r="BY6" s="368"/>
      <c r="BZ6" s="368"/>
      <c r="CA6" s="358"/>
      <c r="CB6" s="358"/>
      <c r="CC6" s="366"/>
      <c r="CD6" s="368"/>
      <c r="CE6" s="368"/>
      <c r="CF6" s="368"/>
      <c r="CG6" s="358"/>
      <c r="CH6" s="358"/>
      <c r="CI6" s="369"/>
      <c r="CJ6" s="368"/>
      <c r="CK6" s="368"/>
      <c r="CL6" s="368"/>
      <c r="CM6" s="358"/>
      <c r="CN6" s="358"/>
      <c r="CO6" s="366"/>
      <c r="CP6" s="368"/>
      <c r="CQ6" s="368"/>
      <c r="CR6" s="368"/>
      <c r="CS6" s="358"/>
      <c r="CT6" s="358"/>
      <c r="CU6" s="366"/>
      <c r="CV6" s="368"/>
      <c r="CW6" s="368"/>
      <c r="CX6" s="368"/>
      <c r="CY6" s="358"/>
      <c r="CZ6" s="358"/>
      <c r="DA6" s="366"/>
      <c r="DB6" s="368"/>
      <c r="DC6" s="368"/>
      <c r="DD6" s="368"/>
      <c r="DE6" s="358"/>
      <c r="DF6" s="358"/>
      <c r="DG6" s="366"/>
      <c r="DH6" s="368"/>
      <c r="DI6" s="368"/>
      <c r="DJ6" s="368"/>
      <c r="DK6" s="358"/>
      <c r="DL6" s="358"/>
      <c r="DM6" s="366"/>
      <c r="DN6" s="368"/>
      <c r="DO6" s="372"/>
      <c r="DP6" s="368"/>
      <c r="DQ6" s="358"/>
      <c r="DR6" s="358"/>
      <c r="DS6" s="366"/>
      <c r="DT6" s="368"/>
      <c r="DU6" s="368"/>
      <c r="DV6" s="368"/>
      <c r="DW6" s="358"/>
      <c r="DX6" s="358"/>
      <c r="DY6" s="366"/>
      <c r="DZ6" s="368"/>
      <c r="EA6" s="368"/>
      <c r="EB6" s="368"/>
      <c r="EC6" s="358"/>
      <c r="ED6" s="358"/>
      <c r="EE6" s="366"/>
      <c r="EF6" s="368"/>
      <c r="EG6" s="368"/>
      <c r="EH6" s="368"/>
      <c r="EI6" s="358"/>
      <c r="EJ6" s="358"/>
      <c r="EK6" s="366"/>
      <c r="EL6" s="368"/>
      <c r="EM6" s="368"/>
      <c r="EN6" s="368"/>
      <c r="EO6" s="358"/>
      <c r="EP6" s="358"/>
      <c r="EQ6" s="366"/>
      <c r="ER6" s="368"/>
      <c r="ES6" s="368"/>
      <c r="ET6" s="368"/>
      <c r="EU6" s="358"/>
      <c r="EV6" s="358"/>
      <c r="EW6" s="366"/>
      <c r="EX6" s="368"/>
      <c r="EY6" s="368"/>
      <c r="EZ6" s="368"/>
      <c r="FA6" s="358"/>
      <c r="FB6" s="358"/>
      <c r="FC6" s="366"/>
      <c r="FD6" s="368"/>
      <c r="FE6" s="368"/>
      <c r="FF6" s="368"/>
      <c r="FG6" s="358"/>
      <c r="FH6" s="358"/>
      <c r="FI6" s="366"/>
      <c r="FJ6" s="368"/>
      <c r="FK6" s="368"/>
      <c r="FL6" s="368"/>
      <c r="FM6" s="358"/>
      <c r="FN6" s="358"/>
      <c r="FO6" s="358"/>
      <c r="FP6" s="368"/>
      <c r="FQ6" s="368"/>
      <c r="FR6" s="368"/>
      <c r="FS6" s="358"/>
      <c r="FT6" s="358"/>
      <c r="FU6" s="366"/>
      <c r="FV6" s="368"/>
      <c r="FW6" s="368"/>
      <c r="FX6" s="368"/>
      <c r="FY6" s="358"/>
      <c r="FZ6" s="358"/>
      <c r="GA6" s="366"/>
      <c r="GB6" s="368"/>
      <c r="GC6" s="368"/>
      <c r="GD6" s="368"/>
      <c r="GE6" s="358"/>
      <c r="GF6" s="358"/>
      <c r="GG6" s="366"/>
      <c r="GH6" s="368"/>
      <c r="GI6" s="368"/>
      <c r="GJ6" s="368"/>
      <c r="GK6" s="358"/>
      <c r="GL6" s="358"/>
      <c r="GM6" s="464"/>
      <c r="GN6" s="466"/>
      <c r="GO6" s="466"/>
      <c r="GP6" s="462"/>
      <c r="GQ6" s="462"/>
      <c r="GR6" s="449" t="s">
        <v>1</v>
      </c>
      <c r="GS6" s="449" t="s">
        <v>9</v>
      </c>
      <c r="GT6" s="449" t="s">
        <v>7</v>
      </c>
      <c r="GU6" s="449" t="s">
        <v>5</v>
      </c>
      <c r="GV6" s="358" t="s">
        <v>247</v>
      </c>
      <c r="GW6" s="449" t="s">
        <v>38</v>
      </c>
      <c r="GX6" s="449" t="s">
        <v>21</v>
      </c>
      <c r="GY6" s="449" t="s">
        <v>22</v>
      </c>
      <c r="GZ6" s="449" t="s">
        <v>23</v>
      </c>
      <c r="HA6" s="451"/>
      <c r="HB6" s="484"/>
      <c r="HC6" s="487"/>
      <c r="HD6" s="488"/>
      <c r="HE6" s="459"/>
      <c r="HF6" s="460"/>
      <c r="HG6" s="461"/>
      <c r="HH6" s="489"/>
      <c r="HI6" s="489"/>
      <c r="HJ6" s="489"/>
      <c r="HK6" s="481"/>
      <c r="HL6" s="482"/>
      <c r="HM6" s="482"/>
      <c r="HN6" s="482"/>
      <c r="HO6" s="482"/>
      <c r="HP6" s="482"/>
      <c r="HQ6" s="483"/>
      <c r="HR6" s="481"/>
      <c r="HS6" s="482"/>
      <c r="HT6" s="482"/>
      <c r="HU6" s="482"/>
      <c r="HV6" s="482"/>
      <c r="HW6" s="482"/>
      <c r="HX6" s="483"/>
      <c r="HY6" s="487"/>
      <c r="HZ6" s="488"/>
      <c r="IA6" s="488"/>
      <c r="IB6" s="488"/>
      <c r="IC6" s="488"/>
      <c r="ID6" s="488"/>
      <c r="IE6" s="505"/>
      <c r="IF6" s="487"/>
      <c r="IG6" s="488"/>
      <c r="IH6" s="488"/>
      <c r="II6" s="488"/>
      <c r="IJ6" s="488"/>
      <c r="IK6" s="505"/>
      <c r="IL6" s="462"/>
      <c r="IM6" s="462"/>
      <c r="IN6" s="462"/>
      <c r="IO6" s="462"/>
      <c r="IP6" s="462"/>
      <c r="IQ6" s="462"/>
      <c r="IR6" s="462"/>
      <c r="IS6" s="462"/>
      <c r="IT6" s="462"/>
      <c r="IU6" s="462"/>
      <c r="IV6" s="462"/>
      <c r="IW6" s="462"/>
    </row>
    <row r="7" spans="1:257" ht="20" customHeight="1" x14ac:dyDescent="0.2">
      <c r="A7" s="355"/>
      <c r="B7" s="358"/>
      <c r="C7" s="358"/>
      <c r="D7" s="362"/>
      <c r="E7" s="360"/>
      <c r="F7" s="358"/>
      <c r="G7" s="362"/>
      <c r="H7" s="360"/>
      <c r="I7" s="358"/>
      <c r="J7" s="362"/>
      <c r="K7" s="360"/>
      <c r="L7" s="358"/>
      <c r="M7" s="362"/>
      <c r="N7" s="360"/>
      <c r="O7" s="358"/>
      <c r="P7" s="362"/>
      <c r="Q7" s="360"/>
      <c r="R7" s="358"/>
      <c r="S7" s="362"/>
      <c r="T7" s="360"/>
      <c r="U7" s="358"/>
      <c r="V7" s="362"/>
      <c r="W7" s="360"/>
      <c r="X7" s="358"/>
      <c r="Y7" s="362"/>
      <c r="Z7" s="360"/>
      <c r="AA7" s="358"/>
      <c r="AB7" s="362"/>
      <c r="AC7" s="360"/>
      <c r="AD7" s="358"/>
      <c r="AE7" s="496"/>
      <c r="AF7" s="498"/>
      <c r="AG7" s="358"/>
      <c r="AH7" s="362"/>
      <c r="AI7" s="360"/>
      <c r="AJ7" s="358"/>
      <c r="AK7" s="362"/>
      <c r="AL7" s="360"/>
      <c r="AM7" s="358"/>
      <c r="AN7" s="362"/>
      <c r="AO7" s="360"/>
      <c r="AP7" s="358"/>
      <c r="AQ7" s="362"/>
      <c r="AR7" s="360"/>
      <c r="AS7" s="358"/>
      <c r="AT7" s="362"/>
      <c r="AU7" s="360"/>
      <c r="AV7" s="358"/>
      <c r="AW7" s="362"/>
      <c r="AX7" s="360"/>
      <c r="AY7" s="358"/>
      <c r="AZ7" s="362"/>
      <c r="BA7" s="360"/>
      <c r="BB7" s="358"/>
      <c r="BC7" s="358"/>
      <c r="BD7" s="358"/>
      <c r="BE7" s="366"/>
      <c r="BF7" s="368"/>
      <c r="BG7" s="368"/>
      <c r="BH7" s="368"/>
      <c r="BI7" s="358"/>
      <c r="BJ7" s="358"/>
      <c r="BK7" s="366"/>
      <c r="BL7" s="368"/>
      <c r="BM7" s="368"/>
      <c r="BN7" s="368"/>
      <c r="BO7" s="358"/>
      <c r="BP7" s="358"/>
      <c r="BQ7" s="366"/>
      <c r="BR7" s="368"/>
      <c r="BS7" s="368"/>
      <c r="BT7" s="368"/>
      <c r="BU7" s="358"/>
      <c r="BV7" s="358"/>
      <c r="BW7" s="358"/>
      <c r="BX7" s="368"/>
      <c r="BY7" s="368"/>
      <c r="BZ7" s="368"/>
      <c r="CA7" s="358"/>
      <c r="CB7" s="358"/>
      <c r="CC7" s="366"/>
      <c r="CD7" s="368"/>
      <c r="CE7" s="368"/>
      <c r="CF7" s="368"/>
      <c r="CG7" s="358"/>
      <c r="CH7" s="358"/>
      <c r="CI7" s="369"/>
      <c r="CJ7" s="368"/>
      <c r="CK7" s="368"/>
      <c r="CL7" s="368"/>
      <c r="CM7" s="358"/>
      <c r="CN7" s="358"/>
      <c r="CO7" s="366"/>
      <c r="CP7" s="368"/>
      <c r="CQ7" s="368"/>
      <c r="CR7" s="368"/>
      <c r="CS7" s="358"/>
      <c r="CT7" s="358"/>
      <c r="CU7" s="366"/>
      <c r="CV7" s="368"/>
      <c r="CW7" s="368"/>
      <c r="CX7" s="368"/>
      <c r="CY7" s="358"/>
      <c r="CZ7" s="358"/>
      <c r="DA7" s="366"/>
      <c r="DB7" s="368"/>
      <c r="DC7" s="368"/>
      <c r="DD7" s="368"/>
      <c r="DE7" s="358"/>
      <c r="DF7" s="358"/>
      <c r="DG7" s="366"/>
      <c r="DH7" s="368"/>
      <c r="DI7" s="368"/>
      <c r="DJ7" s="368"/>
      <c r="DK7" s="358"/>
      <c r="DL7" s="358"/>
      <c r="DM7" s="366"/>
      <c r="DN7" s="368"/>
      <c r="DO7" s="372"/>
      <c r="DP7" s="368"/>
      <c r="DQ7" s="358"/>
      <c r="DR7" s="358"/>
      <c r="DS7" s="366"/>
      <c r="DT7" s="368"/>
      <c r="DU7" s="368"/>
      <c r="DV7" s="368"/>
      <c r="DW7" s="358"/>
      <c r="DX7" s="358"/>
      <c r="DY7" s="366"/>
      <c r="DZ7" s="368"/>
      <c r="EA7" s="368"/>
      <c r="EB7" s="368"/>
      <c r="EC7" s="358"/>
      <c r="ED7" s="358"/>
      <c r="EE7" s="366"/>
      <c r="EF7" s="368"/>
      <c r="EG7" s="368"/>
      <c r="EH7" s="368"/>
      <c r="EI7" s="358"/>
      <c r="EJ7" s="358"/>
      <c r="EK7" s="366"/>
      <c r="EL7" s="368"/>
      <c r="EM7" s="368"/>
      <c r="EN7" s="368"/>
      <c r="EO7" s="358"/>
      <c r="EP7" s="358"/>
      <c r="EQ7" s="366"/>
      <c r="ER7" s="368"/>
      <c r="ES7" s="368"/>
      <c r="ET7" s="368"/>
      <c r="EU7" s="358"/>
      <c r="EV7" s="358"/>
      <c r="EW7" s="366"/>
      <c r="EX7" s="368"/>
      <c r="EY7" s="368"/>
      <c r="EZ7" s="368"/>
      <c r="FA7" s="358"/>
      <c r="FB7" s="358"/>
      <c r="FC7" s="366"/>
      <c r="FD7" s="368"/>
      <c r="FE7" s="368"/>
      <c r="FF7" s="368"/>
      <c r="FG7" s="358"/>
      <c r="FH7" s="358"/>
      <c r="FI7" s="366"/>
      <c r="FJ7" s="368"/>
      <c r="FK7" s="368"/>
      <c r="FL7" s="368"/>
      <c r="FM7" s="358"/>
      <c r="FN7" s="358"/>
      <c r="FO7" s="358"/>
      <c r="FP7" s="368"/>
      <c r="FQ7" s="368"/>
      <c r="FR7" s="368"/>
      <c r="FS7" s="358"/>
      <c r="FT7" s="358"/>
      <c r="FU7" s="366"/>
      <c r="FV7" s="368"/>
      <c r="FW7" s="368"/>
      <c r="FX7" s="368"/>
      <c r="FY7" s="358"/>
      <c r="FZ7" s="358"/>
      <c r="GA7" s="366"/>
      <c r="GB7" s="368"/>
      <c r="GC7" s="368"/>
      <c r="GD7" s="368"/>
      <c r="GE7" s="358"/>
      <c r="GF7" s="358"/>
      <c r="GG7" s="366"/>
      <c r="GH7" s="368"/>
      <c r="GI7" s="368"/>
      <c r="GJ7" s="368"/>
      <c r="GK7" s="358"/>
      <c r="GL7" s="358"/>
      <c r="GM7" s="464"/>
      <c r="GN7" s="466"/>
      <c r="GO7" s="466"/>
      <c r="GP7" s="462"/>
      <c r="GQ7" s="462"/>
      <c r="GR7" s="449"/>
      <c r="GS7" s="449"/>
      <c r="GT7" s="449"/>
      <c r="GU7" s="449"/>
      <c r="GV7" s="358"/>
      <c r="GW7" s="449"/>
      <c r="GX7" s="449"/>
      <c r="GY7" s="449"/>
      <c r="GZ7" s="449"/>
      <c r="HA7" s="451"/>
      <c r="HB7" s="484"/>
      <c r="HC7" s="453" t="s">
        <v>48</v>
      </c>
      <c r="HD7" s="454" t="s">
        <v>245</v>
      </c>
      <c r="HE7" s="9" t="s">
        <v>58</v>
      </c>
      <c r="HF7" s="490" t="s">
        <v>10</v>
      </c>
      <c r="HG7" s="491"/>
      <c r="HH7" s="9" t="s">
        <v>60</v>
      </c>
      <c r="HI7" s="492" t="s">
        <v>326</v>
      </c>
      <c r="HJ7" s="493"/>
      <c r="HK7" s="51" t="s">
        <v>421</v>
      </c>
      <c r="HL7" s="51" t="s">
        <v>422</v>
      </c>
      <c r="HM7" s="51" t="s">
        <v>423</v>
      </c>
      <c r="HN7" s="51" t="s">
        <v>424</v>
      </c>
      <c r="HO7" s="51" t="s">
        <v>425</v>
      </c>
      <c r="HP7" s="51" t="s">
        <v>426</v>
      </c>
      <c r="HQ7" s="499" t="s">
        <v>427</v>
      </c>
      <c r="HR7" s="51" t="s">
        <v>421</v>
      </c>
      <c r="HS7" s="51" t="s">
        <v>422</v>
      </c>
      <c r="HT7" s="51" t="s">
        <v>423</v>
      </c>
      <c r="HU7" s="51" t="s">
        <v>424</v>
      </c>
      <c r="HV7" s="51" t="s">
        <v>425</v>
      </c>
      <c r="HW7" s="51" t="s">
        <v>426</v>
      </c>
      <c r="HX7" s="499" t="s">
        <v>427</v>
      </c>
      <c r="HY7" s="51" t="s">
        <v>421</v>
      </c>
      <c r="HZ7" s="51" t="s">
        <v>422</v>
      </c>
      <c r="IA7" s="51" t="s">
        <v>423</v>
      </c>
      <c r="IB7" s="51" t="s">
        <v>424</v>
      </c>
      <c r="IC7" s="51" t="s">
        <v>425</v>
      </c>
      <c r="ID7" s="51" t="s">
        <v>426</v>
      </c>
      <c r="IE7" s="499" t="s">
        <v>427</v>
      </c>
      <c r="IF7" s="52" t="s">
        <v>421</v>
      </c>
      <c r="IG7" s="52" t="s">
        <v>422</v>
      </c>
      <c r="IH7" s="52" t="s">
        <v>1144</v>
      </c>
      <c r="II7" s="353" t="s">
        <v>1145</v>
      </c>
      <c r="IJ7" s="52" t="s">
        <v>424</v>
      </c>
      <c r="IK7" s="501" t="s">
        <v>428</v>
      </c>
      <c r="IL7" s="52" t="s">
        <v>421</v>
      </c>
      <c r="IM7" s="52" t="s">
        <v>422</v>
      </c>
      <c r="IN7" s="353" t="s">
        <v>1144</v>
      </c>
      <c r="IO7" s="353" t="s">
        <v>1145</v>
      </c>
      <c r="IP7" s="353" t="s">
        <v>424</v>
      </c>
      <c r="IQ7" s="501" t="s">
        <v>428</v>
      </c>
      <c r="IR7" s="52" t="s">
        <v>421</v>
      </c>
      <c r="IS7" s="52" t="s">
        <v>422</v>
      </c>
      <c r="IT7" s="353" t="s">
        <v>1144</v>
      </c>
      <c r="IU7" s="353" t="s">
        <v>1145</v>
      </c>
      <c r="IV7" s="353" t="s">
        <v>424</v>
      </c>
      <c r="IW7" s="501" t="s">
        <v>428</v>
      </c>
    </row>
    <row r="8" spans="1:257" ht="178.5" customHeight="1" x14ac:dyDescent="0.2">
      <c r="A8" s="356"/>
      <c r="B8" s="359"/>
      <c r="C8" s="359"/>
      <c r="D8" s="84" t="s">
        <v>169</v>
      </c>
      <c r="E8" s="361"/>
      <c r="F8" s="359"/>
      <c r="G8" s="84" t="s">
        <v>169</v>
      </c>
      <c r="H8" s="361"/>
      <c r="I8" s="359"/>
      <c r="J8" s="84" t="s">
        <v>169</v>
      </c>
      <c r="K8" s="361"/>
      <c r="L8" s="359"/>
      <c r="M8" s="84" t="s">
        <v>169</v>
      </c>
      <c r="N8" s="361"/>
      <c r="O8" s="359"/>
      <c r="P8" s="84" t="s">
        <v>169</v>
      </c>
      <c r="Q8" s="361"/>
      <c r="R8" s="359"/>
      <c r="S8" s="84" t="s">
        <v>169</v>
      </c>
      <c r="T8" s="361"/>
      <c r="U8" s="359"/>
      <c r="V8" s="84" t="s">
        <v>169</v>
      </c>
      <c r="W8" s="361"/>
      <c r="X8" s="359"/>
      <c r="Y8" s="84" t="s">
        <v>169</v>
      </c>
      <c r="Z8" s="361"/>
      <c r="AA8" s="359"/>
      <c r="AB8" s="84" t="s">
        <v>169</v>
      </c>
      <c r="AC8" s="361"/>
      <c r="AD8" s="359"/>
      <c r="AE8" s="85" t="s">
        <v>169</v>
      </c>
      <c r="AF8" s="498"/>
      <c r="AG8" s="359"/>
      <c r="AH8" s="84" t="s">
        <v>169</v>
      </c>
      <c r="AI8" s="361"/>
      <c r="AJ8" s="359"/>
      <c r="AK8" s="84" t="s">
        <v>169</v>
      </c>
      <c r="AL8" s="361"/>
      <c r="AM8" s="359"/>
      <c r="AN8" s="84" t="s">
        <v>169</v>
      </c>
      <c r="AO8" s="361"/>
      <c r="AP8" s="359"/>
      <c r="AQ8" s="84" t="s">
        <v>169</v>
      </c>
      <c r="AR8" s="361"/>
      <c r="AS8" s="359"/>
      <c r="AT8" s="84" t="s">
        <v>169</v>
      </c>
      <c r="AU8" s="361"/>
      <c r="AV8" s="359"/>
      <c r="AW8" s="84" t="s">
        <v>169</v>
      </c>
      <c r="AX8" s="361"/>
      <c r="AY8" s="359"/>
      <c r="AZ8" s="84" t="s">
        <v>169</v>
      </c>
      <c r="BA8" s="361"/>
      <c r="BB8" s="359"/>
      <c r="BC8" s="359"/>
      <c r="BD8" s="359"/>
      <c r="BE8" s="367"/>
      <c r="BF8" s="368"/>
      <c r="BG8" s="368"/>
      <c r="BH8" s="368"/>
      <c r="BI8" s="359"/>
      <c r="BJ8" s="359"/>
      <c r="BK8" s="367"/>
      <c r="BL8" s="368"/>
      <c r="BM8" s="368"/>
      <c r="BN8" s="368"/>
      <c r="BO8" s="359"/>
      <c r="BP8" s="359"/>
      <c r="BQ8" s="367"/>
      <c r="BR8" s="368"/>
      <c r="BS8" s="368"/>
      <c r="BT8" s="368"/>
      <c r="BU8" s="359"/>
      <c r="BV8" s="359"/>
      <c r="BW8" s="359"/>
      <c r="BX8" s="368"/>
      <c r="BY8" s="368"/>
      <c r="BZ8" s="368"/>
      <c r="CA8" s="359"/>
      <c r="CB8" s="359"/>
      <c r="CC8" s="367"/>
      <c r="CD8" s="368"/>
      <c r="CE8" s="368"/>
      <c r="CF8" s="368"/>
      <c r="CG8" s="359"/>
      <c r="CH8" s="359"/>
      <c r="CI8" s="370"/>
      <c r="CJ8" s="368"/>
      <c r="CK8" s="368"/>
      <c r="CL8" s="368"/>
      <c r="CM8" s="359"/>
      <c r="CN8" s="359"/>
      <c r="CO8" s="367"/>
      <c r="CP8" s="368"/>
      <c r="CQ8" s="368"/>
      <c r="CR8" s="368"/>
      <c r="CS8" s="359"/>
      <c r="CT8" s="359"/>
      <c r="CU8" s="367"/>
      <c r="CV8" s="368"/>
      <c r="CW8" s="368"/>
      <c r="CX8" s="368"/>
      <c r="CY8" s="359"/>
      <c r="CZ8" s="359"/>
      <c r="DA8" s="367"/>
      <c r="DB8" s="368"/>
      <c r="DC8" s="368"/>
      <c r="DD8" s="368"/>
      <c r="DE8" s="359"/>
      <c r="DF8" s="359"/>
      <c r="DG8" s="367"/>
      <c r="DH8" s="368"/>
      <c r="DI8" s="368"/>
      <c r="DJ8" s="368"/>
      <c r="DK8" s="359"/>
      <c r="DL8" s="359"/>
      <c r="DM8" s="367"/>
      <c r="DN8" s="368"/>
      <c r="DO8" s="372"/>
      <c r="DP8" s="368"/>
      <c r="DQ8" s="359"/>
      <c r="DR8" s="359"/>
      <c r="DS8" s="367"/>
      <c r="DT8" s="368"/>
      <c r="DU8" s="368"/>
      <c r="DV8" s="368"/>
      <c r="DW8" s="359"/>
      <c r="DX8" s="359"/>
      <c r="DY8" s="367"/>
      <c r="DZ8" s="368"/>
      <c r="EA8" s="368"/>
      <c r="EB8" s="368"/>
      <c r="EC8" s="359"/>
      <c r="ED8" s="359"/>
      <c r="EE8" s="367"/>
      <c r="EF8" s="368"/>
      <c r="EG8" s="368"/>
      <c r="EH8" s="368"/>
      <c r="EI8" s="359"/>
      <c r="EJ8" s="359"/>
      <c r="EK8" s="367"/>
      <c r="EL8" s="368"/>
      <c r="EM8" s="368"/>
      <c r="EN8" s="368"/>
      <c r="EO8" s="359"/>
      <c r="EP8" s="359"/>
      <c r="EQ8" s="367"/>
      <c r="ER8" s="368"/>
      <c r="ES8" s="368"/>
      <c r="ET8" s="368"/>
      <c r="EU8" s="359"/>
      <c r="EV8" s="359"/>
      <c r="EW8" s="367"/>
      <c r="EX8" s="368"/>
      <c r="EY8" s="368"/>
      <c r="EZ8" s="368"/>
      <c r="FA8" s="359"/>
      <c r="FB8" s="359"/>
      <c r="FC8" s="367"/>
      <c r="FD8" s="368"/>
      <c r="FE8" s="368"/>
      <c r="FF8" s="368"/>
      <c r="FG8" s="359"/>
      <c r="FH8" s="359"/>
      <c r="FI8" s="367"/>
      <c r="FJ8" s="368"/>
      <c r="FK8" s="368"/>
      <c r="FL8" s="368"/>
      <c r="FM8" s="359"/>
      <c r="FN8" s="359"/>
      <c r="FO8" s="359"/>
      <c r="FP8" s="368"/>
      <c r="FQ8" s="368"/>
      <c r="FR8" s="368"/>
      <c r="FS8" s="359"/>
      <c r="FT8" s="359"/>
      <c r="FU8" s="367"/>
      <c r="FV8" s="368"/>
      <c r="FW8" s="368"/>
      <c r="FX8" s="368"/>
      <c r="FY8" s="359"/>
      <c r="FZ8" s="359"/>
      <c r="GA8" s="367"/>
      <c r="GB8" s="368"/>
      <c r="GC8" s="368"/>
      <c r="GD8" s="368"/>
      <c r="GE8" s="359"/>
      <c r="GF8" s="359"/>
      <c r="GG8" s="367"/>
      <c r="GH8" s="368"/>
      <c r="GI8" s="368"/>
      <c r="GJ8" s="368"/>
      <c r="GK8" s="359"/>
      <c r="GL8" s="359"/>
      <c r="GM8" s="465"/>
      <c r="GN8" s="467"/>
      <c r="GO8" s="467"/>
      <c r="GP8" s="463"/>
      <c r="GQ8" s="463"/>
      <c r="GR8" s="450"/>
      <c r="GS8" s="450"/>
      <c r="GT8" s="450"/>
      <c r="GU8" s="450"/>
      <c r="GV8" s="359"/>
      <c r="GW8" s="450"/>
      <c r="GX8" s="450"/>
      <c r="GY8" s="450"/>
      <c r="GZ8" s="450"/>
      <c r="HA8" s="452"/>
      <c r="HB8" s="484"/>
      <c r="HC8" s="453"/>
      <c r="HD8" s="455"/>
      <c r="HE8" s="65"/>
      <c r="HF8" s="66"/>
      <c r="HG8" s="86" t="s">
        <v>59</v>
      </c>
      <c r="HH8" s="87"/>
      <c r="HI8" s="87"/>
      <c r="HJ8" s="62" t="s">
        <v>327</v>
      </c>
      <c r="HK8" s="88" t="s">
        <v>410</v>
      </c>
      <c r="HL8" s="89" t="s">
        <v>411</v>
      </c>
      <c r="HM8" s="90" t="s">
        <v>412</v>
      </c>
      <c r="HN8" s="90" t="s">
        <v>413</v>
      </c>
      <c r="HO8" s="90" t="s">
        <v>414</v>
      </c>
      <c r="HP8" s="90" t="s">
        <v>415</v>
      </c>
      <c r="HQ8" s="500"/>
      <c r="HR8" s="89" t="s">
        <v>410</v>
      </c>
      <c r="HS8" s="89" t="s">
        <v>411</v>
      </c>
      <c r="HT8" s="90" t="s">
        <v>412</v>
      </c>
      <c r="HU8" s="90" t="s">
        <v>413</v>
      </c>
      <c r="HV8" s="90" t="s">
        <v>414</v>
      </c>
      <c r="HW8" s="90" t="s">
        <v>415</v>
      </c>
      <c r="HX8" s="500"/>
      <c r="HY8" s="89" t="s">
        <v>410</v>
      </c>
      <c r="HZ8" s="89" t="s">
        <v>411</v>
      </c>
      <c r="IA8" s="90" t="s">
        <v>412</v>
      </c>
      <c r="IB8" s="90" t="s">
        <v>413</v>
      </c>
      <c r="IC8" s="90" t="s">
        <v>414</v>
      </c>
      <c r="ID8" s="90" t="s">
        <v>415</v>
      </c>
      <c r="IE8" s="500"/>
      <c r="IF8" s="89" t="s">
        <v>416</v>
      </c>
      <c r="IG8" s="89" t="s">
        <v>417</v>
      </c>
      <c r="IH8" s="90" t="s">
        <v>1146</v>
      </c>
      <c r="II8" s="90" t="s">
        <v>1147</v>
      </c>
      <c r="IJ8" s="90" t="s">
        <v>418</v>
      </c>
      <c r="IK8" s="502"/>
      <c r="IL8" s="89" t="s">
        <v>419</v>
      </c>
      <c r="IM8" s="89" t="s">
        <v>420</v>
      </c>
      <c r="IN8" s="90" t="s">
        <v>1146</v>
      </c>
      <c r="IO8" s="90" t="s">
        <v>1147</v>
      </c>
      <c r="IP8" s="90" t="s">
        <v>418</v>
      </c>
      <c r="IQ8" s="502"/>
      <c r="IR8" s="89" t="s">
        <v>416</v>
      </c>
      <c r="IS8" s="89" t="s">
        <v>417</v>
      </c>
      <c r="IT8" s="90" t="s">
        <v>1146</v>
      </c>
      <c r="IU8" s="90" t="s">
        <v>1147</v>
      </c>
      <c r="IV8" s="90" t="s">
        <v>418</v>
      </c>
      <c r="IW8" s="502"/>
    </row>
    <row r="9" spans="1:257" ht="21" customHeight="1" x14ac:dyDescent="0.2">
      <c r="A9" s="68"/>
      <c r="B9" s="54"/>
      <c r="C9" s="54"/>
      <c r="D9" s="69"/>
      <c r="E9" s="70"/>
      <c r="F9" s="54"/>
      <c r="G9" s="69"/>
      <c r="H9" s="70"/>
      <c r="I9" s="54"/>
      <c r="J9" s="69"/>
      <c r="K9" s="70"/>
      <c r="L9" s="54"/>
      <c r="M9" s="69"/>
      <c r="N9" s="70"/>
      <c r="O9" s="54"/>
      <c r="P9" s="69"/>
      <c r="Q9" s="70"/>
      <c r="R9" s="54"/>
      <c r="S9" s="69"/>
      <c r="T9" s="70"/>
      <c r="U9" s="54"/>
      <c r="V9" s="69"/>
      <c r="W9" s="70"/>
      <c r="X9" s="54"/>
      <c r="Y9" s="69"/>
      <c r="Z9" s="70"/>
      <c r="AA9" s="54"/>
      <c r="AB9" s="69"/>
      <c r="AC9" s="70"/>
      <c r="AD9" s="54"/>
      <c r="AE9" s="71"/>
      <c r="AF9" s="72"/>
      <c r="AG9" s="54"/>
      <c r="AH9" s="69"/>
      <c r="AI9" s="70"/>
      <c r="AJ9" s="54"/>
      <c r="AK9" s="69"/>
      <c r="AL9" s="70"/>
      <c r="AM9" s="54"/>
      <c r="AN9" s="69"/>
      <c r="AO9" s="70"/>
      <c r="AP9" s="54"/>
      <c r="AQ9" s="69"/>
      <c r="AR9" s="70"/>
      <c r="AS9" s="54"/>
      <c r="AT9" s="69"/>
      <c r="AU9" s="70"/>
      <c r="AV9" s="54"/>
      <c r="AW9" s="69"/>
      <c r="AX9" s="70"/>
      <c r="AY9" s="54"/>
      <c r="AZ9" s="69"/>
      <c r="BA9" s="70"/>
      <c r="BB9" s="54"/>
      <c r="BC9" s="54"/>
      <c r="BD9" s="54"/>
      <c r="BE9" s="73"/>
      <c r="BF9" s="54"/>
      <c r="BG9" s="54"/>
      <c r="BH9" s="54"/>
      <c r="BI9" s="54"/>
      <c r="BJ9" s="54"/>
      <c r="BK9" s="73"/>
      <c r="BL9" s="54"/>
      <c r="BM9" s="54"/>
      <c r="BN9" s="54"/>
      <c r="BO9" s="54"/>
      <c r="BP9" s="54"/>
      <c r="BQ9" s="73"/>
      <c r="BR9" s="54"/>
      <c r="BS9" s="54"/>
      <c r="BT9" s="54"/>
      <c r="BU9" s="54"/>
      <c r="BV9" s="54"/>
      <c r="BW9" s="54"/>
      <c r="BX9" s="54"/>
      <c r="BY9" s="54"/>
      <c r="BZ9" s="54"/>
      <c r="CA9" s="54"/>
      <c r="CB9" s="54"/>
      <c r="CC9" s="73"/>
      <c r="CD9" s="54"/>
      <c r="CE9" s="54"/>
      <c r="CF9" s="54"/>
      <c r="CG9" s="54"/>
      <c r="CH9" s="54"/>
      <c r="CI9" s="74"/>
      <c r="CJ9" s="54"/>
      <c r="CK9" s="54"/>
      <c r="CL9" s="54"/>
      <c r="CM9" s="54"/>
      <c r="CN9" s="54"/>
      <c r="CO9" s="73"/>
      <c r="CP9" s="54"/>
      <c r="CQ9" s="54"/>
      <c r="CR9" s="54"/>
      <c r="CS9" s="54"/>
      <c r="CT9" s="54"/>
      <c r="CU9" s="73"/>
      <c r="CV9" s="54"/>
      <c r="CW9" s="54"/>
      <c r="CX9" s="54"/>
      <c r="CY9" s="54"/>
      <c r="CZ9" s="54"/>
      <c r="DA9" s="73"/>
      <c r="DB9" s="54"/>
      <c r="DC9" s="54"/>
      <c r="DD9" s="54"/>
      <c r="DE9" s="54"/>
      <c r="DF9" s="54"/>
      <c r="DG9" s="73"/>
      <c r="DH9" s="54"/>
      <c r="DI9" s="54"/>
      <c r="DJ9" s="54"/>
      <c r="DK9" s="54"/>
      <c r="DL9" s="54"/>
      <c r="DM9" s="73"/>
      <c r="DN9" s="54"/>
      <c r="DO9" s="75"/>
      <c r="DP9" s="54"/>
      <c r="DQ9" s="54"/>
      <c r="DR9" s="54"/>
      <c r="DS9" s="73"/>
      <c r="DT9" s="54"/>
      <c r="DU9" s="54"/>
      <c r="DV9" s="54"/>
      <c r="DW9" s="54"/>
      <c r="DX9" s="54"/>
      <c r="DY9" s="73"/>
      <c r="DZ9" s="54"/>
      <c r="EA9" s="54"/>
      <c r="EB9" s="54"/>
      <c r="EC9" s="54"/>
      <c r="ED9" s="54"/>
      <c r="EE9" s="73"/>
      <c r="EF9" s="54"/>
      <c r="EG9" s="54"/>
      <c r="EH9" s="54"/>
      <c r="EI9" s="54"/>
      <c r="EJ9" s="54"/>
      <c r="EK9" s="73"/>
      <c r="EL9" s="54"/>
      <c r="EM9" s="54"/>
      <c r="EN9" s="54"/>
      <c r="EO9" s="54"/>
      <c r="EP9" s="54"/>
      <c r="EQ9" s="73"/>
      <c r="ER9" s="54"/>
      <c r="ES9" s="54"/>
      <c r="ET9" s="54"/>
      <c r="EU9" s="54"/>
      <c r="EV9" s="54"/>
      <c r="EW9" s="73"/>
      <c r="EX9" s="54"/>
      <c r="EY9" s="54"/>
      <c r="EZ9" s="54"/>
      <c r="FA9" s="54"/>
      <c r="FB9" s="54"/>
      <c r="FC9" s="73"/>
      <c r="FD9" s="54"/>
      <c r="FE9" s="54"/>
      <c r="FF9" s="54"/>
      <c r="FG9" s="54"/>
      <c r="FH9" s="54"/>
      <c r="FI9" s="73"/>
      <c r="FJ9" s="54"/>
      <c r="FK9" s="54"/>
      <c r="FL9" s="54"/>
      <c r="FM9" s="54"/>
      <c r="FN9" s="54"/>
      <c r="FO9" s="54"/>
      <c r="FP9" s="54"/>
      <c r="FQ9" s="54"/>
      <c r="FR9" s="54"/>
      <c r="FS9" s="54"/>
      <c r="FT9" s="54"/>
      <c r="FU9" s="73"/>
      <c r="FV9" s="54"/>
      <c r="FW9" s="54"/>
      <c r="FX9" s="54"/>
      <c r="FY9" s="54"/>
      <c r="FZ9" s="54"/>
      <c r="GA9" s="73"/>
      <c r="GB9" s="54"/>
      <c r="GC9" s="54"/>
      <c r="GD9" s="54"/>
      <c r="GE9" s="54"/>
      <c r="GF9" s="54"/>
      <c r="GG9" s="73"/>
      <c r="GH9" s="54"/>
      <c r="GI9" s="54"/>
      <c r="GJ9" s="54"/>
      <c r="GK9" s="54"/>
      <c r="GL9" s="54"/>
      <c r="GM9" s="57"/>
      <c r="GN9" s="76"/>
      <c r="GO9" s="76"/>
      <c r="GP9" s="77"/>
      <c r="GQ9" s="77"/>
      <c r="GR9" s="78"/>
      <c r="GS9" s="78"/>
      <c r="GT9" s="78"/>
      <c r="GU9" s="78"/>
      <c r="GV9" s="54"/>
      <c r="GW9" s="78"/>
      <c r="GX9" s="78"/>
      <c r="GY9" s="78"/>
      <c r="GZ9" s="78"/>
      <c r="HA9" s="79"/>
      <c r="HB9" s="79"/>
      <c r="HC9" s="70"/>
      <c r="HD9" s="80"/>
      <c r="HE9" s="81"/>
      <c r="HF9" s="82"/>
      <c r="HG9" s="83"/>
      <c r="HH9" s="12"/>
      <c r="HI9" s="12"/>
      <c r="HJ9" s="67"/>
      <c r="HK9" s="78"/>
      <c r="HL9" s="91"/>
      <c r="HM9" s="92"/>
      <c r="HN9" s="92"/>
      <c r="HO9" s="92"/>
      <c r="HP9" s="92"/>
      <c r="HQ9" s="60"/>
      <c r="HR9" s="91"/>
      <c r="HS9" s="91"/>
      <c r="HT9" s="92"/>
      <c r="HU9" s="92"/>
      <c r="HV9" s="92"/>
      <c r="HW9" s="92"/>
      <c r="HX9" s="60"/>
      <c r="HY9" s="91"/>
      <c r="HZ9" s="91"/>
      <c r="IA9" s="92"/>
      <c r="IB9" s="92"/>
      <c r="IC9" s="92"/>
      <c r="ID9" s="92"/>
      <c r="IE9" s="60"/>
      <c r="IF9" s="91"/>
      <c r="IG9" s="91"/>
      <c r="IH9" s="91"/>
      <c r="II9" s="91"/>
      <c r="IJ9" s="92"/>
      <c r="IK9" s="61"/>
      <c r="IL9" s="91"/>
      <c r="IM9" s="91"/>
      <c r="IN9" s="91"/>
      <c r="IO9" s="91"/>
      <c r="IP9" s="92"/>
      <c r="IQ9" s="61"/>
      <c r="IR9" s="91"/>
      <c r="IS9" s="91"/>
      <c r="IT9" s="91"/>
      <c r="IU9" s="91"/>
      <c r="IV9" s="92"/>
      <c r="IW9" s="61"/>
    </row>
    <row r="10" spans="1:257" s="14" customFormat="1" ht="143.5" customHeight="1" x14ac:dyDescent="0.2">
      <c r="A10" s="25" t="s">
        <v>249</v>
      </c>
      <c r="B10" s="24" t="s">
        <v>52</v>
      </c>
      <c r="C10" s="24" t="s">
        <v>53</v>
      </c>
      <c r="D10" s="55" t="s">
        <v>49</v>
      </c>
      <c r="E10" s="55" t="s">
        <v>63</v>
      </c>
      <c r="F10" s="132" t="s">
        <v>63</v>
      </c>
      <c r="G10" s="55" t="s">
        <v>49</v>
      </c>
      <c r="H10" s="55" t="s">
        <v>63</v>
      </c>
      <c r="I10" s="132" t="s">
        <v>63</v>
      </c>
      <c r="J10" s="55" t="s">
        <v>49</v>
      </c>
      <c r="K10" s="55"/>
      <c r="L10" s="132" t="s">
        <v>63</v>
      </c>
      <c r="M10" s="55" t="s">
        <v>49</v>
      </c>
      <c r="N10" s="55" t="s">
        <v>63</v>
      </c>
      <c r="O10" s="132" t="s">
        <v>63</v>
      </c>
      <c r="P10" s="55" t="s">
        <v>49</v>
      </c>
      <c r="Q10" s="55"/>
      <c r="R10" s="132"/>
      <c r="S10" s="55" t="s">
        <v>49</v>
      </c>
      <c r="T10" s="55" t="s">
        <v>63</v>
      </c>
      <c r="U10" s="132" t="s">
        <v>63</v>
      </c>
      <c r="V10" s="55" t="s">
        <v>49</v>
      </c>
      <c r="W10" s="55" t="s">
        <v>63</v>
      </c>
      <c r="X10" s="132" t="s">
        <v>63</v>
      </c>
      <c r="Y10" s="55" t="s">
        <v>49</v>
      </c>
      <c r="Z10" s="55" t="s">
        <v>63</v>
      </c>
      <c r="AA10" s="132" t="s">
        <v>338</v>
      </c>
      <c r="AB10" s="55" t="s">
        <v>49</v>
      </c>
      <c r="AC10" s="55" t="s">
        <v>63</v>
      </c>
      <c r="AD10" s="132" t="s">
        <v>63</v>
      </c>
      <c r="AE10" s="108" t="s">
        <v>49</v>
      </c>
      <c r="AF10" s="108" t="s">
        <v>254</v>
      </c>
      <c r="AG10" s="56"/>
      <c r="AH10" s="55" t="s">
        <v>49</v>
      </c>
      <c r="AI10" s="55" t="s">
        <v>63</v>
      </c>
      <c r="AJ10" s="132" t="s">
        <v>63</v>
      </c>
      <c r="AK10" s="55" t="s">
        <v>49</v>
      </c>
      <c r="AL10" s="55" t="s">
        <v>63</v>
      </c>
      <c r="AM10" s="132" t="s">
        <v>63</v>
      </c>
      <c r="AN10" s="55" t="s">
        <v>49</v>
      </c>
      <c r="AO10" s="55" t="s">
        <v>63</v>
      </c>
      <c r="AP10" s="132" t="s">
        <v>63</v>
      </c>
      <c r="AQ10" s="55" t="s">
        <v>49</v>
      </c>
      <c r="AR10" s="55" t="s">
        <v>63</v>
      </c>
      <c r="AS10" s="132" t="s">
        <v>63</v>
      </c>
      <c r="AT10" s="55" t="s">
        <v>49</v>
      </c>
      <c r="AU10" s="55" t="s">
        <v>63</v>
      </c>
      <c r="AV10" s="132" t="s">
        <v>63</v>
      </c>
      <c r="AW10" s="55" t="s">
        <v>49</v>
      </c>
      <c r="AX10" s="55" t="s">
        <v>63</v>
      </c>
      <c r="AY10" s="132" t="s">
        <v>63</v>
      </c>
      <c r="AZ10" s="55" t="s">
        <v>49</v>
      </c>
      <c r="BA10" s="55" t="s">
        <v>63</v>
      </c>
      <c r="BB10" s="132" t="s">
        <v>63</v>
      </c>
      <c r="BC10" s="133">
        <v>15</v>
      </c>
      <c r="BD10" s="133">
        <v>15</v>
      </c>
      <c r="BE10" s="131">
        <f>IF(ISERROR(BD10/BC10),"",BD10/BC10)</f>
        <v>1</v>
      </c>
      <c r="BF10" s="132" t="s">
        <v>63</v>
      </c>
      <c r="BG10" s="134">
        <v>0</v>
      </c>
      <c r="BH10" s="132" t="s">
        <v>63</v>
      </c>
      <c r="BI10" s="133">
        <v>10</v>
      </c>
      <c r="BJ10" s="133">
        <v>7</v>
      </c>
      <c r="BK10" s="131">
        <f>IF(ISERROR(BJ10/BI10),"",BJ10/BI10)</f>
        <v>0.7</v>
      </c>
      <c r="BL10" s="132" t="s">
        <v>370</v>
      </c>
      <c r="BM10" s="134">
        <v>0</v>
      </c>
      <c r="BN10" s="132" t="s">
        <v>63</v>
      </c>
      <c r="BO10" s="133">
        <v>9</v>
      </c>
      <c r="BP10" s="133">
        <v>9</v>
      </c>
      <c r="BQ10" s="131">
        <f>IF(ISERROR(BP10/BO10),"",BP10/BO10)</f>
        <v>1</v>
      </c>
      <c r="BR10" s="132" t="s">
        <v>63</v>
      </c>
      <c r="BS10" s="134">
        <v>0</v>
      </c>
      <c r="BT10" s="132" t="s">
        <v>338</v>
      </c>
      <c r="BU10" s="133">
        <v>0</v>
      </c>
      <c r="BV10" s="133">
        <v>0</v>
      </c>
      <c r="BW10" s="131" t="str">
        <f>IF(ISERROR(BV10/BU10),"",BV10/BU10)</f>
        <v/>
      </c>
      <c r="BX10" s="132" t="s">
        <v>63</v>
      </c>
      <c r="BY10" s="134">
        <v>0</v>
      </c>
      <c r="BZ10" s="132" t="s">
        <v>63</v>
      </c>
      <c r="CA10" s="133">
        <v>1</v>
      </c>
      <c r="CB10" s="133">
        <v>1</v>
      </c>
      <c r="CC10" s="131">
        <f>IF(ISERROR(CB10/CA10),"",CB10/CA10)</f>
        <v>1</v>
      </c>
      <c r="CD10" s="132" t="s">
        <v>63</v>
      </c>
      <c r="CE10" s="134">
        <v>0</v>
      </c>
      <c r="CF10" s="132" t="s">
        <v>63</v>
      </c>
      <c r="CG10" s="133">
        <v>1</v>
      </c>
      <c r="CH10" s="133">
        <v>1</v>
      </c>
      <c r="CI10" s="131">
        <f>IF(ISERROR(CH10/CG10),"",CH10/CG10)</f>
        <v>1</v>
      </c>
      <c r="CJ10" s="132" t="s">
        <v>63</v>
      </c>
      <c r="CK10" s="134">
        <v>0</v>
      </c>
      <c r="CL10" s="132" t="s">
        <v>63</v>
      </c>
      <c r="CM10" s="133">
        <v>1</v>
      </c>
      <c r="CN10" s="133">
        <v>1</v>
      </c>
      <c r="CO10" s="131">
        <f>IF(ISERROR(CN10/CM10),"",CN10/CM10)</f>
        <v>1</v>
      </c>
      <c r="CP10" s="132" t="s">
        <v>63</v>
      </c>
      <c r="CQ10" s="134">
        <v>0</v>
      </c>
      <c r="CR10" s="132" t="s">
        <v>63</v>
      </c>
      <c r="CS10" s="133">
        <v>1</v>
      </c>
      <c r="CT10" s="133">
        <v>1</v>
      </c>
      <c r="CU10" s="131">
        <f>IF(ISERROR(CT10/CS10),"",CT10/CS10)</f>
        <v>1</v>
      </c>
      <c r="CV10" s="132" t="s">
        <v>63</v>
      </c>
      <c r="CW10" s="134">
        <v>0</v>
      </c>
      <c r="CX10" s="132" t="s">
        <v>63</v>
      </c>
      <c r="CY10" s="133">
        <v>1</v>
      </c>
      <c r="CZ10" s="133">
        <v>1</v>
      </c>
      <c r="DA10" s="131">
        <f>IF(ISERROR(CZ10/CY10),"",CZ10/CY10)</f>
        <v>1</v>
      </c>
      <c r="DB10" s="132" t="s">
        <v>63</v>
      </c>
      <c r="DC10" s="134">
        <v>0</v>
      </c>
      <c r="DD10" s="132" t="s">
        <v>63</v>
      </c>
      <c r="DE10" s="133">
        <v>1</v>
      </c>
      <c r="DF10" s="133">
        <v>1</v>
      </c>
      <c r="DG10" s="131">
        <f>IF(ISERROR(DF10/DE10),"",DF10/DE10)</f>
        <v>1</v>
      </c>
      <c r="DH10" s="132" t="s">
        <v>63</v>
      </c>
      <c r="DI10" s="134">
        <v>0</v>
      </c>
      <c r="DJ10" s="132" t="s">
        <v>63</v>
      </c>
      <c r="DK10" s="133">
        <v>32</v>
      </c>
      <c r="DL10" s="133">
        <v>25</v>
      </c>
      <c r="DM10" s="131">
        <f>IF(ISERROR(DL10/DK10),"",DL10/DK10)</f>
        <v>0.78125</v>
      </c>
      <c r="DN10" s="132" t="s">
        <v>328</v>
      </c>
      <c r="DO10" s="134">
        <v>0</v>
      </c>
      <c r="DP10" s="132" t="s">
        <v>63</v>
      </c>
      <c r="DQ10" s="133">
        <v>97</v>
      </c>
      <c r="DR10" s="133">
        <v>97</v>
      </c>
      <c r="DS10" s="131">
        <f>IF(ISERROR(DR10/DQ10),"",DR10/DQ10)</f>
        <v>1</v>
      </c>
      <c r="DT10" s="132" t="s">
        <v>63</v>
      </c>
      <c r="DU10" s="134">
        <v>0</v>
      </c>
      <c r="DV10" s="132" t="s">
        <v>63</v>
      </c>
      <c r="DW10" s="133">
        <v>7</v>
      </c>
      <c r="DX10" s="133">
        <v>1</v>
      </c>
      <c r="DY10" s="131">
        <f>IF(ISERROR(DX10/DW10),"",DX10/DW10)</f>
        <v>0.14285714285714285</v>
      </c>
      <c r="DZ10" s="132" t="s">
        <v>429</v>
      </c>
      <c r="EA10" s="134">
        <v>0</v>
      </c>
      <c r="EB10" s="132" t="s">
        <v>63</v>
      </c>
      <c r="EC10" s="133">
        <v>5</v>
      </c>
      <c r="ED10" s="133">
        <v>0</v>
      </c>
      <c r="EE10" s="131">
        <f>IF(ISERROR(ED10/EC10),"",ED10/EC10)</f>
        <v>0</v>
      </c>
      <c r="EF10" s="132" t="s">
        <v>183</v>
      </c>
      <c r="EG10" s="134">
        <v>4</v>
      </c>
      <c r="EH10" s="132" t="s">
        <v>184</v>
      </c>
      <c r="EI10" s="133">
        <v>12</v>
      </c>
      <c r="EJ10" s="133">
        <v>0</v>
      </c>
      <c r="EK10" s="131">
        <f>IF(ISERROR(EJ10/EI10),"",EJ10/EI10)</f>
        <v>0</v>
      </c>
      <c r="EL10" s="132" t="s">
        <v>185</v>
      </c>
      <c r="EM10" s="134">
        <v>12</v>
      </c>
      <c r="EN10" s="132" t="s">
        <v>185</v>
      </c>
      <c r="EO10" s="133">
        <v>14</v>
      </c>
      <c r="EP10" s="133">
        <v>8</v>
      </c>
      <c r="EQ10" s="131">
        <f>IF(ISERROR(EP10/EO10),"",EP10/EO10)</f>
        <v>0.5714285714285714</v>
      </c>
      <c r="ER10" s="132" t="s">
        <v>186</v>
      </c>
      <c r="ES10" s="134">
        <v>4</v>
      </c>
      <c r="ET10" s="132" t="s">
        <v>186</v>
      </c>
      <c r="EU10" s="133">
        <v>37</v>
      </c>
      <c r="EV10" s="133">
        <v>37</v>
      </c>
      <c r="EW10" s="131">
        <f>IF(ISERROR(EV10/EU10),"",EV10/EU10)</f>
        <v>1</v>
      </c>
      <c r="EX10" s="132" t="s">
        <v>63</v>
      </c>
      <c r="EY10" s="134">
        <v>0</v>
      </c>
      <c r="EZ10" s="132" t="s">
        <v>63</v>
      </c>
      <c r="FA10" s="133">
        <v>7</v>
      </c>
      <c r="FB10" s="133">
        <v>7</v>
      </c>
      <c r="FC10" s="131">
        <f>IF(ISERROR(FB10/FA10),"",FB10/FA10)</f>
        <v>1</v>
      </c>
      <c r="FD10" s="132" t="s">
        <v>63</v>
      </c>
      <c r="FE10" s="134">
        <v>0</v>
      </c>
      <c r="FF10" s="132" t="s">
        <v>63</v>
      </c>
      <c r="FG10" s="133">
        <v>1</v>
      </c>
      <c r="FH10" s="133">
        <v>1</v>
      </c>
      <c r="FI10" s="131">
        <f>IF(ISERROR(FH10/FG10),"",FH10/FG10)</f>
        <v>1</v>
      </c>
      <c r="FJ10" s="132" t="s">
        <v>63</v>
      </c>
      <c r="FK10" s="134">
        <v>0</v>
      </c>
      <c r="FL10" s="132" t="s">
        <v>63</v>
      </c>
      <c r="FM10" s="133">
        <v>1</v>
      </c>
      <c r="FN10" s="133">
        <v>1</v>
      </c>
      <c r="FO10" s="131">
        <f>IF(ISERROR(FN10/FM10),"",FN10/FM10)</f>
        <v>1</v>
      </c>
      <c r="FP10" s="132" t="s">
        <v>63</v>
      </c>
      <c r="FQ10" s="134">
        <v>0</v>
      </c>
      <c r="FR10" s="132" t="s">
        <v>63</v>
      </c>
      <c r="FS10" s="133">
        <v>0</v>
      </c>
      <c r="FT10" s="133">
        <v>0</v>
      </c>
      <c r="FU10" s="131" t="str">
        <f>IF(ISERROR(FT10/FS10),"",FT10/FS10)</f>
        <v/>
      </c>
      <c r="FV10" s="132" t="s">
        <v>63</v>
      </c>
      <c r="FW10" s="134">
        <v>0</v>
      </c>
      <c r="FX10" s="132" t="s">
        <v>63</v>
      </c>
      <c r="FY10" s="133">
        <v>14</v>
      </c>
      <c r="FZ10" s="133">
        <v>14</v>
      </c>
      <c r="GA10" s="131">
        <f>IF(ISERROR(FZ10/FY10),"",FZ10/FY10)</f>
        <v>1</v>
      </c>
      <c r="GB10" s="132" t="s">
        <v>63</v>
      </c>
      <c r="GC10" s="134">
        <v>0</v>
      </c>
      <c r="GD10" s="132" t="s">
        <v>63</v>
      </c>
      <c r="GE10" s="133">
        <v>121</v>
      </c>
      <c r="GF10" s="133">
        <v>109</v>
      </c>
      <c r="GG10" s="131">
        <f>IF(ISERROR(GF10/GE10),"",GF10/GE10)</f>
        <v>0.90082644628099173</v>
      </c>
      <c r="GH10" s="132" t="s">
        <v>187</v>
      </c>
      <c r="GI10" s="134">
        <v>0</v>
      </c>
      <c r="GJ10" s="132" t="s">
        <v>63</v>
      </c>
      <c r="GK10" s="132" t="s">
        <v>84</v>
      </c>
      <c r="GL10" s="132"/>
      <c r="GM10" s="132" t="s">
        <v>51</v>
      </c>
      <c r="GN10" s="55" t="s">
        <v>63</v>
      </c>
      <c r="GO10" s="55" t="s">
        <v>181</v>
      </c>
      <c r="GP10" s="132" t="s">
        <v>50</v>
      </c>
      <c r="GQ10" s="132" t="s">
        <v>51</v>
      </c>
      <c r="GR10" s="26" t="s">
        <v>49</v>
      </c>
      <c r="GS10" s="26" t="s">
        <v>49</v>
      </c>
      <c r="GT10" s="26" t="s">
        <v>49</v>
      </c>
      <c r="GU10" s="26" t="s">
        <v>63</v>
      </c>
      <c r="GV10" s="132" t="s">
        <v>63</v>
      </c>
      <c r="GW10" s="26" t="s">
        <v>49</v>
      </c>
      <c r="GX10" s="26"/>
      <c r="GY10" s="26" t="s">
        <v>63</v>
      </c>
      <c r="GZ10" s="26" t="s">
        <v>63</v>
      </c>
      <c r="HA10" s="26" t="s">
        <v>63</v>
      </c>
      <c r="HB10" s="26" t="s">
        <v>63</v>
      </c>
      <c r="HC10" s="40" t="s">
        <v>254</v>
      </c>
      <c r="HD10" s="24"/>
      <c r="HE10" s="94" t="s">
        <v>49</v>
      </c>
      <c r="HF10" s="26"/>
      <c r="HG10" s="26"/>
      <c r="HH10" s="97" t="s">
        <v>49</v>
      </c>
      <c r="HI10" s="26"/>
      <c r="HJ10" s="26"/>
      <c r="HK10" s="24" t="s">
        <v>348</v>
      </c>
      <c r="HL10" s="24"/>
      <c r="HM10" s="24"/>
      <c r="HN10" s="24"/>
      <c r="HO10" s="24"/>
      <c r="HP10" s="24"/>
      <c r="HQ10" s="24"/>
      <c r="HR10" s="24" t="s">
        <v>348</v>
      </c>
      <c r="HS10" s="24"/>
      <c r="HT10" s="24"/>
      <c r="HU10" s="24"/>
      <c r="HV10" s="24"/>
      <c r="HW10" s="24"/>
      <c r="HX10" s="24"/>
      <c r="HY10" s="24" t="s">
        <v>348</v>
      </c>
      <c r="HZ10" s="24"/>
      <c r="IA10" s="24"/>
      <c r="IB10" s="24"/>
      <c r="IC10" s="24"/>
      <c r="ID10" s="24"/>
      <c r="IE10" s="24"/>
      <c r="IF10" s="24" t="s">
        <v>348</v>
      </c>
      <c r="IG10" s="24"/>
      <c r="IH10" s="24"/>
      <c r="II10" s="24" t="str">
        <f>IF(AND(HK10="○",IH10="○"),"○","")</f>
        <v/>
      </c>
      <c r="IJ10" s="24"/>
      <c r="IK10" s="24"/>
      <c r="IL10" s="24" t="s">
        <v>348</v>
      </c>
      <c r="IM10" s="24"/>
      <c r="IN10" s="24"/>
      <c r="IO10" s="93" t="str">
        <f>IF(AND(HR10="○",IN10="○"),"○","")</f>
        <v/>
      </c>
      <c r="IP10" s="24"/>
      <c r="IQ10" s="24"/>
      <c r="IR10" s="24" t="s">
        <v>348</v>
      </c>
      <c r="IS10" s="24"/>
      <c r="IT10" s="24"/>
      <c r="IU10" s="24" t="str">
        <f>IF(AND(HY10="○",,IT10="○"),"○","")</f>
        <v/>
      </c>
      <c r="IV10" s="24"/>
      <c r="IW10" s="24"/>
    </row>
    <row r="11" spans="1:257" s="14" customFormat="1" ht="180" customHeight="1" x14ac:dyDescent="0.2">
      <c r="A11" s="25" t="s">
        <v>353</v>
      </c>
      <c r="B11" s="24" t="s">
        <v>61</v>
      </c>
      <c r="C11" s="24" t="s">
        <v>62</v>
      </c>
      <c r="D11" s="55" t="s">
        <v>49</v>
      </c>
      <c r="E11" s="55" t="s">
        <v>63</v>
      </c>
      <c r="F11" s="132" t="s">
        <v>63</v>
      </c>
      <c r="G11" s="55" t="s">
        <v>49</v>
      </c>
      <c r="H11" s="55" t="s">
        <v>63</v>
      </c>
      <c r="I11" s="132" t="s">
        <v>63</v>
      </c>
      <c r="J11" s="55" t="s">
        <v>49</v>
      </c>
      <c r="K11" s="55" t="s">
        <v>63</v>
      </c>
      <c r="L11" s="132" t="s">
        <v>63</v>
      </c>
      <c r="M11" s="55" t="s">
        <v>49</v>
      </c>
      <c r="N11" s="55" t="s">
        <v>63</v>
      </c>
      <c r="O11" s="132" t="s">
        <v>63</v>
      </c>
      <c r="P11" s="55" t="s">
        <v>49</v>
      </c>
      <c r="Q11" s="55" t="s">
        <v>63</v>
      </c>
      <c r="R11" s="132" t="s">
        <v>63</v>
      </c>
      <c r="S11" s="55" t="s">
        <v>49</v>
      </c>
      <c r="T11" s="55" t="s">
        <v>63</v>
      </c>
      <c r="U11" s="132" t="s">
        <v>63</v>
      </c>
      <c r="V11" s="55" t="s">
        <v>49</v>
      </c>
      <c r="W11" s="55" t="s">
        <v>63</v>
      </c>
      <c r="X11" s="132" t="s">
        <v>63</v>
      </c>
      <c r="Y11" s="55" t="s">
        <v>49</v>
      </c>
      <c r="Z11" s="55" t="s">
        <v>63</v>
      </c>
      <c r="AA11" s="132" t="s">
        <v>63</v>
      </c>
      <c r="AB11" s="55" t="s">
        <v>49</v>
      </c>
      <c r="AC11" s="55" t="s">
        <v>63</v>
      </c>
      <c r="AD11" s="132" t="s">
        <v>63</v>
      </c>
      <c r="AE11" s="108" t="s">
        <v>254</v>
      </c>
      <c r="AF11" s="108" t="s">
        <v>49</v>
      </c>
      <c r="AG11" s="114" t="s">
        <v>329</v>
      </c>
      <c r="AH11" s="55" t="s">
        <v>49</v>
      </c>
      <c r="AI11" s="55" t="s">
        <v>63</v>
      </c>
      <c r="AJ11" s="132" t="s">
        <v>63</v>
      </c>
      <c r="AK11" s="55" t="s">
        <v>49</v>
      </c>
      <c r="AL11" s="55" t="s">
        <v>63</v>
      </c>
      <c r="AM11" s="132" t="s">
        <v>63</v>
      </c>
      <c r="AN11" s="55" t="s">
        <v>49</v>
      </c>
      <c r="AO11" s="55" t="s">
        <v>63</v>
      </c>
      <c r="AP11" s="132" t="s">
        <v>63</v>
      </c>
      <c r="AQ11" s="55" t="s">
        <v>49</v>
      </c>
      <c r="AR11" s="55" t="s">
        <v>63</v>
      </c>
      <c r="AS11" s="132" t="s">
        <v>63</v>
      </c>
      <c r="AT11" s="55" t="s">
        <v>49</v>
      </c>
      <c r="AU11" s="55" t="s">
        <v>63</v>
      </c>
      <c r="AV11" s="132" t="s">
        <v>63</v>
      </c>
      <c r="AW11" s="55" t="s">
        <v>49</v>
      </c>
      <c r="AX11" s="55" t="s">
        <v>63</v>
      </c>
      <c r="AY11" s="132" t="s">
        <v>63</v>
      </c>
      <c r="AZ11" s="55" t="s">
        <v>49</v>
      </c>
      <c r="BA11" s="55" t="s">
        <v>63</v>
      </c>
      <c r="BB11" s="132" t="s">
        <v>63</v>
      </c>
      <c r="BC11" s="133">
        <v>7</v>
      </c>
      <c r="BD11" s="133">
        <v>7</v>
      </c>
      <c r="BE11" s="131">
        <v>1</v>
      </c>
      <c r="BF11" s="132" t="s">
        <v>63</v>
      </c>
      <c r="BG11" s="134">
        <v>0</v>
      </c>
      <c r="BH11" s="132" t="s">
        <v>63</v>
      </c>
      <c r="BI11" s="133">
        <v>56</v>
      </c>
      <c r="BJ11" s="133">
        <v>56</v>
      </c>
      <c r="BK11" s="131">
        <v>1</v>
      </c>
      <c r="BL11" s="132" t="s">
        <v>63</v>
      </c>
      <c r="BM11" s="134">
        <v>0</v>
      </c>
      <c r="BN11" s="132" t="s">
        <v>63</v>
      </c>
      <c r="BO11" s="133">
        <v>5</v>
      </c>
      <c r="BP11" s="133">
        <v>5</v>
      </c>
      <c r="BQ11" s="131">
        <v>1</v>
      </c>
      <c r="BR11" s="132" t="s">
        <v>63</v>
      </c>
      <c r="BS11" s="134">
        <v>0</v>
      </c>
      <c r="BT11" s="132" t="s">
        <v>63</v>
      </c>
      <c r="BU11" s="133">
        <v>0</v>
      </c>
      <c r="BV11" s="133">
        <v>0</v>
      </c>
      <c r="BW11" s="131" t="s">
        <v>254</v>
      </c>
      <c r="BX11" s="132" t="s">
        <v>63</v>
      </c>
      <c r="BY11" s="134">
        <v>0</v>
      </c>
      <c r="BZ11" s="132" t="s">
        <v>63</v>
      </c>
      <c r="CA11" s="133">
        <v>0</v>
      </c>
      <c r="CB11" s="133">
        <v>0</v>
      </c>
      <c r="CC11" s="131" t="s">
        <v>254</v>
      </c>
      <c r="CD11" s="132" t="s">
        <v>63</v>
      </c>
      <c r="CE11" s="134">
        <v>0</v>
      </c>
      <c r="CF11" s="132" t="s">
        <v>63</v>
      </c>
      <c r="CG11" s="133">
        <v>0</v>
      </c>
      <c r="CH11" s="133">
        <v>0</v>
      </c>
      <c r="CI11" s="131" t="s">
        <v>254</v>
      </c>
      <c r="CJ11" s="132" t="s">
        <v>63</v>
      </c>
      <c r="CK11" s="134">
        <v>0</v>
      </c>
      <c r="CL11" s="132" t="s">
        <v>63</v>
      </c>
      <c r="CM11" s="133">
        <v>3</v>
      </c>
      <c r="CN11" s="133">
        <v>3</v>
      </c>
      <c r="CO11" s="131">
        <v>1</v>
      </c>
      <c r="CP11" s="132" t="s">
        <v>63</v>
      </c>
      <c r="CQ11" s="134">
        <v>0</v>
      </c>
      <c r="CR11" s="132" t="s">
        <v>63</v>
      </c>
      <c r="CS11" s="133">
        <v>1</v>
      </c>
      <c r="CT11" s="133">
        <v>1</v>
      </c>
      <c r="CU11" s="131">
        <v>1</v>
      </c>
      <c r="CV11" s="132" t="s">
        <v>63</v>
      </c>
      <c r="CW11" s="134">
        <v>0</v>
      </c>
      <c r="CX11" s="132" t="s">
        <v>63</v>
      </c>
      <c r="CY11" s="133">
        <v>2</v>
      </c>
      <c r="CZ11" s="133">
        <v>2</v>
      </c>
      <c r="DA11" s="131">
        <v>1</v>
      </c>
      <c r="DB11" s="132" t="s">
        <v>63</v>
      </c>
      <c r="DC11" s="134">
        <v>0</v>
      </c>
      <c r="DD11" s="132" t="s">
        <v>63</v>
      </c>
      <c r="DE11" s="133">
        <v>0</v>
      </c>
      <c r="DF11" s="133">
        <v>0</v>
      </c>
      <c r="DG11" s="131" t="s">
        <v>254</v>
      </c>
      <c r="DH11" s="132" t="s">
        <v>63</v>
      </c>
      <c r="DI11" s="134">
        <v>0</v>
      </c>
      <c r="DJ11" s="132" t="s">
        <v>63</v>
      </c>
      <c r="DK11" s="133">
        <v>0</v>
      </c>
      <c r="DL11" s="133">
        <v>0</v>
      </c>
      <c r="DM11" s="131" t="s">
        <v>254</v>
      </c>
      <c r="DN11" s="132" t="s">
        <v>63</v>
      </c>
      <c r="DO11" s="134">
        <v>0</v>
      </c>
      <c r="DP11" s="132" t="s">
        <v>63</v>
      </c>
      <c r="DQ11" s="133">
        <v>73</v>
      </c>
      <c r="DR11" s="133">
        <v>73</v>
      </c>
      <c r="DS11" s="131">
        <v>1</v>
      </c>
      <c r="DT11" s="132" t="s">
        <v>63</v>
      </c>
      <c r="DU11" s="134">
        <v>0</v>
      </c>
      <c r="DV11" s="132" t="s">
        <v>63</v>
      </c>
      <c r="DW11" s="133">
        <v>6</v>
      </c>
      <c r="DX11" s="133">
        <v>4</v>
      </c>
      <c r="DY11" s="131">
        <v>0.66666666666666663</v>
      </c>
      <c r="DZ11" s="132" t="s">
        <v>189</v>
      </c>
      <c r="EA11" s="134">
        <v>0</v>
      </c>
      <c r="EB11" s="132" t="s">
        <v>63</v>
      </c>
      <c r="EC11" s="133">
        <v>4</v>
      </c>
      <c r="ED11" s="133">
        <v>1</v>
      </c>
      <c r="EE11" s="131">
        <v>0.25</v>
      </c>
      <c r="EF11" s="132" t="s">
        <v>189</v>
      </c>
      <c r="EG11" s="134">
        <v>0</v>
      </c>
      <c r="EH11" s="132" t="s">
        <v>63</v>
      </c>
      <c r="EI11" s="133">
        <v>8</v>
      </c>
      <c r="EJ11" s="133">
        <v>3</v>
      </c>
      <c r="EK11" s="131">
        <v>0.375</v>
      </c>
      <c r="EL11" s="132" t="s">
        <v>190</v>
      </c>
      <c r="EM11" s="134">
        <v>4</v>
      </c>
      <c r="EN11" s="132" t="s">
        <v>191</v>
      </c>
      <c r="EO11" s="133">
        <v>8</v>
      </c>
      <c r="EP11" s="133">
        <v>6</v>
      </c>
      <c r="EQ11" s="131">
        <v>0.75</v>
      </c>
      <c r="ER11" s="132" t="s">
        <v>330</v>
      </c>
      <c r="ES11" s="134">
        <v>2</v>
      </c>
      <c r="ET11" s="132" t="s">
        <v>331</v>
      </c>
      <c r="EU11" s="133">
        <v>60</v>
      </c>
      <c r="EV11" s="133">
        <v>60</v>
      </c>
      <c r="EW11" s="131">
        <v>1</v>
      </c>
      <c r="EX11" s="132" t="s">
        <v>63</v>
      </c>
      <c r="EY11" s="134">
        <v>0</v>
      </c>
      <c r="EZ11" s="132" t="s">
        <v>63</v>
      </c>
      <c r="FA11" s="133">
        <v>8</v>
      </c>
      <c r="FB11" s="133">
        <v>8</v>
      </c>
      <c r="FC11" s="131">
        <v>1</v>
      </c>
      <c r="FD11" s="132" t="s">
        <v>63</v>
      </c>
      <c r="FE11" s="134">
        <v>0</v>
      </c>
      <c r="FF11" s="132" t="s">
        <v>63</v>
      </c>
      <c r="FG11" s="133">
        <v>1</v>
      </c>
      <c r="FH11" s="133">
        <v>1</v>
      </c>
      <c r="FI11" s="131">
        <v>1</v>
      </c>
      <c r="FJ11" s="132" t="s">
        <v>63</v>
      </c>
      <c r="FK11" s="134">
        <v>0</v>
      </c>
      <c r="FL11" s="132" t="s">
        <v>63</v>
      </c>
      <c r="FM11" s="133">
        <v>0</v>
      </c>
      <c r="FN11" s="133">
        <v>0</v>
      </c>
      <c r="FO11" s="131" t="s">
        <v>254</v>
      </c>
      <c r="FP11" s="132" t="s">
        <v>63</v>
      </c>
      <c r="FQ11" s="134">
        <v>0</v>
      </c>
      <c r="FR11" s="132" t="s">
        <v>63</v>
      </c>
      <c r="FS11" s="133">
        <v>0</v>
      </c>
      <c r="FT11" s="133">
        <v>0</v>
      </c>
      <c r="FU11" s="131" t="s">
        <v>254</v>
      </c>
      <c r="FV11" s="132" t="s">
        <v>63</v>
      </c>
      <c r="FW11" s="134">
        <v>0</v>
      </c>
      <c r="FX11" s="132" t="s">
        <v>63</v>
      </c>
      <c r="FY11" s="133">
        <v>47</v>
      </c>
      <c r="FZ11" s="133">
        <v>35</v>
      </c>
      <c r="GA11" s="131">
        <f>FZ11/FY11</f>
        <v>0.74468085106382975</v>
      </c>
      <c r="GB11" s="105" t="s">
        <v>192</v>
      </c>
      <c r="GC11" s="134">
        <v>12</v>
      </c>
      <c r="GD11" s="105" t="s">
        <v>64</v>
      </c>
      <c r="GE11" s="133">
        <v>98</v>
      </c>
      <c r="GF11" s="133">
        <v>98</v>
      </c>
      <c r="GG11" s="131">
        <v>1</v>
      </c>
      <c r="GH11" s="132" t="s">
        <v>63</v>
      </c>
      <c r="GI11" s="134">
        <v>0</v>
      </c>
      <c r="GJ11" s="132" t="s">
        <v>63</v>
      </c>
      <c r="GK11" s="132" t="s">
        <v>84</v>
      </c>
      <c r="GL11" s="132"/>
      <c r="GM11" s="132" t="s">
        <v>51</v>
      </c>
      <c r="GN11" s="55" t="s">
        <v>49</v>
      </c>
      <c r="GO11" s="55" t="s">
        <v>181</v>
      </c>
      <c r="GP11" s="132" t="s">
        <v>50</v>
      </c>
      <c r="GQ11" s="132" t="s">
        <v>65</v>
      </c>
      <c r="GR11" s="26" t="s">
        <v>49</v>
      </c>
      <c r="GS11" s="26" t="s">
        <v>49</v>
      </c>
      <c r="GT11" s="26" t="s">
        <v>49</v>
      </c>
      <c r="GU11" s="26" t="s">
        <v>63</v>
      </c>
      <c r="GV11" s="132" t="s">
        <v>63</v>
      </c>
      <c r="GW11" s="26" t="s">
        <v>49</v>
      </c>
      <c r="GX11" s="26" t="s">
        <v>63</v>
      </c>
      <c r="GY11" s="26" t="s">
        <v>49</v>
      </c>
      <c r="GZ11" s="26" t="s">
        <v>49</v>
      </c>
      <c r="HA11" s="26" t="s">
        <v>49</v>
      </c>
      <c r="HB11" s="26" t="s">
        <v>63</v>
      </c>
      <c r="HC11" s="36" t="s">
        <v>254</v>
      </c>
      <c r="HD11" s="35"/>
      <c r="HE11" s="94" t="s">
        <v>49</v>
      </c>
      <c r="HF11" s="26"/>
      <c r="HG11" s="26"/>
      <c r="HH11" s="97" t="s">
        <v>49</v>
      </c>
      <c r="HI11" s="26"/>
      <c r="HJ11" s="26"/>
      <c r="HK11" s="53"/>
      <c r="HL11" s="53"/>
      <c r="HM11" s="53"/>
      <c r="HN11" s="53"/>
      <c r="HO11" s="35" t="s">
        <v>49</v>
      </c>
      <c r="HP11" s="53"/>
      <c r="HQ11" s="135" t="s">
        <v>431</v>
      </c>
      <c r="HR11" s="35" t="s">
        <v>348</v>
      </c>
      <c r="HS11" s="53"/>
      <c r="HT11" s="53"/>
      <c r="HU11" s="53"/>
      <c r="HV11" s="53"/>
      <c r="HW11" s="53"/>
      <c r="HX11" s="53"/>
      <c r="HY11" s="53"/>
      <c r="HZ11" s="53"/>
      <c r="IA11" s="53"/>
      <c r="IB11" s="35" t="s">
        <v>49</v>
      </c>
      <c r="IC11" s="53"/>
      <c r="ID11" s="53"/>
      <c r="IE11" s="53"/>
      <c r="IF11" s="53"/>
      <c r="IG11" s="53"/>
      <c r="IH11" s="35" t="s">
        <v>49</v>
      </c>
      <c r="II11" s="35" t="str">
        <f>IF(AND(HK11="○",IH11="○"),"○","")</f>
        <v/>
      </c>
      <c r="IJ11" s="53"/>
      <c r="IK11" s="135" t="s">
        <v>481</v>
      </c>
      <c r="IL11" s="35" t="s">
        <v>348</v>
      </c>
      <c r="IM11" s="53"/>
      <c r="IN11" s="53"/>
      <c r="IO11" s="35" t="str">
        <f t="shared" ref="IO11:IO28" si="0">IF(AND(HR11="○",IN11="○"),"○","")</f>
        <v/>
      </c>
      <c r="IP11" s="53"/>
      <c r="IQ11" s="53"/>
      <c r="IR11" s="53"/>
      <c r="IS11" s="35" t="s">
        <v>49</v>
      </c>
      <c r="IT11" s="53"/>
      <c r="IU11" s="53" t="str">
        <f t="shared" ref="IU11:IU29" si="1">IF(AND(HY11="○",,IT11="○"),"○","")</f>
        <v/>
      </c>
      <c r="IV11" s="53"/>
      <c r="IW11" s="135" t="s">
        <v>482</v>
      </c>
    </row>
    <row r="12" spans="1:257" s="14" customFormat="1" ht="115.4" customHeight="1" x14ac:dyDescent="0.2">
      <c r="A12" s="25" t="s">
        <v>255</v>
      </c>
      <c r="B12" s="24" t="s">
        <v>66</v>
      </c>
      <c r="C12" s="24" t="s">
        <v>67</v>
      </c>
      <c r="D12" s="55" t="s">
        <v>49</v>
      </c>
      <c r="E12" s="55" t="s">
        <v>63</v>
      </c>
      <c r="F12" s="132" t="s">
        <v>63</v>
      </c>
      <c r="G12" s="55" t="s">
        <v>49</v>
      </c>
      <c r="H12" s="55" t="s">
        <v>63</v>
      </c>
      <c r="I12" s="132" t="s">
        <v>63</v>
      </c>
      <c r="J12" s="55" t="s">
        <v>49</v>
      </c>
      <c r="K12" s="55" t="s">
        <v>63</v>
      </c>
      <c r="L12" s="132" t="s">
        <v>63</v>
      </c>
      <c r="M12" s="55" t="s">
        <v>49</v>
      </c>
      <c r="N12" s="55" t="s">
        <v>63</v>
      </c>
      <c r="O12" s="132" t="s">
        <v>63</v>
      </c>
      <c r="P12" s="55" t="s">
        <v>49</v>
      </c>
      <c r="Q12" s="55" t="s">
        <v>63</v>
      </c>
      <c r="R12" s="132" t="s">
        <v>63</v>
      </c>
      <c r="S12" s="55" t="s">
        <v>49</v>
      </c>
      <c r="T12" s="55" t="s">
        <v>63</v>
      </c>
      <c r="U12" s="132" t="s">
        <v>63</v>
      </c>
      <c r="V12" s="55" t="s">
        <v>49</v>
      </c>
      <c r="W12" s="55" t="s">
        <v>63</v>
      </c>
      <c r="X12" s="132" t="s">
        <v>63</v>
      </c>
      <c r="Y12" s="55" t="s">
        <v>49</v>
      </c>
      <c r="Z12" s="55" t="s">
        <v>63</v>
      </c>
      <c r="AA12" s="132" t="s">
        <v>63</v>
      </c>
      <c r="AB12" s="55" t="s">
        <v>49</v>
      </c>
      <c r="AC12" s="55" t="s">
        <v>63</v>
      </c>
      <c r="AD12" s="132" t="s">
        <v>63</v>
      </c>
      <c r="AE12" s="108" t="s">
        <v>49</v>
      </c>
      <c r="AF12" s="108" t="s">
        <v>254</v>
      </c>
      <c r="AG12" s="56"/>
      <c r="AH12" s="55" t="s">
        <v>49</v>
      </c>
      <c r="AI12" s="55" t="s">
        <v>63</v>
      </c>
      <c r="AJ12" s="132" t="s">
        <v>63</v>
      </c>
      <c r="AK12" s="55" t="s">
        <v>49</v>
      </c>
      <c r="AL12" s="55" t="s">
        <v>63</v>
      </c>
      <c r="AM12" s="132" t="s">
        <v>63</v>
      </c>
      <c r="AN12" s="55" t="s">
        <v>49</v>
      </c>
      <c r="AO12" s="55" t="s">
        <v>63</v>
      </c>
      <c r="AP12" s="132" t="s">
        <v>63</v>
      </c>
      <c r="AQ12" s="55" t="s">
        <v>49</v>
      </c>
      <c r="AR12" s="55" t="s">
        <v>63</v>
      </c>
      <c r="AS12" s="132" t="s">
        <v>63</v>
      </c>
      <c r="AT12" s="55" t="s">
        <v>49</v>
      </c>
      <c r="AU12" s="55" t="s">
        <v>63</v>
      </c>
      <c r="AV12" s="132" t="s">
        <v>63</v>
      </c>
      <c r="AW12" s="55" t="s">
        <v>49</v>
      </c>
      <c r="AX12" s="55" t="s">
        <v>63</v>
      </c>
      <c r="AY12" s="132" t="s">
        <v>63</v>
      </c>
      <c r="AZ12" s="55" t="s">
        <v>49</v>
      </c>
      <c r="BA12" s="55" t="s">
        <v>63</v>
      </c>
      <c r="BB12" s="132" t="s">
        <v>63</v>
      </c>
      <c r="BC12" s="133">
        <v>6</v>
      </c>
      <c r="BD12" s="133">
        <v>6</v>
      </c>
      <c r="BE12" s="131">
        <f t="shared" ref="BE12:BE24" si="2">IF(ISERROR(BD12/BC12),"",BD12/BC12)</f>
        <v>1</v>
      </c>
      <c r="BF12" s="132" t="s">
        <v>63</v>
      </c>
      <c r="BG12" s="134">
        <v>0</v>
      </c>
      <c r="BH12" s="132" t="s">
        <v>63</v>
      </c>
      <c r="BI12" s="133">
        <v>2</v>
      </c>
      <c r="BJ12" s="133">
        <v>2</v>
      </c>
      <c r="BK12" s="131">
        <f t="shared" ref="BK12:BK24" si="3">IF(ISERROR(BJ12/BI12),"",BJ12/BI12)</f>
        <v>1</v>
      </c>
      <c r="BL12" s="132" t="s">
        <v>63</v>
      </c>
      <c r="BM12" s="134">
        <v>0</v>
      </c>
      <c r="BN12" s="132" t="s">
        <v>63</v>
      </c>
      <c r="BO12" s="133">
        <v>3</v>
      </c>
      <c r="BP12" s="133">
        <v>3</v>
      </c>
      <c r="BQ12" s="131">
        <f t="shared" ref="BQ12:BQ24" si="4">IF(ISERROR(BP12/BO12),"",BP12/BO12)</f>
        <v>1</v>
      </c>
      <c r="BR12" s="132" t="s">
        <v>63</v>
      </c>
      <c r="BS12" s="134">
        <v>0</v>
      </c>
      <c r="BT12" s="132" t="s">
        <v>63</v>
      </c>
      <c r="BU12" s="133">
        <v>0</v>
      </c>
      <c r="BV12" s="133">
        <v>0</v>
      </c>
      <c r="BW12" s="131" t="str">
        <f>IF(ISERROR(BV12/BU12),"",BV12/BU12)</f>
        <v/>
      </c>
      <c r="BX12" s="132" t="s">
        <v>63</v>
      </c>
      <c r="BY12" s="134">
        <v>0</v>
      </c>
      <c r="BZ12" s="132" t="s">
        <v>63</v>
      </c>
      <c r="CA12" s="133">
        <v>1</v>
      </c>
      <c r="CB12" s="133">
        <v>1</v>
      </c>
      <c r="CC12" s="131">
        <f t="shared" ref="CC12:CC24" si="5">IF(ISERROR(CB12/CA12),"",CB12/CA12)</f>
        <v>1</v>
      </c>
      <c r="CD12" s="132" t="s">
        <v>63</v>
      </c>
      <c r="CE12" s="134">
        <v>0</v>
      </c>
      <c r="CF12" s="132" t="s">
        <v>63</v>
      </c>
      <c r="CG12" s="133">
        <v>1</v>
      </c>
      <c r="CH12" s="133">
        <v>1</v>
      </c>
      <c r="CI12" s="131">
        <f t="shared" ref="CI12:CI24" si="6">IF(ISERROR(CH12/CG12),"",CH12/CG12)</f>
        <v>1</v>
      </c>
      <c r="CJ12" s="132" t="s">
        <v>63</v>
      </c>
      <c r="CK12" s="134">
        <v>0</v>
      </c>
      <c r="CL12" s="132" t="s">
        <v>63</v>
      </c>
      <c r="CM12" s="133">
        <v>2</v>
      </c>
      <c r="CN12" s="133">
        <v>1</v>
      </c>
      <c r="CO12" s="131">
        <f t="shared" ref="CO12:CO24" si="7">IF(ISERROR(CN12/CM12),"",CN12/CM12)</f>
        <v>0.5</v>
      </c>
      <c r="CP12" s="132" t="s">
        <v>476</v>
      </c>
      <c r="CQ12" s="134">
        <v>0</v>
      </c>
      <c r="CR12" s="132" t="s">
        <v>63</v>
      </c>
      <c r="CS12" s="133">
        <v>3</v>
      </c>
      <c r="CT12" s="133">
        <v>2</v>
      </c>
      <c r="CU12" s="131">
        <f>IF(ISERROR(CT12/CS12),"",CT12/CS12)</f>
        <v>0.66666666666666663</v>
      </c>
      <c r="CV12" s="132" t="s">
        <v>256</v>
      </c>
      <c r="CW12" s="134">
        <v>1</v>
      </c>
      <c r="CX12" s="132" t="s">
        <v>257</v>
      </c>
      <c r="CY12" s="133">
        <v>1</v>
      </c>
      <c r="CZ12" s="133">
        <v>0</v>
      </c>
      <c r="DA12" s="131">
        <f t="shared" ref="DA12:DA24" si="8">IF(ISERROR(CZ12/CY12),"",CZ12/CY12)</f>
        <v>0</v>
      </c>
      <c r="DB12" s="132" t="s">
        <v>332</v>
      </c>
      <c r="DC12" s="134">
        <v>1</v>
      </c>
      <c r="DD12" s="132" t="s">
        <v>333</v>
      </c>
      <c r="DE12" s="133">
        <v>0</v>
      </c>
      <c r="DF12" s="133">
        <v>0</v>
      </c>
      <c r="DG12" s="131" t="str">
        <f t="shared" ref="DG12:DG24" si="9">IF(ISERROR(DF12/DE12),"",DF12/DE12)</f>
        <v/>
      </c>
      <c r="DH12" s="132" t="s">
        <v>63</v>
      </c>
      <c r="DI12" s="134">
        <v>0</v>
      </c>
      <c r="DJ12" s="132" t="s">
        <v>63</v>
      </c>
      <c r="DK12" s="133">
        <v>10</v>
      </c>
      <c r="DL12" s="133">
        <v>10</v>
      </c>
      <c r="DM12" s="131">
        <f t="shared" ref="DM12:DM24" si="10">IF(ISERROR(DL12/DK12),"",DL12/DK12)</f>
        <v>1</v>
      </c>
      <c r="DN12" s="132" t="s">
        <v>63</v>
      </c>
      <c r="DO12" s="134">
        <v>0</v>
      </c>
      <c r="DP12" s="132" t="s">
        <v>63</v>
      </c>
      <c r="DQ12" s="133">
        <v>36</v>
      </c>
      <c r="DR12" s="133">
        <v>0</v>
      </c>
      <c r="DS12" s="131">
        <f t="shared" ref="DS12:DS24" si="11">IF(ISERROR(DR12/DQ12),"",DR12/DQ12)</f>
        <v>0</v>
      </c>
      <c r="DT12" s="132" t="s">
        <v>193</v>
      </c>
      <c r="DU12" s="134">
        <v>0</v>
      </c>
      <c r="DV12" s="132" t="s">
        <v>63</v>
      </c>
      <c r="DW12" s="115">
        <v>5</v>
      </c>
      <c r="DX12" s="115">
        <v>3</v>
      </c>
      <c r="DY12" s="131">
        <f t="shared" ref="DY12:DY24" si="12">IF(ISERROR(DX12/DW12),"",DX12/DW12)</f>
        <v>0.6</v>
      </c>
      <c r="DZ12" s="132" t="s">
        <v>194</v>
      </c>
      <c r="EA12" s="134">
        <v>0</v>
      </c>
      <c r="EB12" s="132" t="s">
        <v>63</v>
      </c>
      <c r="EC12" s="133">
        <v>10</v>
      </c>
      <c r="ED12" s="133">
        <v>1</v>
      </c>
      <c r="EE12" s="131">
        <f t="shared" ref="EE12:EE24" si="13">IF(ISERROR(ED12/EC12),"",ED12/EC12)</f>
        <v>0.1</v>
      </c>
      <c r="EF12" s="132" t="s">
        <v>356</v>
      </c>
      <c r="EG12" s="134">
        <v>5</v>
      </c>
      <c r="EH12" s="132" t="s">
        <v>195</v>
      </c>
      <c r="EI12" s="133">
        <v>22</v>
      </c>
      <c r="EJ12" s="133">
        <v>1</v>
      </c>
      <c r="EK12" s="131">
        <f t="shared" ref="EK12:EK24" si="14">IF(ISERROR(EJ12/EI12),"",EJ12/EI12)</f>
        <v>4.5454545454545456E-2</v>
      </c>
      <c r="EL12" s="132" t="s">
        <v>334</v>
      </c>
      <c r="EM12" s="134">
        <v>10</v>
      </c>
      <c r="EN12" s="132" t="s">
        <v>196</v>
      </c>
      <c r="EO12" s="133">
        <v>10</v>
      </c>
      <c r="EP12" s="133">
        <v>1</v>
      </c>
      <c r="EQ12" s="131">
        <f t="shared" ref="EQ12:EQ24" si="15">IF(ISERROR(EP12/EO12),"",EP12/EO12)</f>
        <v>0.1</v>
      </c>
      <c r="ER12" s="132" t="s">
        <v>357</v>
      </c>
      <c r="ES12" s="134">
        <v>9</v>
      </c>
      <c r="ET12" s="132" t="s">
        <v>357</v>
      </c>
      <c r="EU12" s="133">
        <v>81</v>
      </c>
      <c r="EV12" s="133">
        <v>21</v>
      </c>
      <c r="EW12" s="131">
        <f t="shared" ref="EW12:EW23" si="16">IF(ISERROR(EV12/EU12),"",EV12/EU12)</f>
        <v>0.25925925925925924</v>
      </c>
      <c r="EX12" s="132" t="s">
        <v>358</v>
      </c>
      <c r="EY12" s="134">
        <v>60</v>
      </c>
      <c r="EZ12" s="132" t="s">
        <v>359</v>
      </c>
      <c r="FA12" s="133">
        <v>10</v>
      </c>
      <c r="FB12" s="133">
        <v>10</v>
      </c>
      <c r="FC12" s="131">
        <f t="shared" ref="FC12:FC24" si="17">IF(ISERROR(FB12/FA12),"",FB12/FA12)</f>
        <v>1</v>
      </c>
      <c r="FD12" s="132" t="s">
        <v>63</v>
      </c>
      <c r="FE12" s="134">
        <v>0</v>
      </c>
      <c r="FF12" s="132" t="s">
        <v>63</v>
      </c>
      <c r="FG12" s="133">
        <v>2</v>
      </c>
      <c r="FH12" s="133">
        <v>0</v>
      </c>
      <c r="FI12" s="131">
        <f t="shared" ref="FI12:FI24" si="18">IF(ISERROR(FH12/FG12),"",FH12/FG12)</f>
        <v>0</v>
      </c>
      <c r="FJ12" s="132" t="s">
        <v>68</v>
      </c>
      <c r="FK12" s="134">
        <v>2</v>
      </c>
      <c r="FL12" s="132" t="s">
        <v>197</v>
      </c>
      <c r="FM12" s="133">
        <v>0</v>
      </c>
      <c r="FN12" s="133">
        <v>0</v>
      </c>
      <c r="FO12" s="131" t="str">
        <f t="shared" ref="FO12:FO24" si="19">IF(ISERROR(FN12/FM12),"",FN12/FM12)</f>
        <v/>
      </c>
      <c r="FP12" s="132" t="s">
        <v>63</v>
      </c>
      <c r="FQ12" s="134">
        <v>0</v>
      </c>
      <c r="FR12" s="132" t="s">
        <v>63</v>
      </c>
      <c r="FS12" s="133">
        <v>1</v>
      </c>
      <c r="FT12" s="133">
        <v>1</v>
      </c>
      <c r="FU12" s="131">
        <f t="shared" ref="FU12:FU24" si="20">IF(ISERROR(FT12/FS12),"",FT12/FS12)</f>
        <v>1</v>
      </c>
      <c r="FV12" s="132" t="s">
        <v>63</v>
      </c>
      <c r="FW12" s="134">
        <v>0</v>
      </c>
      <c r="FX12" s="132" t="s">
        <v>63</v>
      </c>
      <c r="FY12" s="133">
        <v>57</v>
      </c>
      <c r="FZ12" s="133">
        <v>48</v>
      </c>
      <c r="GA12" s="131">
        <f t="shared" ref="GA12:GA24" si="21">IF(ISERROR(FZ12/FY12),"",FZ12/FY12)</f>
        <v>0.84210526315789469</v>
      </c>
      <c r="GB12" s="132" t="s">
        <v>360</v>
      </c>
      <c r="GC12" s="134">
        <v>8</v>
      </c>
      <c r="GD12" s="132" t="s">
        <v>198</v>
      </c>
      <c r="GE12" s="133">
        <v>92</v>
      </c>
      <c r="GF12" s="133">
        <v>92</v>
      </c>
      <c r="GG12" s="131">
        <f t="shared" ref="GG12:GG24" si="22">IF(ISERROR(GF12/GE12),"",GF12/GE12)</f>
        <v>1</v>
      </c>
      <c r="GH12" s="132" t="s">
        <v>63</v>
      </c>
      <c r="GI12" s="134">
        <v>0</v>
      </c>
      <c r="GJ12" s="132" t="s">
        <v>63</v>
      </c>
      <c r="GK12" s="132" t="s">
        <v>69</v>
      </c>
      <c r="GL12" s="132" t="s">
        <v>79</v>
      </c>
      <c r="GM12" s="132" t="s">
        <v>51</v>
      </c>
      <c r="GN12" s="55" t="s">
        <v>63</v>
      </c>
      <c r="GO12" s="55" t="s">
        <v>181</v>
      </c>
      <c r="GP12" s="132" t="s">
        <v>50</v>
      </c>
      <c r="GQ12" s="132" t="s">
        <v>51</v>
      </c>
      <c r="GR12" s="26" t="s">
        <v>49</v>
      </c>
      <c r="GS12" s="26" t="s">
        <v>49</v>
      </c>
      <c r="GT12" s="26" t="s">
        <v>49</v>
      </c>
      <c r="GU12" s="26" t="s">
        <v>49</v>
      </c>
      <c r="GV12" s="132" t="s">
        <v>63</v>
      </c>
      <c r="GW12" s="26" t="s">
        <v>49</v>
      </c>
      <c r="GX12" s="26" t="s">
        <v>63</v>
      </c>
      <c r="GY12" s="26" t="s">
        <v>49</v>
      </c>
      <c r="GZ12" s="26" t="s">
        <v>63</v>
      </c>
      <c r="HA12" s="26" t="s">
        <v>49</v>
      </c>
      <c r="HB12" s="26" t="s">
        <v>49</v>
      </c>
      <c r="HC12" s="36" t="s">
        <v>254</v>
      </c>
      <c r="HD12" s="35"/>
      <c r="HE12" s="94" t="s">
        <v>49</v>
      </c>
      <c r="HF12" s="26"/>
      <c r="HG12" s="26"/>
      <c r="HH12" s="97" t="s">
        <v>49</v>
      </c>
      <c r="HI12" s="26"/>
      <c r="HJ12" s="26"/>
      <c r="HK12" s="53"/>
      <c r="HL12" s="53"/>
      <c r="HM12" s="53"/>
      <c r="HN12" s="53"/>
      <c r="HO12" s="35" t="s">
        <v>49</v>
      </c>
      <c r="HP12" s="53"/>
      <c r="HQ12" s="135" t="s">
        <v>432</v>
      </c>
      <c r="HR12" s="35" t="s">
        <v>348</v>
      </c>
      <c r="HS12" s="53"/>
      <c r="HT12" s="35"/>
      <c r="HU12" s="53"/>
      <c r="HV12" s="35"/>
      <c r="HW12" s="53"/>
      <c r="HX12" s="53"/>
      <c r="HY12" s="35" t="s">
        <v>348</v>
      </c>
      <c r="HZ12" s="53"/>
      <c r="IA12" s="53"/>
      <c r="IB12" s="53"/>
      <c r="IC12" s="53"/>
      <c r="ID12" s="53"/>
      <c r="IE12" s="53"/>
      <c r="IF12" s="53"/>
      <c r="IG12" s="53"/>
      <c r="IH12" s="35" t="s">
        <v>49</v>
      </c>
      <c r="II12" s="35" t="str">
        <f t="shared" ref="II12:II29" si="23">IF(AND(HK12="○",IH12="○"),"○","")</f>
        <v/>
      </c>
      <c r="IJ12" s="35"/>
      <c r="IK12" s="135" t="s">
        <v>432</v>
      </c>
      <c r="IL12" s="35"/>
      <c r="IM12" s="35"/>
      <c r="IN12" s="35" t="s">
        <v>49</v>
      </c>
      <c r="IO12" s="35" t="str">
        <f t="shared" si="0"/>
        <v>○</v>
      </c>
      <c r="IP12" s="53"/>
      <c r="IQ12" s="135" t="s">
        <v>433</v>
      </c>
      <c r="IR12" s="35" t="s">
        <v>348</v>
      </c>
      <c r="IS12" s="53"/>
      <c r="IT12" s="53"/>
      <c r="IU12" s="53" t="str">
        <f t="shared" si="1"/>
        <v/>
      </c>
      <c r="IV12" s="53"/>
      <c r="IW12" s="53"/>
    </row>
    <row r="13" spans="1:257" s="14" customFormat="1" ht="123" customHeight="1" x14ac:dyDescent="0.2">
      <c r="A13" s="25" t="s">
        <v>258</v>
      </c>
      <c r="B13" s="24" t="s">
        <v>70</v>
      </c>
      <c r="C13" s="24" t="s">
        <v>71</v>
      </c>
      <c r="D13" s="55" t="s">
        <v>49</v>
      </c>
      <c r="E13" s="55" t="s">
        <v>63</v>
      </c>
      <c r="F13" s="132" t="s">
        <v>338</v>
      </c>
      <c r="G13" s="55" t="s">
        <v>49</v>
      </c>
      <c r="H13" s="55" t="s">
        <v>63</v>
      </c>
      <c r="I13" s="132" t="s">
        <v>63</v>
      </c>
      <c r="J13" s="55" t="s">
        <v>49</v>
      </c>
      <c r="K13" s="55" t="s">
        <v>63</v>
      </c>
      <c r="L13" s="132" t="s">
        <v>63</v>
      </c>
      <c r="M13" s="55" t="s">
        <v>49</v>
      </c>
      <c r="N13" s="55" t="s">
        <v>63</v>
      </c>
      <c r="O13" s="132" t="s">
        <v>63</v>
      </c>
      <c r="P13" s="55" t="s">
        <v>49</v>
      </c>
      <c r="Q13" s="55" t="s">
        <v>63</v>
      </c>
      <c r="R13" s="132" t="s">
        <v>63</v>
      </c>
      <c r="S13" s="55" t="s">
        <v>49</v>
      </c>
      <c r="T13" s="55" t="s">
        <v>63</v>
      </c>
      <c r="U13" s="132" t="s">
        <v>63</v>
      </c>
      <c r="V13" s="55" t="s">
        <v>49</v>
      </c>
      <c r="W13" s="55" t="s">
        <v>63</v>
      </c>
      <c r="X13" s="132" t="s">
        <v>63</v>
      </c>
      <c r="Y13" s="55" t="s">
        <v>49</v>
      </c>
      <c r="Z13" s="55" t="s">
        <v>63</v>
      </c>
      <c r="AA13" s="132" t="s">
        <v>63</v>
      </c>
      <c r="AB13" s="55" t="s">
        <v>49</v>
      </c>
      <c r="AC13" s="55" t="s">
        <v>63</v>
      </c>
      <c r="AD13" s="132" t="s">
        <v>63</v>
      </c>
      <c r="AE13" s="108" t="s">
        <v>254</v>
      </c>
      <c r="AF13" s="108" t="s">
        <v>49</v>
      </c>
      <c r="AG13" s="56" t="s">
        <v>72</v>
      </c>
      <c r="AH13" s="55" t="s">
        <v>49</v>
      </c>
      <c r="AI13" s="55" t="s">
        <v>63</v>
      </c>
      <c r="AJ13" s="132" t="s">
        <v>63</v>
      </c>
      <c r="AK13" s="55" t="s">
        <v>49</v>
      </c>
      <c r="AL13" s="55" t="s">
        <v>63</v>
      </c>
      <c r="AM13" s="132" t="s">
        <v>63</v>
      </c>
      <c r="AN13" s="55" t="s">
        <v>181</v>
      </c>
      <c r="AO13" s="55" t="s">
        <v>63</v>
      </c>
      <c r="AP13" s="132" t="s">
        <v>63</v>
      </c>
      <c r="AQ13" s="55" t="s">
        <v>181</v>
      </c>
      <c r="AR13" s="55" t="s">
        <v>63</v>
      </c>
      <c r="AS13" s="132" t="s">
        <v>63</v>
      </c>
      <c r="AT13" s="55" t="s">
        <v>49</v>
      </c>
      <c r="AU13" s="55" t="s">
        <v>63</v>
      </c>
      <c r="AV13" s="132" t="s">
        <v>63</v>
      </c>
      <c r="AW13" s="55" t="s">
        <v>49</v>
      </c>
      <c r="AX13" s="55" t="s">
        <v>63</v>
      </c>
      <c r="AY13" s="132" t="s">
        <v>63</v>
      </c>
      <c r="AZ13" s="55" t="s">
        <v>49</v>
      </c>
      <c r="BA13" s="55" t="s">
        <v>63</v>
      </c>
      <c r="BB13" s="132" t="s">
        <v>63</v>
      </c>
      <c r="BC13" s="133">
        <v>21</v>
      </c>
      <c r="BD13" s="133">
        <v>21</v>
      </c>
      <c r="BE13" s="131">
        <f t="shared" si="2"/>
        <v>1</v>
      </c>
      <c r="BF13" s="132" t="s">
        <v>63</v>
      </c>
      <c r="BG13" s="134">
        <v>0</v>
      </c>
      <c r="BH13" s="132" t="s">
        <v>63</v>
      </c>
      <c r="BI13" s="133">
        <v>28</v>
      </c>
      <c r="BJ13" s="133">
        <v>28</v>
      </c>
      <c r="BK13" s="131">
        <f t="shared" si="3"/>
        <v>1</v>
      </c>
      <c r="BL13" s="132" t="s">
        <v>63</v>
      </c>
      <c r="BM13" s="134">
        <v>0</v>
      </c>
      <c r="BN13" s="132" t="s">
        <v>63</v>
      </c>
      <c r="BO13" s="133">
        <v>10</v>
      </c>
      <c r="BP13" s="133">
        <v>10</v>
      </c>
      <c r="BQ13" s="131">
        <f t="shared" si="4"/>
        <v>1</v>
      </c>
      <c r="BR13" s="132" t="s">
        <v>63</v>
      </c>
      <c r="BS13" s="134">
        <v>0</v>
      </c>
      <c r="BT13" s="132" t="s">
        <v>63</v>
      </c>
      <c r="BU13" s="133">
        <v>0</v>
      </c>
      <c r="BV13" s="133">
        <v>0</v>
      </c>
      <c r="BW13" s="131" t="str">
        <f t="shared" ref="BW13:BW24" si="24">IF(ISERROR(BV13/BU13),"",BV13/BU13)</f>
        <v/>
      </c>
      <c r="BX13" s="132" t="s">
        <v>63</v>
      </c>
      <c r="BY13" s="134">
        <v>0</v>
      </c>
      <c r="BZ13" s="132" t="s">
        <v>63</v>
      </c>
      <c r="CA13" s="133">
        <v>0</v>
      </c>
      <c r="CB13" s="133">
        <v>0</v>
      </c>
      <c r="CC13" s="131" t="str">
        <f t="shared" si="5"/>
        <v/>
      </c>
      <c r="CD13" s="132" t="s">
        <v>63</v>
      </c>
      <c r="CE13" s="134">
        <v>0</v>
      </c>
      <c r="CF13" s="132" t="s">
        <v>63</v>
      </c>
      <c r="CG13" s="133">
        <v>1</v>
      </c>
      <c r="CH13" s="133">
        <v>0</v>
      </c>
      <c r="CI13" s="131">
        <f t="shared" si="6"/>
        <v>0</v>
      </c>
      <c r="CJ13" s="132" t="s">
        <v>259</v>
      </c>
      <c r="CK13" s="134">
        <v>0</v>
      </c>
      <c r="CL13" s="132"/>
      <c r="CM13" s="133">
        <v>0</v>
      </c>
      <c r="CN13" s="133">
        <v>0</v>
      </c>
      <c r="CO13" s="131" t="str">
        <f t="shared" si="7"/>
        <v/>
      </c>
      <c r="CP13" s="132" t="s">
        <v>63</v>
      </c>
      <c r="CQ13" s="134">
        <v>0</v>
      </c>
      <c r="CR13" s="132" t="s">
        <v>63</v>
      </c>
      <c r="CS13" s="133">
        <v>0</v>
      </c>
      <c r="CT13" s="133">
        <v>0</v>
      </c>
      <c r="CU13" s="131" t="str">
        <f t="shared" ref="CU13:CU24" si="25">IF(ISERROR(CT13/CS13),"",CT13/CS13)</f>
        <v/>
      </c>
      <c r="CV13" s="132" t="s">
        <v>63</v>
      </c>
      <c r="CW13" s="134">
        <v>0</v>
      </c>
      <c r="CX13" s="132" t="s">
        <v>63</v>
      </c>
      <c r="CY13" s="133">
        <v>0</v>
      </c>
      <c r="CZ13" s="133">
        <v>0</v>
      </c>
      <c r="DA13" s="131" t="str">
        <f t="shared" si="8"/>
        <v/>
      </c>
      <c r="DB13" s="132" t="s">
        <v>63</v>
      </c>
      <c r="DC13" s="134">
        <v>0</v>
      </c>
      <c r="DD13" s="132" t="s">
        <v>63</v>
      </c>
      <c r="DE13" s="133">
        <v>0</v>
      </c>
      <c r="DF13" s="133">
        <v>0</v>
      </c>
      <c r="DG13" s="131" t="str">
        <f t="shared" si="9"/>
        <v/>
      </c>
      <c r="DH13" s="132" t="s">
        <v>63</v>
      </c>
      <c r="DI13" s="134">
        <v>0</v>
      </c>
      <c r="DJ13" s="132" t="s">
        <v>63</v>
      </c>
      <c r="DK13" s="133">
        <v>9</v>
      </c>
      <c r="DL13" s="133">
        <v>2</v>
      </c>
      <c r="DM13" s="131">
        <f t="shared" si="10"/>
        <v>0.22222222222222221</v>
      </c>
      <c r="DN13" s="132" t="s">
        <v>335</v>
      </c>
      <c r="DO13" s="134">
        <v>1</v>
      </c>
      <c r="DP13" s="132" t="s">
        <v>73</v>
      </c>
      <c r="DQ13" s="133">
        <v>44</v>
      </c>
      <c r="DR13" s="133">
        <v>0</v>
      </c>
      <c r="DS13" s="131">
        <f t="shared" si="11"/>
        <v>0</v>
      </c>
      <c r="DT13" s="132" t="s">
        <v>372</v>
      </c>
      <c r="DU13" s="134">
        <v>0</v>
      </c>
      <c r="DV13" s="132" t="s">
        <v>63</v>
      </c>
      <c r="DW13" s="133">
        <v>1</v>
      </c>
      <c r="DX13" s="133">
        <v>1</v>
      </c>
      <c r="DY13" s="131">
        <f t="shared" si="12"/>
        <v>1</v>
      </c>
      <c r="DZ13" s="132" t="s">
        <v>63</v>
      </c>
      <c r="EA13" s="134">
        <v>0</v>
      </c>
      <c r="EB13" s="132" t="s">
        <v>63</v>
      </c>
      <c r="EC13" s="133">
        <v>3</v>
      </c>
      <c r="ED13" s="133">
        <v>2</v>
      </c>
      <c r="EE13" s="131">
        <f t="shared" si="13"/>
        <v>0.66666666666666663</v>
      </c>
      <c r="EF13" s="132" t="s">
        <v>260</v>
      </c>
      <c r="EG13" s="134">
        <v>1</v>
      </c>
      <c r="EH13" s="132" t="s">
        <v>260</v>
      </c>
      <c r="EI13" s="133">
        <v>7</v>
      </c>
      <c r="EJ13" s="133">
        <v>0</v>
      </c>
      <c r="EK13" s="131">
        <f t="shared" si="14"/>
        <v>0</v>
      </c>
      <c r="EL13" s="132" t="s">
        <v>199</v>
      </c>
      <c r="EM13" s="134">
        <v>7</v>
      </c>
      <c r="EN13" s="132" t="s">
        <v>74</v>
      </c>
      <c r="EO13" s="133">
        <v>9</v>
      </c>
      <c r="EP13" s="133">
        <v>7</v>
      </c>
      <c r="EQ13" s="131">
        <f t="shared" si="15"/>
        <v>0.77777777777777779</v>
      </c>
      <c r="ER13" s="132" t="s">
        <v>317</v>
      </c>
      <c r="ES13" s="134">
        <v>2</v>
      </c>
      <c r="ET13" s="132" t="s">
        <v>75</v>
      </c>
      <c r="EU13" s="133">
        <v>48</v>
      </c>
      <c r="EV13" s="133">
        <v>48</v>
      </c>
      <c r="EW13" s="131">
        <f t="shared" si="16"/>
        <v>1</v>
      </c>
      <c r="EX13" s="132" t="s">
        <v>63</v>
      </c>
      <c r="EY13" s="134">
        <v>0</v>
      </c>
      <c r="EZ13" s="132" t="s">
        <v>63</v>
      </c>
      <c r="FA13" s="133">
        <v>4</v>
      </c>
      <c r="FB13" s="133">
        <v>4</v>
      </c>
      <c r="FC13" s="131">
        <f t="shared" si="17"/>
        <v>1</v>
      </c>
      <c r="FD13" s="132" t="s">
        <v>63</v>
      </c>
      <c r="FE13" s="134">
        <v>0</v>
      </c>
      <c r="FF13" s="132" t="s">
        <v>63</v>
      </c>
      <c r="FG13" s="133">
        <v>1</v>
      </c>
      <c r="FH13" s="133">
        <v>1</v>
      </c>
      <c r="FI13" s="131">
        <f t="shared" si="18"/>
        <v>1</v>
      </c>
      <c r="FJ13" s="132"/>
      <c r="FK13" s="134">
        <v>0</v>
      </c>
      <c r="FL13" s="132" t="s">
        <v>63</v>
      </c>
      <c r="FM13" s="133">
        <v>0</v>
      </c>
      <c r="FN13" s="133">
        <v>0</v>
      </c>
      <c r="FO13" s="131" t="str">
        <f t="shared" si="19"/>
        <v/>
      </c>
      <c r="FP13" s="132" t="s">
        <v>63</v>
      </c>
      <c r="FQ13" s="134">
        <v>0</v>
      </c>
      <c r="FR13" s="132" t="s">
        <v>63</v>
      </c>
      <c r="FS13" s="133">
        <v>0</v>
      </c>
      <c r="FT13" s="133">
        <v>0</v>
      </c>
      <c r="FU13" s="131" t="str">
        <f t="shared" si="20"/>
        <v/>
      </c>
      <c r="FV13" s="132" t="s">
        <v>63</v>
      </c>
      <c r="FW13" s="134">
        <v>0</v>
      </c>
      <c r="FX13" s="132" t="s">
        <v>63</v>
      </c>
      <c r="FY13" s="133">
        <v>19</v>
      </c>
      <c r="FZ13" s="133">
        <v>19</v>
      </c>
      <c r="GA13" s="131">
        <f t="shared" si="21"/>
        <v>1</v>
      </c>
      <c r="GB13" s="132" t="s">
        <v>63</v>
      </c>
      <c r="GC13" s="134">
        <v>0</v>
      </c>
      <c r="GD13" s="132" t="s">
        <v>63</v>
      </c>
      <c r="GE13" s="133">
        <v>2</v>
      </c>
      <c r="GF13" s="133">
        <v>2</v>
      </c>
      <c r="GG13" s="131">
        <f t="shared" si="22"/>
        <v>1</v>
      </c>
      <c r="GH13" s="132" t="s">
        <v>63</v>
      </c>
      <c r="GI13" s="134">
        <v>0</v>
      </c>
      <c r="GJ13" s="132" t="s">
        <v>63</v>
      </c>
      <c r="GK13" s="132" t="s">
        <v>69</v>
      </c>
      <c r="GL13" s="132" t="s">
        <v>79</v>
      </c>
      <c r="GM13" s="132" t="s">
        <v>51</v>
      </c>
      <c r="GN13" s="55" t="s">
        <v>49</v>
      </c>
      <c r="GO13" s="55" t="s">
        <v>49</v>
      </c>
      <c r="GP13" s="132" t="s">
        <v>76</v>
      </c>
      <c r="GQ13" s="132" t="s">
        <v>65</v>
      </c>
      <c r="GR13" s="26" t="s">
        <v>63</v>
      </c>
      <c r="GS13" s="26" t="s">
        <v>63</v>
      </c>
      <c r="GT13" s="26" t="s">
        <v>63</v>
      </c>
      <c r="GU13" s="26" t="s">
        <v>63</v>
      </c>
      <c r="GV13" s="132" t="s">
        <v>336</v>
      </c>
      <c r="GW13" s="26" t="s">
        <v>63</v>
      </c>
      <c r="GX13" s="26" t="s">
        <v>63</v>
      </c>
      <c r="GY13" s="26" t="s">
        <v>63</v>
      </c>
      <c r="GZ13" s="26" t="s">
        <v>63</v>
      </c>
      <c r="HA13" s="26" t="s">
        <v>49</v>
      </c>
      <c r="HB13" s="26" t="s">
        <v>63</v>
      </c>
      <c r="HC13" s="36" t="s">
        <v>49</v>
      </c>
      <c r="HD13" s="35"/>
      <c r="HE13" s="94" t="s">
        <v>49</v>
      </c>
      <c r="HF13" s="26"/>
      <c r="HG13" s="26"/>
      <c r="HH13" s="97" t="s">
        <v>49</v>
      </c>
      <c r="HI13" s="26"/>
      <c r="HJ13" s="26"/>
      <c r="HK13" s="53"/>
      <c r="HL13" s="53"/>
      <c r="HM13" s="53"/>
      <c r="HN13" s="35" t="s">
        <v>348</v>
      </c>
      <c r="HO13" s="53"/>
      <c r="HP13" s="53"/>
      <c r="HQ13" s="135" t="s">
        <v>434</v>
      </c>
      <c r="HR13" s="35" t="s">
        <v>348</v>
      </c>
      <c r="HS13" s="53"/>
      <c r="HT13" s="53"/>
      <c r="HU13" s="53"/>
      <c r="HV13" s="53"/>
      <c r="HW13" s="53"/>
      <c r="HX13" s="53"/>
      <c r="HY13" s="35" t="s">
        <v>348</v>
      </c>
      <c r="HZ13" s="53"/>
      <c r="IA13" s="53"/>
      <c r="IB13" s="53"/>
      <c r="IC13" s="53"/>
      <c r="ID13" s="53"/>
      <c r="IE13" s="53"/>
      <c r="IF13" s="53"/>
      <c r="IG13" s="53"/>
      <c r="IH13" s="35" t="s">
        <v>348</v>
      </c>
      <c r="II13" s="35" t="str">
        <f t="shared" si="23"/>
        <v/>
      </c>
      <c r="IJ13" s="53"/>
      <c r="IK13" s="135" t="s">
        <v>435</v>
      </c>
      <c r="IL13" s="35" t="s">
        <v>348</v>
      </c>
      <c r="IM13" s="53"/>
      <c r="IN13" s="53"/>
      <c r="IO13" s="35" t="str">
        <f t="shared" si="0"/>
        <v/>
      </c>
      <c r="IP13" s="53"/>
      <c r="IQ13" s="53"/>
      <c r="IR13" s="35" t="s">
        <v>348</v>
      </c>
      <c r="IS13" s="53"/>
      <c r="IT13" s="53"/>
      <c r="IU13" s="53" t="str">
        <f t="shared" si="1"/>
        <v/>
      </c>
      <c r="IV13" s="53"/>
      <c r="IW13" s="53"/>
    </row>
    <row r="14" spans="1:257" s="14" customFormat="1" ht="191.15" customHeight="1" x14ac:dyDescent="0.2">
      <c r="A14" s="25" t="s">
        <v>261</v>
      </c>
      <c r="B14" s="24" t="s">
        <v>77</v>
      </c>
      <c r="C14" s="24" t="s">
        <v>78</v>
      </c>
      <c r="D14" s="55" t="s">
        <v>49</v>
      </c>
      <c r="E14" s="55" t="s">
        <v>63</v>
      </c>
      <c r="F14" s="132" t="s">
        <v>63</v>
      </c>
      <c r="G14" s="55" t="s">
        <v>49</v>
      </c>
      <c r="H14" s="55" t="s">
        <v>63</v>
      </c>
      <c r="I14" s="132" t="s">
        <v>63</v>
      </c>
      <c r="J14" s="55" t="s">
        <v>49</v>
      </c>
      <c r="K14" s="55"/>
      <c r="L14" s="132"/>
      <c r="M14" s="55" t="s">
        <v>49</v>
      </c>
      <c r="N14" s="55"/>
      <c r="O14" s="132"/>
      <c r="P14" s="55" t="s">
        <v>49</v>
      </c>
      <c r="Q14" s="55"/>
      <c r="R14" s="132"/>
      <c r="S14" s="55" t="s">
        <v>181</v>
      </c>
      <c r="T14" s="55" t="s">
        <v>49</v>
      </c>
      <c r="U14" s="132" t="s">
        <v>299</v>
      </c>
      <c r="V14" s="55" t="s">
        <v>49</v>
      </c>
      <c r="W14" s="55" t="s">
        <v>63</v>
      </c>
      <c r="X14" s="132" t="s">
        <v>63</v>
      </c>
      <c r="Y14" s="55" t="s">
        <v>49</v>
      </c>
      <c r="Z14" s="55" t="s">
        <v>63</v>
      </c>
      <c r="AA14" s="132" t="s">
        <v>63</v>
      </c>
      <c r="AB14" s="55" t="s">
        <v>49</v>
      </c>
      <c r="AC14" s="55" t="s">
        <v>63</v>
      </c>
      <c r="AD14" s="132" t="s">
        <v>63</v>
      </c>
      <c r="AE14" s="108" t="s">
        <v>254</v>
      </c>
      <c r="AF14" s="108" t="s">
        <v>49</v>
      </c>
      <c r="AG14" s="114" t="s">
        <v>80</v>
      </c>
      <c r="AH14" s="55" t="s">
        <v>49</v>
      </c>
      <c r="AI14" s="55" t="s">
        <v>63</v>
      </c>
      <c r="AJ14" s="132" t="s">
        <v>63</v>
      </c>
      <c r="AK14" s="55" t="s">
        <v>49</v>
      </c>
      <c r="AL14" s="55" t="s">
        <v>63</v>
      </c>
      <c r="AM14" s="132" t="s">
        <v>63</v>
      </c>
      <c r="AN14" s="55" t="s">
        <v>49</v>
      </c>
      <c r="AO14" s="55" t="s">
        <v>63</v>
      </c>
      <c r="AP14" s="132" t="s">
        <v>63</v>
      </c>
      <c r="AQ14" s="55" t="s">
        <v>49</v>
      </c>
      <c r="AR14" s="55" t="s">
        <v>63</v>
      </c>
      <c r="AS14" s="132" t="s">
        <v>63</v>
      </c>
      <c r="AT14" s="55" t="s">
        <v>49</v>
      </c>
      <c r="AU14" s="55" t="s">
        <v>63</v>
      </c>
      <c r="AV14" s="132" t="s">
        <v>63</v>
      </c>
      <c r="AW14" s="55" t="s">
        <v>49</v>
      </c>
      <c r="AX14" s="55" t="s">
        <v>63</v>
      </c>
      <c r="AY14" s="132" t="s">
        <v>63</v>
      </c>
      <c r="AZ14" s="55" t="s">
        <v>49</v>
      </c>
      <c r="BA14" s="55"/>
      <c r="BB14" s="132"/>
      <c r="BC14" s="133">
        <v>25</v>
      </c>
      <c r="BD14" s="133">
        <v>25</v>
      </c>
      <c r="BE14" s="131">
        <f t="shared" si="2"/>
        <v>1</v>
      </c>
      <c r="BF14" s="132" t="s">
        <v>63</v>
      </c>
      <c r="BG14" s="134"/>
      <c r="BH14" s="132"/>
      <c r="BI14" s="133">
        <v>64</v>
      </c>
      <c r="BJ14" s="133">
        <v>61</v>
      </c>
      <c r="BK14" s="131">
        <f t="shared" si="3"/>
        <v>0.953125</v>
      </c>
      <c r="BL14" s="132" t="s">
        <v>304</v>
      </c>
      <c r="BM14" s="134">
        <v>1</v>
      </c>
      <c r="BN14" s="132" t="s">
        <v>82</v>
      </c>
      <c r="BO14" s="133">
        <v>38</v>
      </c>
      <c r="BP14" s="133">
        <v>38</v>
      </c>
      <c r="BQ14" s="131">
        <f t="shared" si="4"/>
        <v>1</v>
      </c>
      <c r="BR14" s="132" t="s">
        <v>63</v>
      </c>
      <c r="BS14" s="134">
        <v>1</v>
      </c>
      <c r="BT14" s="132" t="s">
        <v>305</v>
      </c>
      <c r="BU14" s="133">
        <v>1</v>
      </c>
      <c r="BV14" s="133">
        <v>1</v>
      </c>
      <c r="BW14" s="131">
        <f t="shared" si="24"/>
        <v>1</v>
      </c>
      <c r="BX14" s="132" t="s">
        <v>63</v>
      </c>
      <c r="BY14" s="134">
        <v>0</v>
      </c>
      <c r="BZ14" s="132" t="s">
        <v>63</v>
      </c>
      <c r="CA14" s="133">
        <v>2</v>
      </c>
      <c r="CB14" s="133">
        <v>2</v>
      </c>
      <c r="CC14" s="131">
        <f t="shared" si="5"/>
        <v>1</v>
      </c>
      <c r="CD14" s="132" t="s">
        <v>63</v>
      </c>
      <c r="CE14" s="134">
        <v>0</v>
      </c>
      <c r="CF14" s="132" t="s">
        <v>63</v>
      </c>
      <c r="CG14" s="133">
        <v>0</v>
      </c>
      <c r="CH14" s="133">
        <v>0</v>
      </c>
      <c r="CI14" s="131" t="str">
        <f t="shared" si="6"/>
        <v/>
      </c>
      <c r="CJ14" s="132" t="s">
        <v>63</v>
      </c>
      <c r="CK14" s="134">
        <v>0</v>
      </c>
      <c r="CL14" s="132" t="s">
        <v>63</v>
      </c>
      <c r="CM14" s="133">
        <v>2</v>
      </c>
      <c r="CN14" s="133">
        <v>2</v>
      </c>
      <c r="CO14" s="131">
        <f t="shared" si="7"/>
        <v>1</v>
      </c>
      <c r="CP14" s="132" t="s">
        <v>63</v>
      </c>
      <c r="CQ14" s="134">
        <v>0</v>
      </c>
      <c r="CR14" s="132" t="s">
        <v>63</v>
      </c>
      <c r="CS14" s="133">
        <v>0</v>
      </c>
      <c r="CT14" s="133">
        <v>0</v>
      </c>
      <c r="CU14" s="131" t="str">
        <f t="shared" si="25"/>
        <v/>
      </c>
      <c r="CV14" s="132" t="s">
        <v>63</v>
      </c>
      <c r="CW14" s="134">
        <v>0</v>
      </c>
      <c r="CX14" s="132" t="s">
        <v>63</v>
      </c>
      <c r="CY14" s="133">
        <v>0</v>
      </c>
      <c r="CZ14" s="133">
        <v>0</v>
      </c>
      <c r="DA14" s="131" t="str">
        <f t="shared" si="8"/>
        <v/>
      </c>
      <c r="DB14" s="132" t="s">
        <v>63</v>
      </c>
      <c r="DC14" s="134">
        <v>0</v>
      </c>
      <c r="DD14" s="132" t="s">
        <v>63</v>
      </c>
      <c r="DE14" s="133">
        <v>0</v>
      </c>
      <c r="DF14" s="133">
        <v>0</v>
      </c>
      <c r="DG14" s="131" t="str">
        <f t="shared" si="9"/>
        <v/>
      </c>
      <c r="DH14" s="132" t="s">
        <v>63</v>
      </c>
      <c r="DI14" s="134">
        <v>0</v>
      </c>
      <c r="DJ14" s="132" t="s">
        <v>63</v>
      </c>
      <c r="DK14" s="133">
        <v>18</v>
      </c>
      <c r="DL14" s="133">
        <v>14</v>
      </c>
      <c r="DM14" s="131">
        <f t="shared" si="10"/>
        <v>0.77777777777777779</v>
      </c>
      <c r="DN14" s="132" t="s">
        <v>81</v>
      </c>
      <c r="DO14" s="134">
        <v>4</v>
      </c>
      <c r="DP14" s="132" t="s">
        <v>82</v>
      </c>
      <c r="DQ14" s="133">
        <v>280</v>
      </c>
      <c r="DR14" s="133">
        <v>280</v>
      </c>
      <c r="DS14" s="131">
        <f t="shared" si="11"/>
        <v>1</v>
      </c>
      <c r="DT14" s="132" t="s">
        <v>63</v>
      </c>
      <c r="DU14" s="134">
        <v>0</v>
      </c>
      <c r="DV14" s="132" t="s">
        <v>63</v>
      </c>
      <c r="DW14" s="133">
        <v>35</v>
      </c>
      <c r="DX14" s="133">
        <v>34</v>
      </c>
      <c r="DY14" s="131">
        <f t="shared" si="12"/>
        <v>0.97142857142857142</v>
      </c>
      <c r="DZ14" s="132" t="s">
        <v>83</v>
      </c>
      <c r="EA14" s="134">
        <v>0</v>
      </c>
      <c r="EB14" s="132" t="s">
        <v>63</v>
      </c>
      <c r="EC14" s="133">
        <v>11</v>
      </c>
      <c r="ED14" s="133">
        <v>2</v>
      </c>
      <c r="EE14" s="131">
        <f t="shared" si="13"/>
        <v>0.18181818181818182</v>
      </c>
      <c r="EF14" s="132" t="s">
        <v>309</v>
      </c>
      <c r="EG14" s="134">
        <v>9</v>
      </c>
      <c r="EH14" s="132" t="s">
        <v>310</v>
      </c>
      <c r="EI14" s="133">
        <v>18</v>
      </c>
      <c r="EJ14" s="133">
        <v>1</v>
      </c>
      <c r="EK14" s="131">
        <f t="shared" si="14"/>
        <v>5.5555555555555552E-2</v>
      </c>
      <c r="EL14" s="132" t="s">
        <v>200</v>
      </c>
      <c r="EM14" s="134">
        <v>17</v>
      </c>
      <c r="EN14" s="132" t="s">
        <v>201</v>
      </c>
      <c r="EO14" s="133">
        <v>12</v>
      </c>
      <c r="EP14" s="133">
        <v>12</v>
      </c>
      <c r="EQ14" s="131">
        <f t="shared" si="15"/>
        <v>1</v>
      </c>
      <c r="ER14" s="132" t="s">
        <v>63</v>
      </c>
      <c r="ES14" s="134">
        <v>0</v>
      </c>
      <c r="ET14" s="132" t="s">
        <v>63</v>
      </c>
      <c r="EU14" s="133">
        <v>132</v>
      </c>
      <c r="EV14" s="133">
        <v>132</v>
      </c>
      <c r="EW14" s="131">
        <f t="shared" si="16"/>
        <v>1</v>
      </c>
      <c r="EX14" s="132" t="s">
        <v>63</v>
      </c>
      <c r="EY14" s="134">
        <v>0</v>
      </c>
      <c r="EZ14" s="132" t="s">
        <v>63</v>
      </c>
      <c r="FA14" s="133">
        <v>3</v>
      </c>
      <c r="FB14" s="133">
        <v>3</v>
      </c>
      <c r="FC14" s="131">
        <f t="shared" si="17"/>
        <v>1</v>
      </c>
      <c r="FD14" s="132" t="s">
        <v>63</v>
      </c>
      <c r="FE14" s="134">
        <v>0</v>
      </c>
      <c r="FF14" s="132" t="s">
        <v>63</v>
      </c>
      <c r="FG14" s="133">
        <v>3</v>
      </c>
      <c r="FH14" s="133">
        <v>3</v>
      </c>
      <c r="FI14" s="131">
        <f t="shared" si="18"/>
        <v>1</v>
      </c>
      <c r="FJ14" s="132" t="s">
        <v>63</v>
      </c>
      <c r="FK14" s="134">
        <v>0</v>
      </c>
      <c r="FL14" s="132" t="s">
        <v>63</v>
      </c>
      <c r="FM14" s="133">
        <v>3</v>
      </c>
      <c r="FN14" s="133">
        <v>3</v>
      </c>
      <c r="FO14" s="131">
        <f t="shared" si="19"/>
        <v>1</v>
      </c>
      <c r="FP14" s="132" t="s">
        <v>63</v>
      </c>
      <c r="FQ14" s="134">
        <v>0</v>
      </c>
      <c r="FR14" s="132" t="s">
        <v>63</v>
      </c>
      <c r="FS14" s="133">
        <v>0</v>
      </c>
      <c r="FT14" s="133">
        <v>0</v>
      </c>
      <c r="FU14" s="131" t="str">
        <f t="shared" si="20"/>
        <v/>
      </c>
      <c r="FV14" s="132" t="s">
        <v>63</v>
      </c>
      <c r="FW14" s="134">
        <v>0</v>
      </c>
      <c r="FX14" s="132" t="s">
        <v>63</v>
      </c>
      <c r="FY14" s="133">
        <v>54</v>
      </c>
      <c r="FZ14" s="133">
        <v>50</v>
      </c>
      <c r="GA14" s="131">
        <f t="shared" si="21"/>
        <v>0.92592592592592593</v>
      </c>
      <c r="GB14" s="132" t="s">
        <v>436</v>
      </c>
      <c r="GC14" s="134">
        <v>2</v>
      </c>
      <c r="GD14" s="132" t="s">
        <v>437</v>
      </c>
      <c r="GE14" s="133">
        <v>0</v>
      </c>
      <c r="GF14" s="133">
        <v>0</v>
      </c>
      <c r="GG14" s="131" t="str">
        <f t="shared" si="22"/>
        <v/>
      </c>
      <c r="GH14" s="132" t="s">
        <v>63</v>
      </c>
      <c r="GI14" s="134">
        <v>0</v>
      </c>
      <c r="GJ14" s="132" t="s">
        <v>63</v>
      </c>
      <c r="GK14" s="132" t="s">
        <v>84</v>
      </c>
      <c r="GL14" s="132" t="s">
        <v>79</v>
      </c>
      <c r="GM14" s="132" t="s">
        <v>51</v>
      </c>
      <c r="GN14" s="55" t="s">
        <v>63</v>
      </c>
      <c r="GO14" s="55" t="s">
        <v>181</v>
      </c>
      <c r="GP14" s="132" t="s">
        <v>50</v>
      </c>
      <c r="GQ14" s="132" t="s">
        <v>51</v>
      </c>
      <c r="GR14" s="26" t="s">
        <v>49</v>
      </c>
      <c r="GS14" s="26" t="s">
        <v>49</v>
      </c>
      <c r="GT14" s="26" t="s">
        <v>49</v>
      </c>
      <c r="GU14" s="26" t="s">
        <v>49</v>
      </c>
      <c r="GV14" s="132" t="s">
        <v>63</v>
      </c>
      <c r="GW14" s="26" t="s">
        <v>49</v>
      </c>
      <c r="GX14" s="26" t="s">
        <v>49</v>
      </c>
      <c r="GY14" s="26" t="s">
        <v>49</v>
      </c>
      <c r="GZ14" s="26" t="s">
        <v>63</v>
      </c>
      <c r="HA14" s="26" t="s">
        <v>49</v>
      </c>
      <c r="HB14" s="26" t="s">
        <v>49</v>
      </c>
      <c r="HC14" s="36"/>
      <c r="HD14" s="35"/>
      <c r="HE14" s="94" t="s">
        <v>49</v>
      </c>
      <c r="HF14" s="26"/>
      <c r="HG14" s="26"/>
      <c r="HH14" s="97" t="s">
        <v>49</v>
      </c>
      <c r="HI14" s="26"/>
      <c r="HJ14" s="26"/>
      <c r="HK14" s="35" t="s">
        <v>348</v>
      </c>
      <c r="HL14" s="53"/>
      <c r="HM14" s="53"/>
      <c r="HN14" s="53"/>
      <c r="HO14" s="53"/>
      <c r="HP14" s="53"/>
      <c r="HQ14" s="53"/>
      <c r="HR14" s="35" t="s">
        <v>348</v>
      </c>
      <c r="HS14" s="53"/>
      <c r="HT14" s="53"/>
      <c r="HU14" s="53"/>
      <c r="HV14" s="53"/>
      <c r="HW14" s="53"/>
      <c r="HX14" s="53"/>
      <c r="HY14" s="35" t="s">
        <v>348</v>
      </c>
      <c r="HZ14" s="53"/>
      <c r="IA14" s="53"/>
      <c r="IB14" s="53"/>
      <c r="IC14" s="53"/>
      <c r="ID14" s="53"/>
      <c r="IE14" s="53"/>
      <c r="IF14" s="35" t="s">
        <v>348</v>
      </c>
      <c r="IG14" s="53"/>
      <c r="IH14" s="53"/>
      <c r="II14" s="53" t="str">
        <f t="shared" si="23"/>
        <v/>
      </c>
      <c r="IJ14" s="53"/>
      <c r="IK14" s="53"/>
      <c r="IL14" s="35" t="s">
        <v>348</v>
      </c>
      <c r="IM14" s="53"/>
      <c r="IN14" s="53"/>
      <c r="IO14" s="53" t="str">
        <f t="shared" si="0"/>
        <v/>
      </c>
      <c r="IP14" s="53"/>
      <c r="IQ14" s="53"/>
      <c r="IR14" s="35" t="s">
        <v>348</v>
      </c>
      <c r="IS14" s="53"/>
      <c r="IT14" s="53"/>
      <c r="IU14" s="53" t="str">
        <f t="shared" si="1"/>
        <v/>
      </c>
      <c r="IV14" s="53"/>
      <c r="IW14" s="53"/>
    </row>
    <row r="15" spans="1:257" s="14" customFormat="1" ht="136" customHeight="1" x14ac:dyDescent="0.2">
      <c r="A15" s="25" t="s">
        <v>179</v>
      </c>
      <c r="B15" s="24" t="s">
        <v>77</v>
      </c>
      <c r="C15" s="24" t="s">
        <v>85</v>
      </c>
      <c r="D15" s="55" t="s">
        <v>49</v>
      </c>
      <c r="E15" s="55" t="s">
        <v>63</v>
      </c>
      <c r="F15" s="132" t="s">
        <v>63</v>
      </c>
      <c r="G15" s="55" t="s">
        <v>49</v>
      </c>
      <c r="H15" s="55" t="s">
        <v>63</v>
      </c>
      <c r="I15" s="132" t="s">
        <v>63</v>
      </c>
      <c r="J15" s="55" t="s">
        <v>49</v>
      </c>
      <c r="K15" s="55" t="s">
        <v>63</v>
      </c>
      <c r="L15" s="132" t="s">
        <v>63</v>
      </c>
      <c r="M15" s="55" t="s">
        <v>49</v>
      </c>
      <c r="N15" s="55" t="s">
        <v>63</v>
      </c>
      <c r="O15" s="132" t="s">
        <v>63</v>
      </c>
      <c r="P15" s="55" t="s">
        <v>49</v>
      </c>
      <c r="Q15" s="55" t="s">
        <v>63</v>
      </c>
      <c r="R15" s="132" t="s">
        <v>63</v>
      </c>
      <c r="S15" s="55" t="s">
        <v>181</v>
      </c>
      <c r="T15" s="55" t="s">
        <v>63</v>
      </c>
      <c r="U15" s="132" t="s">
        <v>63</v>
      </c>
      <c r="V15" s="55" t="s">
        <v>49</v>
      </c>
      <c r="W15" s="55" t="s">
        <v>63</v>
      </c>
      <c r="X15" s="132" t="s">
        <v>63</v>
      </c>
      <c r="Y15" s="55" t="s">
        <v>49</v>
      </c>
      <c r="Z15" s="55" t="s">
        <v>63</v>
      </c>
      <c r="AA15" s="132" t="s">
        <v>63</v>
      </c>
      <c r="AB15" s="55" t="s">
        <v>49</v>
      </c>
      <c r="AC15" s="55" t="s">
        <v>63</v>
      </c>
      <c r="AD15" s="132" t="s">
        <v>63</v>
      </c>
      <c r="AE15" s="108" t="s">
        <v>49</v>
      </c>
      <c r="AF15" s="108" t="s">
        <v>254</v>
      </c>
      <c r="AG15" s="56"/>
      <c r="AH15" s="55" t="s">
        <v>49</v>
      </c>
      <c r="AI15" s="55" t="s">
        <v>63</v>
      </c>
      <c r="AJ15" s="132" t="s">
        <v>63</v>
      </c>
      <c r="AK15" s="55" t="s">
        <v>49</v>
      </c>
      <c r="AL15" s="55" t="s">
        <v>63</v>
      </c>
      <c r="AM15" s="132" t="s">
        <v>63</v>
      </c>
      <c r="AN15" s="55" t="s">
        <v>49</v>
      </c>
      <c r="AO15" s="55" t="s">
        <v>63</v>
      </c>
      <c r="AP15" s="132" t="s">
        <v>63</v>
      </c>
      <c r="AQ15" s="55" t="s">
        <v>49</v>
      </c>
      <c r="AR15" s="55" t="s">
        <v>63</v>
      </c>
      <c r="AS15" s="132" t="s">
        <v>63</v>
      </c>
      <c r="AT15" s="55" t="s">
        <v>49</v>
      </c>
      <c r="AU15" s="55" t="s">
        <v>63</v>
      </c>
      <c r="AV15" s="132" t="s">
        <v>63</v>
      </c>
      <c r="AW15" s="55" t="s">
        <v>49</v>
      </c>
      <c r="AX15" s="55" t="s">
        <v>63</v>
      </c>
      <c r="AY15" s="132" t="s">
        <v>63</v>
      </c>
      <c r="AZ15" s="55" t="s">
        <v>49</v>
      </c>
      <c r="BA15" s="55" t="s">
        <v>63</v>
      </c>
      <c r="BB15" s="132" t="s">
        <v>63</v>
      </c>
      <c r="BC15" s="133">
        <v>8</v>
      </c>
      <c r="BD15" s="133">
        <v>8</v>
      </c>
      <c r="BE15" s="131">
        <f t="shared" si="2"/>
        <v>1</v>
      </c>
      <c r="BF15" s="132" t="s">
        <v>63</v>
      </c>
      <c r="BG15" s="134">
        <v>0</v>
      </c>
      <c r="BH15" s="132" t="s">
        <v>63</v>
      </c>
      <c r="BI15" s="133">
        <v>26</v>
      </c>
      <c r="BJ15" s="133">
        <v>6</v>
      </c>
      <c r="BK15" s="131">
        <f t="shared" si="3"/>
        <v>0.23076923076923078</v>
      </c>
      <c r="BL15" s="132" t="s">
        <v>361</v>
      </c>
      <c r="BM15" s="134">
        <v>0</v>
      </c>
      <c r="BN15" s="132" t="s">
        <v>63</v>
      </c>
      <c r="BO15" s="133">
        <v>7</v>
      </c>
      <c r="BP15" s="133">
        <v>3</v>
      </c>
      <c r="BQ15" s="131">
        <f t="shared" si="4"/>
        <v>0.42857142857142855</v>
      </c>
      <c r="BR15" s="132" t="s">
        <v>361</v>
      </c>
      <c r="BS15" s="134">
        <v>0</v>
      </c>
      <c r="BT15" s="132" t="s">
        <v>63</v>
      </c>
      <c r="BU15" s="133">
        <v>0</v>
      </c>
      <c r="BV15" s="133">
        <v>0</v>
      </c>
      <c r="BW15" s="131" t="str">
        <f t="shared" si="24"/>
        <v/>
      </c>
      <c r="BX15" s="132" t="s">
        <v>63</v>
      </c>
      <c r="BY15" s="134">
        <v>0</v>
      </c>
      <c r="BZ15" s="132" t="s">
        <v>63</v>
      </c>
      <c r="CA15" s="133">
        <v>0</v>
      </c>
      <c r="CB15" s="133">
        <v>0</v>
      </c>
      <c r="CC15" s="131" t="str">
        <f t="shared" si="5"/>
        <v/>
      </c>
      <c r="CD15" s="132" t="s">
        <v>63</v>
      </c>
      <c r="CE15" s="134">
        <v>0</v>
      </c>
      <c r="CF15" s="132" t="s">
        <v>63</v>
      </c>
      <c r="CG15" s="133">
        <v>0</v>
      </c>
      <c r="CH15" s="133">
        <v>0</v>
      </c>
      <c r="CI15" s="131" t="str">
        <f t="shared" si="6"/>
        <v/>
      </c>
      <c r="CJ15" s="132" t="s">
        <v>63</v>
      </c>
      <c r="CK15" s="134">
        <v>0</v>
      </c>
      <c r="CL15" s="132" t="s">
        <v>63</v>
      </c>
      <c r="CM15" s="133">
        <v>1</v>
      </c>
      <c r="CN15" s="133">
        <v>1</v>
      </c>
      <c r="CO15" s="131">
        <f t="shared" si="7"/>
        <v>1</v>
      </c>
      <c r="CP15" s="132" t="s">
        <v>63</v>
      </c>
      <c r="CQ15" s="134">
        <v>0</v>
      </c>
      <c r="CR15" s="132" t="s">
        <v>63</v>
      </c>
      <c r="CS15" s="133">
        <v>4</v>
      </c>
      <c r="CT15" s="133">
        <v>4</v>
      </c>
      <c r="CU15" s="131">
        <f t="shared" si="25"/>
        <v>1</v>
      </c>
      <c r="CV15" s="132" t="s">
        <v>63</v>
      </c>
      <c r="CW15" s="134">
        <v>0</v>
      </c>
      <c r="CX15" s="132" t="s">
        <v>63</v>
      </c>
      <c r="CY15" s="133">
        <v>1</v>
      </c>
      <c r="CZ15" s="133">
        <v>1</v>
      </c>
      <c r="DA15" s="131">
        <f t="shared" si="8"/>
        <v>1</v>
      </c>
      <c r="DB15" s="132" t="s">
        <v>63</v>
      </c>
      <c r="DC15" s="134">
        <v>0</v>
      </c>
      <c r="DD15" s="132" t="s">
        <v>63</v>
      </c>
      <c r="DE15" s="133">
        <v>0</v>
      </c>
      <c r="DF15" s="133">
        <v>0</v>
      </c>
      <c r="DG15" s="131" t="str">
        <f t="shared" si="9"/>
        <v/>
      </c>
      <c r="DH15" s="132" t="s">
        <v>63</v>
      </c>
      <c r="DI15" s="134">
        <v>0</v>
      </c>
      <c r="DJ15" s="132" t="s">
        <v>63</v>
      </c>
      <c r="DK15" s="133">
        <v>4</v>
      </c>
      <c r="DL15" s="133">
        <v>2</v>
      </c>
      <c r="DM15" s="131">
        <f t="shared" si="10"/>
        <v>0.5</v>
      </c>
      <c r="DN15" s="132" t="s">
        <v>362</v>
      </c>
      <c r="DO15" s="134">
        <v>0</v>
      </c>
      <c r="DP15" s="132"/>
      <c r="DQ15" s="133">
        <v>104</v>
      </c>
      <c r="DR15" s="133">
        <v>0</v>
      </c>
      <c r="DS15" s="131">
        <f t="shared" si="11"/>
        <v>0</v>
      </c>
      <c r="DT15" s="132" t="s">
        <v>86</v>
      </c>
      <c r="DU15" s="134">
        <v>0</v>
      </c>
      <c r="DV15" s="132" t="s">
        <v>63</v>
      </c>
      <c r="DW15" s="133">
        <v>0</v>
      </c>
      <c r="DX15" s="133">
        <v>0</v>
      </c>
      <c r="DY15" s="131" t="str">
        <f t="shared" si="12"/>
        <v/>
      </c>
      <c r="DZ15" s="132" t="s">
        <v>63</v>
      </c>
      <c r="EA15" s="134">
        <v>0</v>
      </c>
      <c r="EB15" s="132" t="s">
        <v>63</v>
      </c>
      <c r="EC15" s="133">
        <v>4</v>
      </c>
      <c r="ED15" s="133">
        <v>4</v>
      </c>
      <c r="EE15" s="131">
        <f t="shared" si="13"/>
        <v>1</v>
      </c>
      <c r="EF15" s="132" t="s">
        <v>63</v>
      </c>
      <c r="EG15" s="134">
        <v>2</v>
      </c>
      <c r="EH15" s="132" t="s">
        <v>363</v>
      </c>
      <c r="EI15" s="133">
        <v>12</v>
      </c>
      <c r="EJ15" s="133">
        <v>0</v>
      </c>
      <c r="EK15" s="131">
        <f t="shared" si="14"/>
        <v>0</v>
      </c>
      <c r="EL15" s="132" t="s">
        <v>364</v>
      </c>
      <c r="EM15" s="134">
        <v>12</v>
      </c>
      <c r="EN15" s="132" t="s">
        <v>364</v>
      </c>
      <c r="EO15" s="133">
        <v>6</v>
      </c>
      <c r="EP15" s="133">
        <v>6</v>
      </c>
      <c r="EQ15" s="131">
        <f t="shared" si="15"/>
        <v>1</v>
      </c>
      <c r="ER15" s="132" t="s">
        <v>63</v>
      </c>
      <c r="ES15" s="134">
        <v>2</v>
      </c>
      <c r="ET15" s="132" t="s">
        <v>365</v>
      </c>
      <c r="EU15" s="133">
        <v>16</v>
      </c>
      <c r="EV15" s="133">
        <v>3</v>
      </c>
      <c r="EW15" s="131">
        <f t="shared" si="16"/>
        <v>0.1875</v>
      </c>
      <c r="EX15" s="132" t="s">
        <v>364</v>
      </c>
      <c r="EY15" s="134">
        <v>13</v>
      </c>
      <c r="EZ15" s="132" t="s">
        <v>364</v>
      </c>
      <c r="FA15" s="133">
        <v>3</v>
      </c>
      <c r="FB15" s="133">
        <v>3</v>
      </c>
      <c r="FC15" s="131">
        <f t="shared" si="17"/>
        <v>1</v>
      </c>
      <c r="FD15" s="132" t="s">
        <v>63</v>
      </c>
      <c r="FE15" s="134">
        <v>0</v>
      </c>
      <c r="FF15" s="132" t="s">
        <v>63</v>
      </c>
      <c r="FG15" s="133">
        <v>4</v>
      </c>
      <c r="FH15" s="133">
        <v>4</v>
      </c>
      <c r="FI15" s="131">
        <f t="shared" si="18"/>
        <v>1</v>
      </c>
      <c r="FJ15" s="132" t="s">
        <v>63</v>
      </c>
      <c r="FK15" s="134">
        <v>0</v>
      </c>
      <c r="FL15" s="132" t="s">
        <v>63</v>
      </c>
      <c r="FM15" s="133">
        <v>2</v>
      </c>
      <c r="FN15" s="133">
        <v>2</v>
      </c>
      <c r="FO15" s="131">
        <f t="shared" si="19"/>
        <v>1</v>
      </c>
      <c r="FP15" s="132"/>
      <c r="FQ15" s="134">
        <v>0</v>
      </c>
      <c r="FR15" s="132" t="s">
        <v>63</v>
      </c>
      <c r="FS15" s="133">
        <v>0</v>
      </c>
      <c r="FT15" s="133">
        <v>0</v>
      </c>
      <c r="FU15" s="131" t="str">
        <f t="shared" si="20"/>
        <v/>
      </c>
      <c r="FV15" s="132" t="s">
        <v>63</v>
      </c>
      <c r="FW15" s="134">
        <v>0</v>
      </c>
      <c r="FX15" s="132" t="s">
        <v>63</v>
      </c>
      <c r="FY15" s="133">
        <v>19</v>
      </c>
      <c r="FZ15" s="133">
        <v>19</v>
      </c>
      <c r="GA15" s="131">
        <f t="shared" si="21"/>
        <v>1</v>
      </c>
      <c r="GB15" s="132"/>
      <c r="GC15" s="134">
        <v>0</v>
      </c>
      <c r="GD15" s="132"/>
      <c r="GE15" s="133">
        <v>58</v>
      </c>
      <c r="GF15" s="133">
        <v>58</v>
      </c>
      <c r="GG15" s="131">
        <f t="shared" si="22"/>
        <v>1</v>
      </c>
      <c r="GH15" s="132" t="s">
        <v>63</v>
      </c>
      <c r="GI15" s="134">
        <v>0</v>
      </c>
      <c r="GJ15" s="132" t="s">
        <v>63</v>
      </c>
      <c r="GK15" s="132" t="s">
        <v>84</v>
      </c>
      <c r="GL15" s="132" t="s">
        <v>79</v>
      </c>
      <c r="GM15" s="132" t="s">
        <v>51</v>
      </c>
      <c r="GN15" s="55" t="s">
        <v>63</v>
      </c>
      <c r="GO15" s="55" t="s">
        <v>181</v>
      </c>
      <c r="GP15" s="132" t="s">
        <v>50</v>
      </c>
      <c r="GQ15" s="132" t="s">
        <v>65</v>
      </c>
      <c r="GR15" s="26" t="s">
        <v>348</v>
      </c>
      <c r="GS15" s="26" t="s">
        <v>63</v>
      </c>
      <c r="GT15" s="26" t="s">
        <v>49</v>
      </c>
      <c r="GU15" s="26" t="s">
        <v>49</v>
      </c>
      <c r="GV15" s="132"/>
      <c r="GW15" s="26" t="s">
        <v>49</v>
      </c>
      <c r="GX15" s="26" t="s">
        <v>49</v>
      </c>
      <c r="GY15" s="26" t="s">
        <v>49</v>
      </c>
      <c r="GZ15" s="26" t="s">
        <v>63</v>
      </c>
      <c r="HA15" s="26" t="s">
        <v>49</v>
      </c>
      <c r="HB15" s="26" t="s">
        <v>49</v>
      </c>
      <c r="HC15" s="36" t="s">
        <v>254</v>
      </c>
      <c r="HD15" s="35"/>
      <c r="HE15" s="94" t="s">
        <v>49</v>
      </c>
      <c r="HF15" s="26"/>
      <c r="HG15" s="26"/>
      <c r="HH15" s="97" t="s">
        <v>49</v>
      </c>
      <c r="HI15" s="26"/>
      <c r="HJ15" s="26"/>
      <c r="HK15" s="53"/>
      <c r="HL15" s="53"/>
      <c r="HM15" s="53"/>
      <c r="HN15" s="53"/>
      <c r="HO15" s="53" t="s">
        <v>49</v>
      </c>
      <c r="HP15" s="53"/>
      <c r="HQ15" s="135" t="s">
        <v>438</v>
      </c>
      <c r="HR15" s="35" t="s">
        <v>348</v>
      </c>
      <c r="HS15" s="53"/>
      <c r="HT15" s="53"/>
      <c r="HU15" s="53"/>
      <c r="HV15" s="53"/>
      <c r="HW15" s="53"/>
      <c r="HX15" s="53"/>
      <c r="HY15" s="35" t="s">
        <v>348</v>
      </c>
      <c r="HZ15" s="53"/>
      <c r="IA15" s="53"/>
      <c r="IB15" s="53"/>
      <c r="IC15" s="53"/>
      <c r="ID15" s="53"/>
      <c r="IE15" s="53"/>
      <c r="IF15" s="53"/>
      <c r="IG15" s="53"/>
      <c r="IH15" s="53" t="s">
        <v>49</v>
      </c>
      <c r="II15" s="53" t="str">
        <f t="shared" si="23"/>
        <v/>
      </c>
      <c r="IJ15" s="53"/>
      <c r="IK15" s="135" t="s">
        <v>438</v>
      </c>
      <c r="IL15" s="35" t="s">
        <v>348</v>
      </c>
      <c r="IM15" s="53"/>
      <c r="IN15" s="53"/>
      <c r="IO15" s="53" t="str">
        <f t="shared" si="0"/>
        <v/>
      </c>
      <c r="IP15" s="53"/>
      <c r="IQ15" s="53"/>
      <c r="IR15" s="35" t="s">
        <v>348</v>
      </c>
      <c r="IS15" s="53"/>
      <c r="IT15" s="53"/>
      <c r="IU15" s="53" t="str">
        <f t="shared" si="1"/>
        <v/>
      </c>
      <c r="IV15" s="53"/>
      <c r="IW15" s="53"/>
    </row>
    <row r="16" spans="1:257" s="14" customFormat="1" ht="118.9" customHeight="1" x14ac:dyDescent="0.2">
      <c r="A16" s="25" t="s">
        <v>262</v>
      </c>
      <c r="B16" s="24" t="s">
        <v>77</v>
      </c>
      <c r="C16" s="24" t="s">
        <v>87</v>
      </c>
      <c r="D16" s="55" t="s">
        <v>49</v>
      </c>
      <c r="E16" s="55" t="s">
        <v>63</v>
      </c>
      <c r="F16" s="132" t="s">
        <v>63</v>
      </c>
      <c r="G16" s="55" t="s">
        <v>49</v>
      </c>
      <c r="H16" s="55" t="s">
        <v>63</v>
      </c>
      <c r="I16" s="132" t="s">
        <v>63</v>
      </c>
      <c r="J16" s="55" t="s">
        <v>49</v>
      </c>
      <c r="K16" s="55" t="s">
        <v>63</v>
      </c>
      <c r="L16" s="132" t="s">
        <v>63</v>
      </c>
      <c r="M16" s="55" t="s">
        <v>49</v>
      </c>
      <c r="N16" s="55" t="s">
        <v>63</v>
      </c>
      <c r="O16" s="132" t="s">
        <v>63</v>
      </c>
      <c r="P16" s="55" t="s">
        <v>49</v>
      </c>
      <c r="Q16" s="55" t="s">
        <v>63</v>
      </c>
      <c r="R16" s="132" t="s">
        <v>63</v>
      </c>
      <c r="S16" s="55" t="s">
        <v>49</v>
      </c>
      <c r="T16" s="55" t="s">
        <v>63</v>
      </c>
      <c r="U16" s="132" t="s">
        <v>63</v>
      </c>
      <c r="V16" s="55" t="s">
        <v>49</v>
      </c>
      <c r="W16" s="55" t="s">
        <v>63</v>
      </c>
      <c r="X16" s="132" t="s">
        <v>63</v>
      </c>
      <c r="Y16" s="55" t="s">
        <v>49</v>
      </c>
      <c r="Z16" s="55" t="s">
        <v>49</v>
      </c>
      <c r="AA16" s="132" t="s">
        <v>439</v>
      </c>
      <c r="AB16" s="55" t="s">
        <v>49</v>
      </c>
      <c r="AC16" s="55" t="s">
        <v>63</v>
      </c>
      <c r="AD16" s="132" t="s">
        <v>63</v>
      </c>
      <c r="AE16" s="108" t="s">
        <v>254</v>
      </c>
      <c r="AF16" s="108" t="s">
        <v>49</v>
      </c>
      <c r="AG16" s="56" t="s">
        <v>300</v>
      </c>
      <c r="AH16" s="55" t="s">
        <v>181</v>
      </c>
      <c r="AI16" s="55" t="s">
        <v>49</v>
      </c>
      <c r="AJ16" s="132" t="s">
        <v>440</v>
      </c>
      <c r="AK16" s="55" t="s">
        <v>49</v>
      </c>
      <c r="AL16" s="55" t="s">
        <v>63</v>
      </c>
      <c r="AM16" s="132" t="s">
        <v>63</v>
      </c>
      <c r="AN16" s="55" t="s">
        <v>49</v>
      </c>
      <c r="AO16" s="55" t="s">
        <v>63</v>
      </c>
      <c r="AP16" s="132" t="s">
        <v>63</v>
      </c>
      <c r="AQ16" s="55" t="s">
        <v>49</v>
      </c>
      <c r="AR16" s="55" t="s">
        <v>63</v>
      </c>
      <c r="AS16" s="132" t="s">
        <v>63</v>
      </c>
      <c r="AT16" s="55" t="s">
        <v>49</v>
      </c>
      <c r="AU16" s="55" t="s">
        <v>63</v>
      </c>
      <c r="AV16" s="132" t="s">
        <v>63</v>
      </c>
      <c r="AW16" s="55" t="s">
        <v>49</v>
      </c>
      <c r="AX16" s="55" t="s">
        <v>63</v>
      </c>
      <c r="AY16" s="132" t="s">
        <v>63</v>
      </c>
      <c r="AZ16" s="55" t="s">
        <v>49</v>
      </c>
      <c r="BA16" s="55" t="s">
        <v>63</v>
      </c>
      <c r="BB16" s="132" t="s">
        <v>63</v>
      </c>
      <c r="BC16" s="133">
        <v>6</v>
      </c>
      <c r="BD16" s="133">
        <v>4</v>
      </c>
      <c r="BE16" s="131">
        <f t="shared" si="2"/>
        <v>0.66666666666666663</v>
      </c>
      <c r="BF16" s="132" t="s">
        <v>302</v>
      </c>
      <c r="BG16" s="134">
        <v>0</v>
      </c>
      <c r="BH16" s="132" t="s">
        <v>63</v>
      </c>
      <c r="BI16" s="133">
        <v>47</v>
      </c>
      <c r="BJ16" s="133">
        <v>27</v>
      </c>
      <c r="BK16" s="131">
        <f t="shared" si="3"/>
        <v>0.57446808510638303</v>
      </c>
      <c r="BL16" s="132" t="s">
        <v>302</v>
      </c>
      <c r="BM16" s="134">
        <v>0</v>
      </c>
      <c r="BN16" s="132" t="s">
        <v>63</v>
      </c>
      <c r="BO16" s="133">
        <v>6</v>
      </c>
      <c r="BP16" s="133">
        <v>5</v>
      </c>
      <c r="BQ16" s="131">
        <f t="shared" si="4"/>
        <v>0.83333333333333337</v>
      </c>
      <c r="BR16" s="132" t="s">
        <v>306</v>
      </c>
      <c r="BS16" s="134">
        <v>1</v>
      </c>
      <c r="BT16" s="132" t="s">
        <v>202</v>
      </c>
      <c r="BU16" s="133">
        <v>0</v>
      </c>
      <c r="BV16" s="133">
        <v>0</v>
      </c>
      <c r="BW16" s="131" t="str">
        <f t="shared" si="24"/>
        <v/>
      </c>
      <c r="BX16" s="132" t="s">
        <v>63</v>
      </c>
      <c r="BY16" s="134">
        <v>0</v>
      </c>
      <c r="BZ16" s="132" t="s">
        <v>63</v>
      </c>
      <c r="CA16" s="133">
        <v>2</v>
      </c>
      <c r="CB16" s="133">
        <v>2</v>
      </c>
      <c r="CC16" s="131">
        <f t="shared" si="5"/>
        <v>1</v>
      </c>
      <c r="CD16" s="132" t="s">
        <v>63</v>
      </c>
      <c r="CE16" s="134">
        <v>0</v>
      </c>
      <c r="CF16" s="132" t="s">
        <v>63</v>
      </c>
      <c r="CG16" s="133">
        <v>2</v>
      </c>
      <c r="CH16" s="133">
        <v>2</v>
      </c>
      <c r="CI16" s="131">
        <f t="shared" si="6"/>
        <v>1</v>
      </c>
      <c r="CJ16" s="132" t="s">
        <v>63</v>
      </c>
      <c r="CK16" s="134">
        <v>0</v>
      </c>
      <c r="CL16" s="132" t="s">
        <v>63</v>
      </c>
      <c r="CM16" s="133">
        <v>0</v>
      </c>
      <c r="CN16" s="133">
        <v>0</v>
      </c>
      <c r="CO16" s="131" t="str">
        <f t="shared" si="7"/>
        <v/>
      </c>
      <c r="CP16" s="132" t="s">
        <v>63</v>
      </c>
      <c r="CQ16" s="134">
        <v>0</v>
      </c>
      <c r="CR16" s="132" t="s">
        <v>63</v>
      </c>
      <c r="CS16" s="133">
        <v>1</v>
      </c>
      <c r="CT16" s="133">
        <v>1</v>
      </c>
      <c r="CU16" s="131">
        <f t="shared" si="25"/>
        <v>1</v>
      </c>
      <c r="CV16" s="132" t="s">
        <v>63</v>
      </c>
      <c r="CW16" s="134">
        <v>0</v>
      </c>
      <c r="CX16" s="132" t="s">
        <v>63</v>
      </c>
      <c r="CY16" s="133">
        <v>0</v>
      </c>
      <c r="CZ16" s="133">
        <v>0</v>
      </c>
      <c r="DA16" s="131" t="str">
        <f t="shared" si="8"/>
        <v/>
      </c>
      <c r="DB16" s="132" t="s">
        <v>63</v>
      </c>
      <c r="DC16" s="134">
        <v>0</v>
      </c>
      <c r="DD16" s="132" t="s">
        <v>63</v>
      </c>
      <c r="DE16" s="133">
        <v>0</v>
      </c>
      <c r="DF16" s="133">
        <v>0</v>
      </c>
      <c r="DG16" s="131" t="str">
        <f t="shared" si="9"/>
        <v/>
      </c>
      <c r="DH16" s="132" t="s">
        <v>63</v>
      </c>
      <c r="DI16" s="134">
        <v>0</v>
      </c>
      <c r="DJ16" s="132" t="s">
        <v>63</v>
      </c>
      <c r="DK16" s="133">
        <v>7</v>
      </c>
      <c r="DL16" s="133">
        <v>6</v>
      </c>
      <c r="DM16" s="131">
        <f t="shared" si="10"/>
        <v>0.8571428571428571</v>
      </c>
      <c r="DN16" s="132" t="s">
        <v>373</v>
      </c>
      <c r="DO16" s="134">
        <v>0</v>
      </c>
      <c r="DP16" s="132" t="s">
        <v>63</v>
      </c>
      <c r="DQ16" s="133">
        <v>59</v>
      </c>
      <c r="DR16" s="133">
        <v>59</v>
      </c>
      <c r="DS16" s="131">
        <f t="shared" si="11"/>
        <v>1</v>
      </c>
      <c r="DT16" s="132" t="s">
        <v>63</v>
      </c>
      <c r="DU16" s="134">
        <v>0</v>
      </c>
      <c r="DV16" s="132" t="s">
        <v>63</v>
      </c>
      <c r="DW16" s="133">
        <v>7</v>
      </c>
      <c r="DX16" s="133">
        <v>7</v>
      </c>
      <c r="DY16" s="131">
        <f t="shared" si="12"/>
        <v>1</v>
      </c>
      <c r="DZ16" s="132"/>
      <c r="EA16" s="134"/>
      <c r="EB16" s="132"/>
      <c r="EC16" s="133">
        <v>2</v>
      </c>
      <c r="ED16" s="133">
        <v>2</v>
      </c>
      <c r="EE16" s="131">
        <f t="shared" si="13"/>
        <v>1</v>
      </c>
      <c r="EF16" s="132" t="s">
        <v>63</v>
      </c>
      <c r="EG16" s="134">
        <v>0</v>
      </c>
      <c r="EH16" s="132" t="s">
        <v>63</v>
      </c>
      <c r="EI16" s="133">
        <v>4</v>
      </c>
      <c r="EJ16" s="133">
        <v>0</v>
      </c>
      <c r="EK16" s="131">
        <f t="shared" si="14"/>
        <v>0</v>
      </c>
      <c r="EL16" s="132" t="s">
        <v>312</v>
      </c>
      <c r="EM16" s="134">
        <v>4</v>
      </c>
      <c r="EN16" s="132" t="s">
        <v>313</v>
      </c>
      <c r="EO16" s="133">
        <v>2</v>
      </c>
      <c r="EP16" s="133">
        <v>1</v>
      </c>
      <c r="EQ16" s="131">
        <f t="shared" si="15"/>
        <v>0.5</v>
      </c>
      <c r="ER16" s="132" t="s">
        <v>337</v>
      </c>
      <c r="ES16" s="134">
        <v>1</v>
      </c>
      <c r="ET16" s="132" t="s">
        <v>441</v>
      </c>
      <c r="EU16" s="133">
        <v>35</v>
      </c>
      <c r="EV16" s="133">
        <v>3</v>
      </c>
      <c r="EW16" s="131">
        <f t="shared" si="16"/>
        <v>8.5714285714285715E-2</v>
      </c>
      <c r="EX16" s="132" t="s">
        <v>374</v>
      </c>
      <c r="EY16" s="134">
        <v>27</v>
      </c>
      <c r="EZ16" s="132" t="s">
        <v>375</v>
      </c>
      <c r="FA16" s="133">
        <v>2</v>
      </c>
      <c r="FB16" s="133">
        <v>2</v>
      </c>
      <c r="FC16" s="131">
        <f t="shared" si="17"/>
        <v>1</v>
      </c>
      <c r="FD16" s="132" t="s">
        <v>63</v>
      </c>
      <c r="FE16" s="134">
        <v>0</v>
      </c>
      <c r="FF16" s="132" t="s">
        <v>63</v>
      </c>
      <c r="FG16" s="133">
        <v>2</v>
      </c>
      <c r="FH16" s="133">
        <v>1</v>
      </c>
      <c r="FI16" s="131">
        <f t="shared" si="18"/>
        <v>0.5</v>
      </c>
      <c r="FJ16" s="132" t="s">
        <v>88</v>
      </c>
      <c r="FK16" s="134">
        <v>1</v>
      </c>
      <c r="FL16" s="132" t="s">
        <v>89</v>
      </c>
      <c r="FM16" s="133">
        <v>0</v>
      </c>
      <c r="FN16" s="133">
        <v>0</v>
      </c>
      <c r="FO16" s="131" t="str">
        <f t="shared" si="19"/>
        <v/>
      </c>
      <c r="FP16" s="132" t="s">
        <v>63</v>
      </c>
      <c r="FQ16" s="134">
        <v>0</v>
      </c>
      <c r="FR16" s="132" t="s">
        <v>63</v>
      </c>
      <c r="FS16" s="133">
        <v>3</v>
      </c>
      <c r="FT16" s="133">
        <v>3</v>
      </c>
      <c r="FU16" s="131">
        <f t="shared" si="20"/>
        <v>1</v>
      </c>
      <c r="FV16" s="132" t="s">
        <v>63</v>
      </c>
      <c r="FW16" s="134">
        <v>0</v>
      </c>
      <c r="FX16" s="132" t="s">
        <v>63</v>
      </c>
      <c r="FY16" s="133">
        <v>6</v>
      </c>
      <c r="FZ16" s="133">
        <v>5</v>
      </c>
      <c r="GA16" s="131">
        <f t="shared" si="21"/>
        <v>0.83333333333333337</v>
      </c>
      <c r="GB16" s="132" t="s">
        <v>90</v>
      </c>
      <c r="GC16" s="134">
        <v>1</v>
      </c>
      <c r="GD16" s="132" t="s">
        <v>320</v>
      </c>
      <c r="GE16" s="133">
        <v>91</v>
      </c>
      <c r="GF16" s="133">
        <v>0</v>
      </c>
      <c r="GG16" s="131">
        <f t="shared" si="22"/>
        <v>0</v>
      </c>
      <c r="GH16" s="132" t="s">
        <v>91</v>
      </c>
      <c r="GI16" s="134">
        <v>91</v>
      </c>
      <c r="GJ16" s="132" t="s">
        <v>92</v>
      </c>
      <c r="GK16" s="132" t="s">
        <v>84</v>
      </c>
      <c r="GL16" s="132" t="s">
        <v>79</v>
      </c>
      <c r="GM16" s="132" t="s">
        <v>51</v>
      </c>
      <c r="GN16" s="55" t="s">
        <v>63</v>
      </c>
      <c r="GO16" s="55" t="s">
        <v>181</v>
      </c>
      <c r="GP16" s="132" t="s">
        <v>50</v>
      </c>
      <c r="GQ16" s="132" t="s">
        <v>65</v>
      </c>
      <c r="GR16" s="26" t="s">
        <v>49</v>
      </c>
      <c r="GS16" s="26" t="s">
        <v>63</v>
      </c>
      <c r="GT16" s="26" t="s">
        <v>49</v>
      </c>
      <c r="GU16" s="26" t="s">
        <v>63</v>
      </c>
      <c r="GV16" s="132" t="s">
        <v>63</v>
      </c>
      <c r="GW16" s="26" t="s">
        <v>49</v>
      </c>
      <c r="GX16" s="26" t="s">
        <v>63</v>
      </c>
      <c r="GY16" s="26" t="s">
        <v>63</v>
      </c>
      <c r="GZ16" s="26" t="s">
        <v>63</v>
      </c>
      <c r="HA16" s="26" t="s">
        <v>63</v>
      </c>
      <c r="HB16" s="26" t="s">
        <v>63</v>
      </c>
      <c r="HC16" s="36" t="s">
        <v>49</v>
      </c>
      <c r="HD16" s="35"/>
      <c r="HE16" s="94" t="s">
        <v>49</v>
      </c>
      <c r="HF16" s="26"/>
      <c r="HG16" s="26"/>
      <c r="HH16" s="97" t="s">
        <v>49</v>
      </c>
      <c r="HI16" s="26"/>
      <c r="HJ16" s="26"/>
      <c r="HK16" s="35"/>
      <c r="HL16" s="35"/>
      <c r="HM16" s="35"/>
      <c r="HN16" s="35"/>
      <c r="HO16" s="35" t="s">
        <v>348</v>
      </c>
      <c r="HP16" s="35"/>
      <c r="HQ16" s="135" t="s">
        <v>442</v>
      </c>
      <c r="HR16" s="35" t="s">
        <v>348</v>
      </c>
      <c r="HS16" s="35"/>
      <c r="HT16" s="35"/>
      <c r="HU16" s="35"/>
      <c r="HV16" s="35"/>
      <c r="HW16" s="35"/>
      <c r="HX16" s="35"/>
      <c r="HY16" s="35" t="s">
        <v>348</v>
      </c>
      <c r="HZ16" s="53"/>
      <c r="IA16" s="53"/>
      <c r="IB16" s="53"/>
      <c r="IC16" s="53"/>
      <c r="ID16" s="53"/>
      <c r="IE16" s="53"/>
      <c r="IF16" s="53"/>
      <c r="IG16" s="53"/>
      <c r="IH16" s="35" t="s">
        <v>49</v>
      </c>
      <c r="II16" s="35" t="str">
        <f t="shared" si="23"/>
        <v/>
      </c>
      <c r="IJ16" s="35"/>
      <c r="IK16" s="135" t="s">
        <v>487</v>
      </c>
      <c r="IL16" s="35" t="s">
        <v>348</v>
      </c>
      <c r="IM16" s="35"/>
      <c r="IN16" s="35"/>
      <c r="IO16" s="35" t="str">
        <f t="shared" si="0"/>
        <v/>
      </c>
      <c r="IP16" s="35"/>
      <c r="IQ16" s="35"/>
      <c r="IR16" s="35" t="s">
        <v>348</v>
      </c>
      <c r="IS16" s="53"/>
      <c r="IT16" s="53"/>
      <c r="IU16" s="53" t="str">
        <f t="shared" si="1"/>
        <v/>
      </c>
      <c r="IV16" s="53"/>
      <c r="IW16" s="53"/>
    </row>
    <row r="17" spans="1:257" s="14" customFormat="1" ht="134.5" customHeight="1" x14ac:dyDescent="0.2">
      <c r="A17" s="25" t="s">
        <v>263</v>
      </c>
      <c r="B17" s="24" t="s">
        <v>93</v>
      </c>
      <c r="C17" s="24" t="s">
        <v>94</v>
      </c>
      <c r="D17" s="55" t="s">
        <v>49</v>
      </c>
      <c r="E17" s="55" t="s">
        <v>63</v>
      </c>
      <c r="F17" s="132" t="s">
        <v>63</v>
      </c>
      <c r="G17" s="55" t="s">
        <v>49</v>
      </c>
      <c r="H17" s="55" t="s">
        <v>63</v>
      </c>
      <c r="I17" s="132" t="s">
        <v>63</v>
      </c>
      <c r="J17" s="55" t="s">
        <v>49</v>
      </c>
      <c r="K17" s="55" t="s">
        <v>63</v>
      </c>
      <c r="L17" s="132" t="s">
        <v>63</v>
      </c>
      <c r="M17" s="55" t="s">
        <v>49</v>
      </c>
      <c r="N17" s="55" t="s">
        <v>63</v>
      </c>
      <c r="O17" s="132" t="s">
        <v>63</v>
      </c>
      <c r="P17" s="55" t="s">
        <v>49</v>
      </c>
      <c r="Q17" s="55" t="s">
        <v>63</v>
      </c>
      <c r="R17" s="132" t="s">
        <v>63</v>
      </c>
      <c r="S17" s="55" t="s">
        <v>49</v>
      </c>
      <c r="T17" s="55" t="s">
        <v>63</v>
      </c>
      <c r="U17" s="132" t="s">
        <v>63</v>
      </c>
      <c r="V17" s="55" t="s">
        <v>49</v>
      </c>
      <c r="W17" s="55" t="s">
        <v>63</v>
      </c>
      <c r="X17" s="132" t="s">
        <v>63</v>
      </c>
      <c r="Y17" s="55" t="s">
        <v>49</v>
      </c>
      <c r="Z17" s="55" t="s">
        <v>63</v>
      </c>
      <c r="AA17" s="132" t="s">
        <v>63</v>
      </c>
      <c r="AB17" s="55" t="s">
        <v>49</v>
      </c>
      <c r="AC17" s="55" t="s">
        <v>63</v>
      </c>
      <c r="AD17" s="132" t="s">
        <v>63</v>
      </c>
      <c r="AE17" s="108" t="s">
        <v>49</v>
      </c>
      <c r="AF17" s="108" t="s">
        <v>254</v>
      </c>
      <c r="AG17" s="116"/>
      <c r="AH17" s="55" t="s">
        <v>49</v>
      </c>
      <c r="AI17" s="55" t="s">
        <v>63</v>
      </c>
      <c r="AJ17" s="132" t="s">
        <v>63</v>
      </c>
      <c r="AK17" s="55" t="s">
        <v>49</v>
      </c>
      <c r="AL17" s="55" t="s">
        <v>63</v>
      </c>
      <c r="AM17" s="132" t="s">
        <v>63</v>
      </c>
      <c r="AN17" s="55" t="s">
        <v>49</v>
      </c>
      <c r="AO17" s="55" t="s">
        <v>63</v>
      </c>
      <c r="AP17" s="132" t="s">
        <v>63</v>
      </c>
      <c r="AQ17" s="55" t="s">
        <v>49</v>
      </c>
      <c r="AR17" s="55"/>
      <c r="AS17" s="132" t="s">
        <v>63</v>
      </c>
      <c r="AT17" s="55" t="s">
        <v>49</v>
      </c>
      <c r="AU17" s="55" t="s">
        <v>63</v>
      </c>
      <c r="AV17" s="132" t="s">
        <v>63</v>
      </c>
      <c r="AW17" s="55" t="s">
        <v>49</v>
      </c>
      <c r="AX17" s="55" t="s">
        <v>63</v>
      </c>
      <c r="AY17" s="132" t="s">
        <v>63</v>
      </c>
      <c r="AZ17" s="55" t="s">
        <v>49</v>
      </c>
      <c r="BA17" s="55" t="s">
        <v>63</v>
      </c>
      <c r="BB17" s="132" t="s">
        <v>63</v>
      </c>
      <c r="BC17" s="133">
        <v>22</v>
      </c>
      <c r="BD17" s="133">
        <v>20</v>
      </c>
      <c r="BE17" s="131">
        <f t="shared" si="2"/>
        <v>0.90909090909090906</v>
      </c>
      <c r="BF17" s="132" t="s">
        <v>264</v>
      </c>
      <c r="BG17" s="134">
        <v>0</v>
      </c>
      <c r="BH17" s="132" t="s">
        <v>63</v>
      </c>
      <c r="BI17" s="133">
        <v>76</v>
      </c>
      <c r="BJ17" s="133">
        <v>75</v>
      </c>
      <c r="BK17" s="131">
        <f t="shared" si="3"/>
        <v>0.98684210526315785</v>
      </c>
      <c r="BL17" s="132" t="s">
        <v>264</v>
      </c>
      <c r="BM17" s="134">
        <v>0</v>
      </c>
      <c r="BN17" s="132" t="s">
        <v>63</v>
      </c>
      <c r="BO17" s="133">
        <v>8</v>
      </c>
      <c r="BP17" s="133">
        <v>8</v>
      </c>
      <c r="BQ17" s="131">
        <f t="shared" si="4"/>
        <v>1</v>
      </c>
      <c r="BR17" s="132" t="s">
        <v>63</v>
      </c>
      <c r="BS17" s="134">
        <v>0</v>
      </c>
      <c r="BT17" s="132" t="s">
        <v>63</v>
      </c>
      <c r="BU17" s="133">
        <v>0</v>
      </c>
      <c r="BV17" s="133">
        <v>0</v>
      </c>
      <c r="BW17" s="131" t="str">
        <f t="shared" si="24"/>
        <v/>
      </c>
      <c r="BX17" s="132" t="s">
        <v>63</v>
      </c>
      <c r="BY17" s="134">
        <v>0</v>
      </c>
      <c r="BZ17" s="132" t="s">
        <v>63</v>
      </c>
      <c r="CA17" s="133">
        <v>1</v>
      </c>
      <c r="CB17" s="133">
        <v>1</v>
      </c>
      <c r="CC17" s="131">
        <f t="shared" si="5"/>
        <v>1</v>
      </c>
      <c r="CD17" s="132" t="s">
        <v>63</v>
      </c>
      <c r="CE17" s="134">
        <v>0</v>
      </c>
      <c r="CF17" s="132" t="s">
        <v>63</v>
      </c>
      <c r="CG17" s="133">
        <v>7</v>
      </c>
      <c r="CH17" s="133">
        <v>7</v>
      </c>
      <c r="CI17" s="131">
        <f t="shared" si="6"/>
        <v>1</v>
      </c>
      <c r="CJ17" s="132" t="s">
        <v>63</v>
      </c>
      <c r="CK17" s="134">
        <v>0</v>
      </c>
      <c r="CL17" s="132" t="s">
        <v>63</v>
      </c>
      <c r="CM17" s="133">
        <v>2</v>
      </c>
      <c r="CN17" s="133">
        <v>2</v>
      </c>
      <c r="CO17" s="131">
        <f t="shared" si="7"/>
        <v>1</v>
      </c>
      <c r="CP17" s="132" t="s">
        <v>63</v>
      </c>
      <c r="CQ17" s="134">
        <v>0</v>
      </c>
      <c r="CR17" s="132" t="s">
        <v>63</v>
      </c>
      <c r="CS17" s="133">
        <v>5</v>
      </c>
      <c r="CT17" s="133">
        <v>5</v>
      </c>
      <c r="CU17" s="131">
        <f t="shared" si="25"/>
        <v>1</v>
      </c>
      <c r="CV17" s="132" t="s">
        <v>63</v>
      </c>
      <c r="CW17" s="134">
        <v>0</v>
      </c>
      <c r="CX17" s="132" t="s">
        <v>63</v>
      </c>
      <c r="CY17" s="133">
        <v>2</v>
      </c>
      <c r="CZ17" s="133">
        <v>2</v>
      </c>
      <c r="DA17" s="131">
        <f t="shared" si="8"/>
        <v>1</v>
      </c>
      <c r="DB17" s="132" t="s">
        <v>63</v>
      </c>
      <c r="DC17" s="134">
        <v>0</v>
      </c>
      <c r="DD17" s="132" t="s">
        <v>63</v>
      </c>
      <c r="DE17" s="133">
        <v>1</v>
      </c>
      <c r="DF17" s="133">
        <v>1</v>
      </c>
      <c r="DG17" s="131">
        <f t="shared" si="9"/>
        <v>1</v>
      </c>
      <c r="DH17" s="132" t="s">
        <v>63</v>
      </c>
      <c r="DI17" s="134">
        <v>0</v>
      </c>
      <c r="DJ17" s="132" t="s">
        <v>63</v>
      </c>
      <c r="DK17" s="133">
        <v>0</v>
      </c>
      <c r="DL17" s="133">
        <v>0</v>
      </c>
      <c r="DM17" s="131" t="str">
        <f t="shared" si="10"/>
        <v/>
      </c>
      <c r="DN17" s="132" t="s">
        <v>63</v>
      </c>
      <c r="DO17" s="134">
        <v>0</v>
      </c>
      <c r="DP17" s="132" t="s">
        <v>63</v>
      </c>
      <c r="DQ17" s="133">
        <v>63</v>
      </c>
      <c r="DR17" s="133">
        <v>63</v>
      </c>
      <c r="DS17" s="131">
        <f t="shared" si="11"/>
        <v>1</v>
      </c>
      <c r="DT17" s="132" t="s">
        <v>63</v>
      </c>
      <c r="DU17" s="134">
        <v>0</v>
      </c>
      <c r="DV17" s="132" t="s">
        <v>63</v>
      </c>
      <c r="DW17" s="133">
        <v>11</v>
      </c>
      <c r="DX17" s="133">
        <v>4</v>
      </c>
      <c r="DY17" s="131">
        <f t="shared" si="12"/>
        <v>0.36363636363636365</v>
      </c>
      <c r="DZ17" s="132" t="s">
        <v>265</v>
      </c>
      <c r="EA17" s="134">
        <v>0</v>
      </c>
      <c r="EB17" s="132" t="s">
        <v>63</v>
      </c>
      <c r="EC17" s="133">
        <v>10</v>
      </c>
      <c r="ED17" s="133">
        <v>3</v>
      </c>
      <c r="EE17" s="131">
        <f t="shared" si="13"/>
        <v>0.3</v>
      </c>
      <c r="EF17" s="132" t="s">
        <v>266</v>
      </c>
      <c r="EG17" s="134">
        <v>2</v>
      </c>
      <c r="EH17" s="132" t="s">
        <v>267</v>
      </c>
      <c r="EI17" s="133">
        <v>19</v>
      </c>
      <c r="EJ17" s="133">
        <v>0</v>
      </c>
      <c r="EK17" s="131">
        <f t="shared" si="14"/>
        <v>0</v>
      </c>
      <c r="EL17" s="132" t="s">
        <v>314</v>
      </c>
      <c r="EM17" s="134">
        <v>19</v>
      </c>
      <c r="EN17" s="132" t="s">
        <v>268</v>
      </c>
      <c r="EO17" s="133">
        <v>25</v>
      </c>
      <c r="EP17" s="133">
        <v>11</v>
      </c>
      <c r="EQ17" s="131">
        <f t="shared" si="15"/>
        <v>0.44</v>
      </c>
      <c r="ER17" s="132" t="s">
        <v>318</v>
      </c>
      <c r="ES17" s="134">
        <v>14</v>
      </c>
      <c r="ET17" s="132" t="s">
        <v>269</v>
      </c>
      <c r="EU17" s="133">
        <v>31</v>
      </c>
      <c r="EV17" s="133">
        <v>2</v>
      </c>
      <c r="EW17" s="131">
        <f t="shared" si="16"/>
        <v>6.4516129032258063E-2</v>
      </c>
      <c r="EX17" s="132" t="s">
        <v>355</v>
      </c>
      <c r="EY17" s="134">
        <v>29</v>
      </c>
      <c r="EZ17" s="132" t="s">
        <v>270</v>
      </c>
      <c r="FA17" s="133">
        <v>9</v>
      </c>
      <c r="FB17" s="133">
        <v>6</v>
      </c>
      <c r="FC17" s="131">
        <f t="shared" si="17"/>
        <v>0.66666666666666663</v>
      </c>
      <c r="FD17" s="132" t="s">
        <v>271</v>
      </c>
      <c r="FE17" s="134">
        <v>2</v>
      </c>
      <c r="FF17" s="132" t="s">
        <v>272</v>
      </c>
      <c r="FG17" s="133">
        <v>2</v>
      </c>
      <c r="FH17" s="133">
        <v>1</v>
      </c>
      <c r="FI17" s="131">
        <f t="shared" si="18"/>
        <v>0.5</v>
      </c>
      <c r="FJ17" s="132" t="s">
        <v>273</v>
      </c>
      <c r="FK17" s="134">
        <v>0</v>
      </c>
      <c r="FL17" s="132" t="s">
        <v>63</v>
      </c>
      <c r="FM17" s="133">
        <v>0</v>
      </c>
      <c r="FN17" s="133">
        <v>0</v>
      </c>
      <c r="FO17" s="131" t="str">
        <f t="shared" si="19"/>
        <v/>
      </c>
      <c r="FP17" s="132" t="s">
        <v>63</v>
      </c>
      <c r="FQ17" s="134">
        <v>0</v>
      </c>
      <c r="FR17" s="132" t="s">
        <v>63</v>
      </c>
      <c r="FS17" s="133">
        <v>0</v>
      </c>
      <c r="FT17" s="133">
        <v>0</v>
      </c>
      <c r="FU17" s="131" t="str">
        <f t="shared" si="20"/>
        <v/>
      </c>
      <c r="FV17" s="132" t="s">
        <v>63</v>
      </c>
      <c r="FW17" s="134">
        <v>0</v>
      </c>
      <c r="FX17" s="132" t="s">
        <v>63</v>
      </c>
      <c r="FY17" s="133">
        <v>16</v>
      </c>
      <c r="FZ17" s="133">
        <v>14</v>
      </c>
      <c r="GA17" s="131">
        <f t="shared" si="21"/>
        <v>0.875</v>
      </c>
      <c r="GB17" s="132" t="s">
        <v>321</v>
      </c>
      <c r="GC17" s="134">
        <v>2</v>
      </c>
      <c r="GD17" s="132" t="s">
        <v>322</v>
      </c>
      <c r="GE17" s="133">
        <v>97</v>
      </c>
      <c r="GF17" s="133">
        <v>95</v>
      </c>
      <c r="GG17" s="131">
        <f t="shared" si="22"/>
        <v>0.97938144329896903</v>
      </c>
      <c r="GH17" s="132" t="s">
        <v>274</v>
      </c>
      <c r="GI17" s="134">
        <v>2</v>
      </c>
      <c r="GJ17" s="132" t="s">
        <v>272</v>
      </c>
      <c r="GK17" s="132" t="s">
        <v>69</v>
      </c>
      <c r="GL17" s="132"/>
      <c r="GM17" s="132" t="s">
        <v>65</v>
      </c>
      <c r="GN17" s="55" t="s">
        <v>63</v>
      </c>
      <c r="GO17" s="55" t="s">
        <v>181</v>
      </c>
      <c r="GP17" s="132" t="s">
        <v>50</v>
      </c>
      <c r="GQ17" s="132" t="s">
        <v>51</v>
      </c>
      <c r="GR17" s="26" t="s">
        <v>49</v>
      </c>
      <c r="GS17" s="26" t="s">
        <v>49</v>
      </c>
      <c r="GT17" s="26" t="s">
        <v>49</v>
      </c>
      <c r="GU17" s="26" t="s">
        <v>49</v>
      </c>
      <c r="GV17" s="132" t="s">
        <v>63</v>
      </c>
      <c r="GW17" s="26" t="s">
        <v>49</v>
      </c>
      <c r="GX17" s="26" t="s">
        <v>49</v>
      </c>
      <c r="GY17" s="26" t="s">
        <v>49</v>
      </c>
      <c r="GZ17" s="26" t="s">
        <v>49</v>
      </c>
      <c r="HA17" s="26" t="s">
        <v>63</v>
      </c>
      <c r="HB17" s="26" t="s">
        <v>63</v>
      </c>
      <c r="HC17" s="36" t="s">
        <v>254</v>
      </c>
      <c r="HD17" s="35"/>
      <c r="HE17" s="94" t="s">
        <v>49</v>
      </c>
      <c r="HF17" s="26"/>
      <c r="HG17" s="26"/>
      <c r="HH17" s="97" t="s">
        <v>49</v>
      </c>
      <c r="HI17" s="26"/>
      <c r="HJ17" s="26"/>
      <c r="HK17" s="53" t="s">
        <v>348</v>
      </c>
      <c r="HL17" s="53"/>
      <c r="HM17" s="53"/>
      <c r="HN17" s="53"/>
      <c r="HO17" s="53"/>
      <c r="HP17" s="53"/>
      <c r="HQ17" s="53"/>
      <c r="HR17" s="53" t="s">
        <v>348</v>
      </c>
      <c r="HS17" s="53"/>
      <c r="HT17" s="53"/>
      <c r="HU17" s="53"/>
      <c r="HV17" s="53"/>
      <c r="HW17" s="53"/>
      <c r="HX17" s="53"/>
      <c r="HY17" s="53" t="s">
        <v>348</v>
      </c>
      <c r="HZ17" s="53"/>
      <c r="IA17" s="53"/>
      <c r="IB17" s="53"/>
      <c r="IC17" s="53"/>
      <c r="ID17" s="53"/>
      <c r="IE17" s="53"/>
      <c r="IF17" s="53" t="s">
        <v>348</v>
      </c>
      <c r="IG17" s="53"/>
      <c r="IH17" s="53"/>
      <c r="II17" s="53" t="str">
        <f t="shared" si="23"/>
        <v/>
      </c>
      <c r="IJ17" s="53"/>
      <c r="IK17" s="53"/>
      <c r="IL17" s="53" t="s">
        <v>348</v>
      </c>
      <c r="IM17" s="53"/>
      <c r="IN17" s="53"/>
      <c r="IO17" s="53" t="str">
        <f t="shared" si="0"/>
        <v/>
      </c>
      <c r="IP17" s="53"/>
      <c r="IQ17" s="53"/>
      <c r="IR17" s="53" t="s">
        <v>348</v>
      </c>
      <c r="IS17" s="53"/>
      <c r="IT17" s="53"/>
      <c r="IU17" s="53" t="str">
        <f t="shared" si="1"/>
        <v/>
      </c>
      <c r="IV17" s="53"/>
      <c r="IW17" s="53"/>
    </row>
    <row r="18" spans="1:257" s="14" customFormat="1" ht="141" customHeight="1" x14ac:dyDescent="0.2">
      <c r="A18" s="25" t="s">
        <v>366</v>
      </c>
      <c r="B18" s="24" t="s">
        <v>171</v>
      </c>
      <c r="C18" s="24" t="s">
        <v>172</v>
      </c>
      <c r="D18" s="55" t="s">
        <v>49</v>
      </c>
      <c r="E18" s="55" t="s">
        <v>63</v>
      </c>
      <c r="F18" s="132" t="s">
        <v>338</v>
      </c>
      <c r="G18" s="55" t="s">
        <v>49</v>
      </c>
      <c r="H18" s="55"/>
      <c r="I18" s="132"/>
      <c r="J18" s="55" t="s">
        <v>49</v>
      </c>
      <c r="K18" s="55" t="s">
        <v>63</v>
      </c>
      <c r="L18" s="132" t="s">
        <v>63</v>
      </c>
      <c r="M18" s="55" t="s">
        <v>49</v>
      </c>
      <c r="N18" s="55" t="s">
        <v>63</v>
      </c>
      <c r="O18" s="132" t="s">
        <v>63</v>
      </c>
      <c r="P18" s="55" t="s">
        <v>49</v>
      </c>
      <c r="Q18" s="55" t="s">
        <v>63</v>
      </c>
      <c r="R18" s="132" t="s">
        <v>63</v>
      </c>
      <c r="S18" s="55" t="s">
        <v>49</v>
      </c>
      <c r="T18" s="55" t="s">
        <v>63</v>
      </c>
      <c r="U18" s="132" t="s">
        <v>63</v>
      </c>
      <c r="V18" s="55" t="s">
        <v>49</v>
      </c>
      <c r="W18" s="55" t="s">
        <v>63</v>
      </c>
      <c r="X18" s="132" t="s">
        <v>63</v>
      </c>
      <c r="Y18" s="55" t="s">
        <v>49</v>
      </c>
      <c r="Z18" s="55" t="s">
        <v>63</v>
      </c>
      <c r="AA18" s="132" t="s">
        <v>63</v>
      </c>
      <c r="AB18" s="55" t="s">
        <v>49</v>
      </c>
      <c r="AC18" s="55" t="s">
        <v>63</v>
      </c>
      <c r="AD18" s="132" t="s">
        <v>63</v>
      </c>
      <c r="AE18" s="108" t="s">
        <v>254</v>
      </c>
      <c r="AF18" s="108" t="s">
        <v>49</v>
      </c>
      <c r="AG18" s="56" t="s">
        <v>443</v>
      </c>
      <c r="AH18" s="55" t="s">
        <v>49</v>
      </c>
      <c r="AI18" s="55" t="s">
        <v>63</v>
      </c>
      <c r="AJ18" s="132" t="s">
        <v>63</v>
      </c>
      <c r="AK18" s="55" t="s">
        <v>49</v>
      </c>
      <c r="AL18" s="55" t="s">
        <v>63</v>
      </c>
      <c r="AM18" s="132" t="s">
        <v>63</v>
      </c>
      <c r="AN18" s="55" t="s">
        <v>181</v>
      </c>
      <c r="AO18" s="55" t="s">
        <v>63</v>
      </c>
      <c r="AP18" s="132" t="s">
        <v>63</v>
      </c>
      <c r="AQ18" s="55" t="s">
        <v>181</v>
      </c>
      <c r="AR18" s="55" t="s">
        <v>63</v>
      </c>
      <c r="AS18" s="132" t="s">
        <v>63</v>
      </c>
      <c r="AT18" s="55" t="s">
        <v>49</v>
      </c>
      <c r="AU18" s="55" t="s">
        <v>63</v>
      </c>
      <c r="AV18" s="132" t="s">
        <v>63</v>
      </c>
      <c r="AW18" s="55" t="s">
        <v>49</v>
      </c>
      <c r="AX18" s="55" t="s">
        <v>63</v>
      </c>
      <c r="AY18" s="132" t="s">
        <v>63</v>
      </c>
      <c r="AZ18" s="55" t="s">
        <v>181</v>
      </c>
      <c r="BA18" s="55" t="s">
        <v>49</v>
      </c>
      <c r="BB18" s="132" t="s">
        <v>203</v>
      </c>
      <c r="BC18" s="133">
        <v>11</v>
      </c>
      <c r="BD18" s="133">
        <v>7</v>
      </c>
      <c r="BE18" s="131">
        <f t="shared" si="2"/>
        <v>0.63636363636363635</v>
      </c>
      <c r="BF18" s="132" t="s">
        <v>204</v>
      </c>
      <c r="BG18" s="134">
        <v>0</v>
      </c>
      <c r="BH18" s="132" t="s">
        <v>63</v>
      </c>
      <c r="BI18" s="133">
        <v>25</v>
      </c>
      <c r="BJ18" s="133">
        <v>10</v>
      </c>
      <c r="BK18" s="131">
        <f t="shared" si="3"/>
        <v>0.4</v>
      </c>
      <c r="BL18" s="132" t="s">
        <v>204</v>
      </c>
      <c r="BM18" s="134">
        <v>1</v>
      </c>
      <c r="BN18" s="132" t="s">
        <v>205</v>
      </c>
      <c r="BO18" s="133">
        <v>4</v>
      </c>
      <c r="BP18" s="133">
        <v>0</v>
      </c>
      <c r="BQ18" s="131">
        <f t="shared" si="4"/>
        <v>0</v>
      </c>
      <c r="BR18" s="132" t="s">
        <v>204</v>
      </c>
      <c r="BS18" s="134">
        <v>0</v>
      </c>
      <c r="BT18" s="132" t="s">
        <v>63</v>
      </c>
      <c r="BU18" s="133">
        <v>0</v>
      </c>
      <c r="BV18" s="133">
        <v>0</v>
      </c>
      <c r="BW18" s="131" t="str">
        <f t="shared" si="24"/>
        <v/>
      </c>
      <c r="BX18" s="132" t="s">
        <v>63</v>
      </c>
      <c r="BY18" s="134">
        <v>0</v>
      </c>
      <c r="BZ18" s="132" t="s">
        <v>63</v>
      </c>
      <c r="CA18" s="133">
        <v>1</v>
      </c>
      <c r="CB18" s="133">
        <v>1</v>
      </c>
      <c r="CC18" s="131">
        <f t="shared" si="5"/>
        <v>1</v>
      </c>
      <c r="CD18" s="132" t="s">
        <v>63</v>
      </c>
      <c r="CE18" s="134">
        <v>0</v>
      </c>
      <c r="CF18" s="132" t="s">
        <v>63</v>
      </c>
      <c r="CG18" s="133">
        <v>11</v>
      </c>
      <c r="CH18" s="133">
        <v>11</v>
      </c>
      <c r="CI18" s="131">
        <f t="shared" si="6"/>
        <v>1</v>
      </c>
      <c r="CJ18" s="132" t="s">
        <v>63</v>
      </c>
      <c r="CK18" s="134">
        <v>0</v>
      </c>
      <c r="CL18" s="132" t="s">
        <v>63</v>
      </c>
      <c r="CM18" s="133">
        <v>3</v>
      </c>
      <c r="CN18" s="133">
        <v>1</v>
      </c>
      <c r="CO18" s="131">
        <f t="shared" si="7"/>
        <v>0.33333333333333331</v>
      </c>
      <c r="CP18" s="132" t="s">
        <v>204</v>
      </c>
      <c r="CQ18" s="134">
        <v>0</v>
      </c>
      <c r="CR18" s="132" t="s">
        <v>63</v>
      </c>
      <c r="CS18" s="133">
        <v>8</v>
      </c>
      <c r="CT18" s="133">
        <v>7</v>
      </c>
      <c r="CU18" s="131">
        <f t="shared" si="25"/>
        <v>0.875</v>
      </c>
      <c r="CV18" s="132" t="s">
        <v>204</v>
      </c>
      <c r="CW18" s="134">
        <v>1</v>
      </c>
      <c r="CX18" s="132" t="s">
        <v>173</v>
      </c>
      <c r="CY18" s="133">
        <v>2</v>
      </c>
      <c r="CZ18" s="133">
        <v>2</v>
      </c>
      <c r="DA18" s="131">
        <f t="shared" si="8"/>
        <v>1</v>
      </c>
      <c r="DB18" s="132" t="s">
        <v>63</v>
      </c>
      <c r="DC18" s="134">
        <v>0</v>
      </c>
      <c r="DD18" s="132" t="s">
        <v>63</v>
      </c>
      <c r="DE18" s="133">
        <v>0</v>
      </c>
      <c r="DF18" s="133">
        <v>0</v>
      </c>
      <c r="DG18" s="131" t="str">
        <f t="shared" si="9"/>
        <v/>
      </c>
      <c r="DH18" s="132" t="s">
        <v>63</v>
      </c>
      <c r="DI18" s="134">
        <v>0</v>
      </c>
      <c r="DJ18" s="132" t="s">
        <v>63</v>
      </c>
      <c r="DK18" s="133">
        <v>14</v>
      </c>
      <c r="DL18" s="133">
        <v>3</v>
      </c>
      <c r="DM18" s="131">
        <f t="shared" si="10"/>
        <v>0.21428571428571427</v>
      </c>
      <c r="DN18" s="132" t="s">
        <v>204</v>
      </c>
      <c r="DO18" s="134">
        <v>1</v>
      </c>
      <c r="DP18" s="132" t="s">
        <v>206</v>
      </c>
      <c r="DQ18" s="133">
        <v>72</v>
      </c>
      <c r="DR18" s="133">
        <v>72</v>
      </c>
      <c r="DS18" s="131">
        <f t="shared" si="11"/>
        <v>1</v>
      </c>
      <c r="DT18" s="132" t="s">
        <v>63</v>
      </c>
      <c r="DU18" s="134">
        <v>0</v>
      </c>
      <c r="DV18" s="132" t="s">
        <v>63</v>
      </c>
      <c r="DW18" s="133">
        <v>27</v>
      </c>
      <c r="DX18" s="133">
        <v>3</v>
      </c>
      <c r="DY18" s="131">
        <f t="shared" si="12"/>
        <v>0.1111111111111111</v>
      </c>
      <c r="DZ18" s="132" t="s">
        <v>339</v>
      </c>
      <c r="EA18" s="134">
        <v>0</v>
      </c>
      <c r="EB18" s="132" t="s">
        <v>63</v>
      </c>
      <c r="EC18" s="133">
        <v>9</v>
      </c>
      <c r="ED18" s="133">
        <v>0</v>
      </c>
      <c r="EE18" s="131">
        <f t="shared" si="13"/>
        <v>0</v>
      </c>
      <c r="EF18" s="132" t="s">
        <v>204</v>
      </c>
      <c r="EG18" s="134">
        <v>6</v>
      </c>
      <c r="EH18" s="132" t="s">
        <v>207</v>
      </c>
      <c r="EI18" s="133">
        <v>12</v>
      </c>
      <c r="EJ18" s="133">
        <v>0</v>
      </c>
      <c r="EK18" s="131">
        <f t="shared" si="14"/>
        <v>0</v>
      </c>
      <c r="EL18" s="132" t="s">
        <v>208</v>
      </c>
      <c r="EM18" s="134">
        <v>12</v>
      </c>
      <c r="EN18" s="132" t="s">
        <v>209</v>
      </c>
      <c r="EO18" s="133">
        <v>10</v>
      </c>
      <c r="EP18" s="133">
        <v>5</v>
      </c>
      <c r="EQ18" s="131">
        <f t="shared" si="15"/>
        <v>0.5</v>
      </c>
      <c r="ER18" s="132" t="s">
        <v>210</v>
      </c>
      <c r="ES18" s="134">
        <v>4</v>
      </c>
      <c r="ET18" s="132" t="s">
        <v>211</v>
      </c>
      <c r="EU18" s="133">
        <v>41</v>
      </c>
      <c r="EV18" s="133">
        <v>35</v>
      </c>
      <c r="EW18" s="131">
        <f t="shared" si="16"/>
        <v>0.85365853658536583</v>
      </c>
      <c r="EX18" s="132" t="s">
        <v>339</v>
      </c>
      <c r="EY18" s="134">
        <v>5</v>
      </c>
      <c r="EZ18" s="132" t="s">
        <v>212</v>
      </c>
      <c r="FA18" s="133">
        <v>4</v>
      </c>
      <c r="FB18" s="133">
        <v>3</v>
      </c>
      <c r="FC18" s="131">
        <f t="shared" si="17"/>
        <v>0.75</v>
      </c>
      <c r="FD18" s="132" t="s">
        <v>204</v>
      </c>
      <c r="FE18" s="134">
        <v>0</v>
      </c>
      <c r="FF18" s="132" t="s">
        <v>63</v>
      </c>
      <c r="FG18" s="133">
        <v>9</v>
      </c>
      <c r="FH18" s="133">
        <v>2</v>
      </c>
      <c r="FI18" s="131">
        <f t="shared" si="18"/>
        <v>0.22222222222222221</v>
      </c>
      <c r="FJ18" s="132" t="s">
        <v>444</v>
      </c>
      <c r="FK18" s="134">
        <v>3</v>
      </c>
      <c r="FL18" s="132" t="s">
        <v>211</v>
      </c>
      <c r="FM18" s="133">
        <v>0</v>
      </c>
      <c r="FN18" s="133">
        <v>0</v>
      </c>
      <c r="FO18" s="131" t="str">
        <f t="shared" si="19"/>
        <v/>
      </c>
      <c r="FP18" s="132" t="s">
        <v>63</v>
      </c>
      <c r="FQ18" s="134">
        <v>0</v>
      </c>
      <c r="FR18" s="132" t="s">
        <v>63</v>
      </c>
      <c r="FS18" s="133">
        <v>0</v>
      </c>
      <c r="FT18" s="133">
        <v>0</v>
      </c>
      <c r="FU18" s="131" t="str">
        <f t="shared" si="20"/>
        <v/>
      </c>
      <c r="FV18" s="132" t="s">
        <v>63</v>
      </c>
      <c r="FW18" s="134">
        <v>0</v>
      </c>
      <c r="FX18" s="132" t="s">
        <v>63</v>
      </c>
      <c r="FY18" s="133">
        <v>51</v>
      </c>
      <c r="FZ18" s="133">
        <v>37</v>
      </c>
      <c r="GA18" s="131">
        <f t="shared" si="21"/>
        <v>0.72549019607843135</v>
      </c>
      <c r="GB18" s="132" t="s">
        <v>208</v>
      </c>
      <c r="GC18" s="134">
        <v>14</v>
      </c>
      <c r="GD18" s="132" t="s">
        <v>323</v>
      </c>
      <c r="GE18" s="133">
        <v>24</v>
      </c>
      <c r="GF18" s="133">
        <v>17</v>
      </c>
      <c r="GG18" s="131">
        <f t="shared" si="22"/>
        <v>0.70833333333333337</v>
      </c>
      <c r="GH18" s="132" t="s">
        <v>208</v>
      </c>
      <c r="GI18" s="134">
        <v>6</v>
      </c>
      <c r="GJ18" s="132" t="s">
        <v>211</v>
      </c>
      <c r="GK18" s="132" t="s">
        <v>84</v>
      </c>
      <c r="GL18" s="132" t="s">
        <v>79</v>
      </c>
      <c r="GM18" s="132" t="s">
        <v>51</v>
      </c>
      <c r="GN18" s="55" t="s">
        <v>63</v>
      </c>
      <c r="GO18" s="55" t="s">
        <v>181</v>
      </c>
      <c r="GP18" s="132" t="s">
        <v>76</v>
      </c>
      <c r="GQ18" s="132" t="s">
        <v>65</v>
      </c>
      <c r="GR18" s="26" t="s">
        <v>63</v>
      </c>
      <c r="GS18" s="26" t="s">
        <v>63</v>
      </c>
      <c r="GT18" s="26" t="s">
        <v>63</v>
      </c>
      <c r="GU18" s="26" t="s">
        <v>63</v>
      </c>
      <c r="GV18" s="132" t="s">
        <v>213</v>
      </c>
      <c r="GW18" s="26" t="s">
        <v>63</v>
      </c>
      <c r="GX18" s="26" t="s">
        <v>63</v>
      </c>
      <c r="GY18" s="26" t="s">
        <v>63</v>
      </c>
      <c r="GZ18" s="26" t="s">
        <v>63</v>
      </c>
      <c r="HA18" s="26" t="s">
        <v>63</v>
      </c>
      <c r="HB18" s="26" t="s">
        <v>63</v>
      </c>
      <c r="HC18" s="36"/>
      <c r="HD18" s="35"/>
      <c r="HE18" s="94" t="s">
        <v>49</v>
      </c>
      <c r="HF18" s="26"/>
      <c r="HG18" s="26"/>
      <c r="HH18" s="97" t="s">
        <v>49</v>
      </c>
      <c r="HI18" s="26"/>
      <c r="HJ18" s="26"/>
      <c r="HK18" s="35" t="s">
        <v>348</v>
      </c>
      <c r="HL18" s="35"/>
      <c r="HM18" s="35"/>
      <c r="HN18" s="35"/>
      <c r="HO18" s="35"/>
      <c r="HP18" s="35"/>
      <c r="HQ18" s="35"/>
      <c r="HR18" s="35" t="s">
        <v>348</v>
      </c>
      <c r="HS18" s="35"/>
      <c r="HT18" s="35"/>
      <c r="HU18" s="35"/>
      <c r="HV18" s="35"/>
      <c r="HW18" s="35"/>
      <c r="HX18" s="35"/>
      <c r="HY18" s="35" t="s">
        <v>348</v>
      </c>
      <c r="HZ18" s="35"/>
      <c r="IA18" s="35"/>
      <c r="IB18" s="35"/>
      <c r="IC18" s="35"/>
      <c r="ID18" s="35"/>
      <c r="IE18" s="35"/>
      <c r="IF18" s="35" t="s">
        <v>348</v>
      </c>
      <c r="IG18" s="35"/>
      <c r="IH18" s="35"/>
      <c r="II18" s="35" t="str">
        <f t="shared" si="23"/>
        <v/>
      </c>
      <c r="IJ18" s="35"/>
      <c r="IK18" s="35"/>
      <c r="IL18" s="35" t="s">
        <v>348</v>
      </c>
      <c r="IM18" s="35"/>
      <c r="IN18" s="35"/>
      <c r="IO18" s="35" t="str">
        <f t="shared" si="0"/>
        <v/>
      </c>
      <c r="IP18" s="35"/>
      <c r="IQ18" s="35"/>
      <c r="IR18" s="35" t="s">
        <v>348</v>
      </c>
      <c r="IS18" s="35"/>
      <c r="IT18" s="35"/>
      <c r="IU18" s="35" t="str">
        <f t="shared" si="1"/>
        <v/>
      </c>
      <c r="IV18" s="35"/>
      <c r="IW18" s="35"/>
    </row>
    <row r="19" spans="1:257" s="14" customFormat="1" ht="174.65" customHeight="1" thickBot="1" x14ac:dyDescent="0.25">
      <c r="A19" s="25" t="s">
        <v>340</v>
      </c>
      <c r="B19" s="24" t="s">
        <v>95</v>
      </c>
      <c r="C19" s="24" t="s">
        <v>96</v>
      </c>
      <c r="D19" s="55" t="s">
        <v>49</v>
      </c>
      <c r="E19" s="55" t="s">
        <v>63</v>
      </c>
      <c r="F19" s="132" t="s">
        <v>63</v>
      </c>
      <c r="G19" s="55" t="s">
        <v>49</v>
      </c>
      <c r="H19" s="55" t="s">
        <v>63</v>
      </c>
      <c r="I19" s="132" t="s">
        <v>63</v>
      </c>
      <c r="J19" s="55" t="s">
        <v>49</v>
      </c>
      <c r="K19" s="55" t="s">
        <v>63</v>
      </c>
      <c r="L19" s="132" t="s">
        <v>63</v>
      </c>
      <c r="M19" s="55" t="s">
        <v>49</v>
      </c>
      <c r="N19" s="55" t="s">
        <v>63</v>
      </c>
      <c r="O19" s="132" t="s">
        <v>63</v>
      </c>
      <c r="P19" s="55" t="s">
        <v>49</v>
      </c>
      <c r="Q19" s="55" t="s">
        <v>63</v>
      </c>
      <c r="R19" s="132" t="s">
        <v>63</v>
      </c>
      <c r="S19" s="55" t="s">
        <v>49</v>
      </c>
      <c r="T19" s="55" t="s">
        <v>63</v>
      </c>
      <c r="U19" s="132" t="s">
        <v>63</v>
      </c>
      <c r="V19" s="55" t="s">
        <v>49</v>
      </c>
      <c r="W19" s="55" t="s">
        <v>63</v>
      </c>
      <c r="X19" s="132" t="s">
        <v>63</v>
      </c>
      <c r="Y19" s="55" t="s">
        <v>49</v>
      </c>
      <c r="Z19" s="55" t="s">
        <v>63</v>
      </c>
      <c r="AA19" s="132" t="s">
        <v>63</v>
      </c>
      <c r="AB19" s="55" t="s">
        <v>49</v>
      </c>
      <c r="AC19" s="55" t="s">
        <v>63</v>
      </c>
      <c r="AD19" s="132" t="s">
        <v>63</v>
      </c>
      <c r="AE19" s="56" t="s">
        <v>49</v>
      </c>
      <c r="AF19" s="108" t="s">
        <v>254</v>
      </c>
      <c r="AG19" s="56"/>
      <c r="AH19" s="55" t="s">
        <v>49</v>
      </c>
      <c r="AI19" s="55" t="s">
        <v>63</v>
      </c>
      <c r="AJ19" s="132" t="s">
        <v>63</v>
      </c>
      <c r="AK19" s="55" t="s">
        <v>49</v>
      </c>
      <c r="AL19" s="55" t="s">
        <v>63</v>
      </c>
      <c r="AM19" s="132" t="s">
        <v>63</v>
      </c>
      <c r="AN19" s="55"/>
      <c r="AO19" s="55" t="s">
        <v>63</v>
      </c>
      <c r="AP19" s="132" t="s">
        <v>63</v>
      </c>
      <c r="AQ19" s="55" t="s">
        <v>49</v>
      </c>
      <c r="AR19" s="55" t="s">
        <v>63</v>
      </c>
      <c r="AS19" s="132" t="s">
        <v>63</v>
      </c>
      <c r="AT19" s="55" t="s">
        <v>49</v>
      </c>
      <c r="AU19" s="55" t="s">
        <v>63</v>
      </c>
      <c r="AV19" s="132" t="s">
        <v>63</v>
      </c>
      <c r="AW19" s="55" t="s">
        <v>49</v>
      </c>
      <c r="AX19" s="55" t="s">
        <v>63</v>
      </c>
      <c r="AY19" s="132" t="s">
        <v>63</v>
      </c>
      <c r="AZ19" s="55" t="s">
        <v>49</v>
      </c>
      <c r="BA19" s="55" t="s">
        <v>63</v>
      </c>
      <c r="BB19" s="132" t="s">
        <v>63</v>
      </c>
      <c r="BC19" s="133">
        <v>15</v>
      </c>
      <c r="BD19" s="133">
        <v>13</v>
      </c>
      <c r="BE19" s="131">
        <f t="shared" si="2"/>
        <v>0.8666666666666667</v>
      </c>
      <c r="BF19" s="132" t="s">
        <v>484</v>
      </c>
      <c r="BG19" s="134">
        <v>0</v>
      </c>
      <c r="BH19" s="132" t="s">
        <v>63</v>
      </c>
      <c r="BI19" s="133">
        <v>49</v>
      </c>
      <c r="BJ19" s="133">
        <v>31</v>
      </c>
      <c r="BK19" s="131">
        <v>0.63265306122448983</v>
      </c>
      <c r="BL19" s="132" t="s">
        <v>484</v>
      </c>
      <c r="BM19" s="134">
        <v>0</v>
      </c>
      <c r="BN19" s="132" t="s">
        <v>63</v>
      </c>
      <c r="BO19" s="133">
        <v>7</v>
      </c>
      <c r="BP19" s="133">
        <v>5</v>
      </c>
      <c r="BQ19" s="131">
        <v>0.7142857142857143</v>
      </c>
      <c r="BR19" s="132" t="s">
        <v>484</v>
      </c>
      <c r="BS19" s="134">
        <v>0</v>
      </c>
      <c r="BT19" s="132" t="s">
        <v>63</v>
      </c>
      <c r="BU19" s="133">
        <v>0</v>
      </c>
      <c r="BV19" s="133">
        <v>0</v>
      </c>
      <c r="BW19" s="131" t="s">
        <v>254</v>
      </c>
      <c r="BX19" s="132" t="s">
        <v>63</v>
      </c>
      <c r="BY19" s="134">
        <v>0</v>
      </c>
      <c r="BZ19" s="132" t="s">
        <v>63</v>
      </c>
      <c r="CA19" s="133">
        <v>1</v>
      </c>
      <c r="CB19" s="133">
        <v>1</v>
      </c>
      <c r="CC19" s="131">
        <v>1</v>
      </c>
      <c r="CD19" s="132" t="s">
        <v>63</v>
      </c>
      <c r="CE19" s="134">
        <v>0</v>
      </c>
      <c r="CF19" s="132" t="s">
        <v>63</v>
      </c>
      <c r="CG19" s="133">
        <v>4</v>
      </c>
      <c r="CH19" s="133">
        <v>3</v>
      </c>
      <c r="CI19" s="131">
        <v>0.75</v>
      </c>
      <c r="CJ19" s="132" t="s">
        <v>484</v>
      </c>
      <c r="CK19" s="134">
        <v>0</v>
      </c>
      <c r="CL19" s="132" t="s">
        <v>63</v>
      </c>
      <c r="CM19" s="133">
        <v>1</v>
      </c>
      <c r="CN19" s="133">
        <v>1</v>
      </c>
      <c r="CO19" s="131">
        <v>1</v>
      </c>
      <c r="CP19" s="132" t="s">
        <v>63</v>
      </c>
      <c r="CQ19" s="134">
        <v>0</v>
      </c>
      <c r="CR19" s="132" t="s">
        <v>63</v>
      </c>
      <c r="CS19" s="133">
        <v>6</v>
      </c>
      <c r="CT19" s="133">
        <v>3</v>
      </c>
      <c r="CU19" s="131">
        <v>0.5</v>
      </c>
      <c r="CV19" s="132" t="s">
        <v>97</v>
      </c>
      <c r="CW19" s="134">
        <v>3</v>
      </c>
      <c r="CX19" s="132" t="s">
        <v>98</v>
      </c>
      <c r="CY19" s="133">
        <v>2</v>
      </c>
      <c r="CZ19" s="133">
        <v>2</v>
      </c>
      <c r="DA19" s="131">
        <v>1</v>
      </c>
      <c r="DB19" s="132" t="s">
        <v>63</v>
      </c>
      <c r="DC19" s="134">
        <v>0</v>
      </c>
      <c r="DD19" s="132" t="s">
        <v>63</v>
      </c>
      <c r="DE19" s="133">
        <v>0</v>
      </c>
      <c r="DF19" s="133">
        <v>0</v>
      </c>
      <c r="DG19" s="131" t="s">
        <v>254</v>
      </c>
      <c r="DH19" s="132" t="s">
        <v>63</v>
      </c>
      <c r="DI19" s="134">
        <v>0</v>
      </c>
      <c r="DJ19" s="132" t="s">
        <v>63</v>
      </c>
      <c r="DK19" s="133">
        <v>3</v>
      </c>
      <c r="DL19" s="133">
        <v>3</v>
      </c>
      <c r="DM19" s="131">
        <v>1</v>
      </c>
      <c r="DN19" s="132" t="s">
        <v>63</v>
      </c>
      <c r="DO19" s="134">
        <v>0</v>
      </c>
      <c r="DP19" s="132" t="s">
        <v>63</v>
      </c>
      <c r="DQ19" s="133">
        <v>94</v>
      </c>
      <c r="DR19" s="133">
        <v>94</v>
      </c>
      <c r="DS19" s="131">
        <v>1</v>
      </c>
      <c r="DT19" s="132" t="s">
        <v>63</v>
      </c>
      <c r="DU19" s="134">
        <v>0</v>
      </c>
      <c r="DV19" s="132" t="s">
        <v>63</v>
      </c>
      <c r="DW19" s="133">
        <v>10</v>
      </c>
      <c r="DX19" s="133">
        <v>7</v>
      </c>
      <c r="DY19" s="131">
        <v>0.7</v>
      </c>
      <c r="DZ19" s="132" t="s">
        <v>484</v>
      </c>
      <c r="EA19" s="134">
        <v>0</v>
      </c>
      <c r="EB19" s="132" t="s">
        <v>63</v>
      </c>
      <c r="EC19" s="133">
        <v>15</v>
      </c>
      <c r="ED19" s="133">
        <v>11</v>
      </c>
      <c r="EE19" s="131">
        <v>0.73333333333333295</v>
      </c>
      <c r="EF19" s="132" t="s">
        <v>484</v>
      </c>
      <c r="EG19" s="134">
        <v>0</v>
      </c>
      <c r="EH19" s="132" t="s">
        <v>63</v>
      </c>
      <c r="EI19" s="133">
        <v>24</v>
      </c>
      <c r="EJ19" s="133">
        <v>18</v>
      </c>
      <c r="EK19" s="131">
        <f t="shared" si="14"/>
        <v>0.75</v>
      </c>
      <c r="EL19" s="132" t="s">
        <v>99</v>
      </c>
      <c r="EM19" s="134">
        <v>6</v>
      </c>
      <c r="EN19" s="132" t="s">
        <v>100</v>
      </c>
      <c r="EO19" s="133">
        <v>19</v>
      </c>
      <c r="EP19" s="133">
        <v>10</v>
      </c>
      <c r="EQ19" s="131">
        <f t="shared" si="15"/>
        <v>0.52631578947368418</v>
      </c>
      <c r="ER19" s="132" t="s">
        <v>101</v>
      </c>
      <c r="ES19" s="134">
        <v>2</v>
      </c>
      <c r="ET19" s="132" t="s">
        <v>100</v>
      </c>
      <c r="EU19" s="133">
        <v>52</v>
      </c>
      <c r="EV19" s="133">
        <v>3</v>
      </c>
      <c r="EW19" s="131">
        <f t="shared" si="16"/>
        <v>5.7692307692307696E-2</v>
      </c>
      <c r="EX19" s="132" t="s">
        <v>102</v>
      </c>
      <c r="EY19" s="134">
        <v>50</v>
      </c>
      <c r="EZ19" s="132" t="s">
        <v>103</v>
      </c>
      <c r="FA19" s="133">
        <v>17</v>
      </c>
      <c r="FB19" s="133">
        <v>11</v>
      </c>
      <c r="FC19" s="131">
        <f t="shared" si="17"/>
        <v>0.6470588235294118</v>
      </c>
      <c r="FD19" s="132" t="s">
        <v>104</v>
      </c>
      <c r="FE19" s="134">
        <v>1</v>
      </c>
      <c r="FF19" s="132" t="s">
        <v>103</v>
      </c>
      <c r="FG19" s="133">
        <v>8</v>
      </c>
      <c r="FH19" s="133">
        <v>7</v>
      </c>
      <c r="FI19" s="131">
        <f t="shared" si="18"/>
        <v>0.875</v>
      </c>
      <c r="FJ19" s="132" t="s">
        <v>445</v>
      </c>
      <c r="FK19" s="134">
        <v>1</v>
      </c>
      <c r="FL19" s="132" t="s">
        <v>98</v>
      </c>
      <c r="FM19" s="133">
        <v>0</v>
      </c>
      <c r="FN19" s="133">
        <v>0</v>
      </c>
      <c r="FO19" s="131" t="str">
        <f t="shared" si="19"/>
        <v/>
      </c>
      <c r="FP19" s="132" t="s">
        <v>63</v>
      </c>
      <c r="FQ19" s="134">
        <v>0</v>
      </c>
      <c r="FR19" s="132" t="s">
        <v>63</v>
      </c>
      <c r="FS19" s="133">
        <v>0</v>
      </c>
      <c r="FT19" s="133">
        <v>0</v>
      </c>
      <c r="FU19" s="131" t="str">
        <f t="shared" si="20"/>
        <v/>
      </c>
      <c r="FV19" s="132" t="s">
        <v>63</v>
      </c>
      <c r="FW19" s="134">
        <v>0</v>
      </c>
      <c r="FX19" s="132" t="s">
        <v>63</v>
      </c>
      <c r="FY19" s="133">
        <v>35</v>
      </c>
      <c r="FZ19" s="133">
        <v>17</v>
      </c>
      <c r="GA19" s="131">
        <f t="shared" si="21"/>
        <v>0.48571428571428571</v>
      </c>
      <c r="GB19" s="132" t="s">
        <v>105</v>
      </c>
      <c r="GC19" s="134">
        <v>15</v>
      </c>
      <c r="GD19" s="132" t="s">
        <v>100</v>
      </c>
      <c r="GE19" s="133">
        <v>5</v>
      </c>
      <c r="GF19" s="133">
        <v>2</v>
      </c>
      <c r="GG19" s="131">
        <f t="shared" si="22"/>
        <v>0.4</v>
      </c>
      <c r="GH19" s="132" t="s">
        <v>106</v>
      </c>
      <c r="GI19" s="134">
        <v>3</v>
      </c>
      <c r="GJ19" s="132" t="s">
        <v>98</v>
      </c>
      <c r="GK19" s="132" t="s">
        <v>69</v>
      </c>
      <c r="GL19" s="132" t="s">
        <v>79</v>
      </c>
      <c r="GM19" s="132" t="s">
        <v>51</v>
      </c>
      <c r="GN19" s="55" t="s">
        <v>49</v>
      </c>
      <c r="GO19" s="55" t="s">
        <v>181</v>
      </c>
      <c r="GP19" s="132" t="s">
        <v>50</v>
      </c>
      <c r="GQ19" s="132" t="s">
        <v>65</v>
      </c>
      <c r="GR19" s="26" t="s">
        <v>49</v>
      </c>
      <c r="GS19" s="26" t="s">
        <v>49</v>
      </c>
      <c r="GT19" s="26" t="s">
        <v>49</v>
      </c>
      <c r="GU19" s="26" t="s">
        <v>63</v>
      </c>
      <c r="GV19" s="132" t="s">
        <v>63</v>
      </c>
      <c r="GW19" s="26" t="s">
        <v>49</v>
      </c>
      <c r="GX19" s="26" t="s">
        <v>49</v>
      </c>
      <c r="GY19" s="26" t="s">
        <v>49</v>
      </c>
      <c r="GZ19" s="26" t="s">
        <v>49</v>
      </c>
      <c r="HA19" s="26" t="s">
        <v>49</v>
      </c>
      <c r="HB19" s="26" t="s">
        <v>49</v>
      </c>
      <c r="HC19" s="36" t="s">
        <v>348</v>
      </c>
      <c r="HD19" s="35"/>
      <c r="HE19" s="94" t="s">
        <v>49</v>
      </c>
      <c r="HF19" s="26"/>
      <c r="HG19" s="26"/>
      <c r="HH19" s="97" t="s">
        <v>49</v>
      </c>
      <c r="HI19" s="26"/>
      <c r="HJ19" s="26"/>
      <c r="HK19" s="26" t="s">
        <v>49</v>
      </c>
      <c r="HL19" s="53"/>
      <c r="HM19" s="53"/>
      <c r="HN19" s="53"/>
      <c r="HO19" s="53"/>
      <c r="HP19" s="53"/>
      <c r="HQ19" s="53"/>
      <c r="HR19" s="26" t="s">
        <v>49</v>
      </c>
      <c r="HS19" s="53"/>
      <c r="HT19" s="53"/>
      <c r="HU19" s="53"/>
      <c r="HV19" s="53"/>
      <c r="HW19" s="53"/>
      <c r="HX19" s="53"/>
      <c r="HY19" s="26" t="s">
        <v>49</v>
      </c>
      <c r="HZ19" s="53"/>
      <c r="IA19" s="53"/>
      <c r="IB19" s="53"/>
      <c r="IC19" s="53"/>
      <c r="ID19" s="53"/>
      <c r="IE19" s="53"/>
      <c r="IF19" s="26" t="s">
        <v>49</v>
      </c>
      <c r="IG19" s="53"/>
      <c r="IH19" s="53"/>
      <c r="II19" s="53" t="str">
        <f t="shared" si="23"/>
        <v/>
      </c>
      <c r="IJ19" s="53"/>
      <c r="IK19" s="53"/>
      <c r="IL19" s="26" t="s">
        <v>49</v>
      </c>
      <c r="IM19" s="53"/>
      <c r="IN19" s="53"/>
      <c r="IO19" s="53" t="str">
        <f t="shared" si="0"/>
        <v/>
      </c>
      <c r="IP19" s="53"/>
      <c r="IQ19" s="53"/>
      <c r="IR19" s="26" t="s">
        <v>49</v>
      </c>
      <c r="IS19" s="53"/>
      <c r="IT19" s="53"/>
      <c r="IU19" s="53" t="str">
        <f t="shared" si="1"/>
        <v/>
      </c>
      <c r="IV19" s="53"/>
      <c r="IW19" s="53"/>
    </row>
    <row r="20" spans="1:257" s="14" customFormat="1" ht="123.75" customHeight="1" x14ac:dyDescent="0.2">
      <c r="A20" s="136" t="s">
        <v>295</v>
      </c>
      <c r="B20" s="137" t="s">
        <v>107</v>
      </c>
      <c r="C20" s="137" t="s">
        <v>108</v>
      </c>
      <c r="D20" s="117" t="s">
        <v>49</v>
      </c>
      <c r="E20" s="117" t="s">
        <v>63</v>
      </c>
      <c r="F20" s="111" t="s">
        <v>63</v>
      </c>
      <c r="G20" s="117" t="s">
        <v>49</v>
      </c>
      <c r="H20" s="117" t="s">
        <v>63</v>
      </c>
      <c r="I20" s="111" t="s">
        <v>63</v>
      </c>
      <c r="J20" s="117" t="s">
        <v>49</v>
      </c>
      <c r="K20" s="117" t="s">
        <v>63</v>
      </c>
      <c r="L20" s="111" t="s">
        <v>63</v>
      </c>
      <c r="M20" s="117" t="s">
        <v>49</v>
      </c>
      <c r="N20" s="117" t="s">
        <v>63</v>
      </c>
      <c r="O20" s="111" t="s">
        <v>63</v>
      </c>
      <c r="P20" s="117" t="s">
        <v>49</v>
      </c>
      <c r="Q20" s="117" t="s">
        <v>63</v>
      </c>
      <c r="R20" s="111" t="s">
        <v>63</v>
      </c>
      <c r="S20" s="117" t="s">
        <v>181</v>
      </c>
      <c r="T20" s="117" t="s">
        <v>49</v>
      </c>
      <c r="U20" s="111" t="s">
        <v>301</v>
      </c>
      <c r="V20" s="117" t="s">
        <v>49</v>
      </c>
      <c r="W20" s="117" t="s">
        <v>63</v>
      </c>
      <c r="X20" s="111" t="s">
        <v>63</v>
      </c>
      <c r="Y20" s="117" t="s">
        <v>49</v>
      </c>
      <c r="Z20" s="117" t="s">
        <v>63</v>
      </c>
      <c r="AA20" s="111" t="s">
        <v>63</v>
      </c>
      <c r="AB20" s="117" t="s">
        <v>49</v>
      </c>
      <c r="AC20" s="117" t="s">
        <v>63</v>
      </c>
      <c r="AD20" s="111" t="s">
        <v>63</v>
      </c>
      <c r="AE20" s="109" t="s">
        <v>254</v>
      </c>
      <c r="AF20" s="109" t="s">
        <v>49</v>
      </c>
      <c r="AG20" s="118" t="s">
        <v>446</v>
      </c>
      <c r="AH20" s="117" t="s">
        <v>49</v>
      </c>
      <c r="AI20" s="117" t="s">
        <v>63</v>
      </c>
      <c r="AJ20" s="111" t="s">
        <v>63</v>
      </c>
      <c r="AK20" s="117" t="s">
        <v>49</v>
      </c>
      <c r="AL20" s="117" t="s">
        <v>63</v>
      </c>
      <c r="AM20" s="111" t="s">
        <v>63</v>
      </c>
      <c r="AN20" s="117" t="s">
        <v>49</v>
      </c>
      <c r="AO20" s="117" t="s">
        <v>63</v>
      </c>
      <c r="AP20" s="111" t="s">
        <v>63</v>
      </c>
      <c r="AQ20" s="117" t="s">
        <v>49</v>
      </c>
      <c r="AR20" s="117" t="s">
        <v>63</v>
      </c>
      <c r="AS20" s="111" t="s">
        <v>63</v>
      </c>
      <c r="AT20" s="117" t="s">
        <v>49</v>
      </c>
      <c r="AU20" s="117" t="s">
        <v>63</v>
      </c>
      <c r="AV20" s="111" t="s">
        <v>63</v>
      </c>
      <c r="AW20" s="117" t="s">
        <v>49</v>
      </c>
      <c r="AX20" s="117" t="s">
        <v>63</v>
      </c>
      <c r="AY20" s="111" t="s">
        <v>63</v>
      </c>
      <c r="AZ20" s="117" t="s">
        <v>49</v>
      </c>
      <c r="BA20" s="117" t="s">
        <v>63</v>
      </c>
      <c r="BB20" s="111" t="s">
        <v>63</v>
      </c>
      <c r="BC20" s="119">
        <v>16</v>
      </c>
      <c r="BD20" s="119">
        <v>16</v>
      </c>
      <c r="BE20" s="110">
        <f t="shared" si="2"/>
        <v>1</v>
      </c>
      <c r="BF20" s="111" t="s">
        <v>63</v>
      </c>
      <c r="BG20" s="120">
        <v>0</v>
      </c>
      <c r="BH20" s="111" t="s">
        <v>63</v>
      </c>
      <c r="BI20" s="119">
        <v>90</v>
      </c>
      <c r="BJ20" s="119">
        <v>5</v>
      </c>
      <c r="BK20" s="110">
        <f t="shared" si="3"/>
        <v>5.5555555555555552E-2</v>
      </c>
      <c r="BL20" s="111" t="s">
        <v>109</v>
      </c>
      <c r="BM20" s="120">
        <v>0</v>
      </c>
      <c r="BN20" s="111" t="s">
        <v>63</v>
      </c>
      <c r="BO20" s="119">
        <v>12</v>
      </c>
      <c r="BP20" s="119">
        <v>12</v>
      </c>
      <c r="BQ20" s="110">
        <f t="shared" si="4"/>
        <v>1</v>
      </c>
      <c r="BR20" s="111"/>
      <c r="BS20" s="120">
        <v>0</v>
      </c>
      <c r="BT20" s="111" t="s">
        <v>63</v>
      </c>
      <c r="BU20" s="119">
        <v>0</v>
      </c>
      <c r="BV20" s="119">
        <v>0</v>
      </c>
      <c r="BW20" s="110" t="str">
        <f t="shared" si="24"/>
        <v/>
      </c>
      <c r="BX20" s="111" t="s">
        <v>63</v>
      </c>
      <c r="BY20" s="120">
        <v>0</v>
      </c>
      <c r="BZ20" s="111" t="s">
        <v>63</v>
      </c>
      <c r="CA20" s="119">
        <v>1</v>
      </c>
      <c r="CB20" s="119">
        <v>1</v>
      </c>
      <c r="CC20" s="110">
        <f t="shared" si="5"/>
        <v>1</v>
      </c>
      <c r="CD20" s="111" t="s">
        <v>63</v>
      </c>
      <c r="CE20" s="120">
        <v>0</v>
      </c>
      <c r="CF20" s="111" t="s">
        <v>63</v>
      </c>
      <c r="CG20" s="119">
        <v>0</v>
      </c>
      <c r="CH20" s="119">
        <v>0</v>
      </c>
      <c r="CI20" s="110" t="str">
        <f t="shared" si="6"/>
        <v/>
      </c>
      <c r="CJ20" s="111" t="s">
        <v>63</v>
      </c>
      <c r="CK20" s="120">
        <v>0</v>
      </c>
      <c r="CL20" s="111" t="s">
        <v>63</v>
      </c>
      <c r="CM20" s="119">
        <v>0</v>
      </c>
      <c r="CN20" s="119">
        <v>0</v>
      </c>
      <c r="CO20" s="110" t="str">
        <f t="shared" si="7"/>
        <v/>
      </c>
      <c r="CP20" s="111" t="s">
        <v>63</v>
      </c>
      <c r="CQ20" s="120">
        <v>0</v>
      </c>
      <c r="CR20" s="111" t="s">
        <v>63</v>
      </c>
      <c r="CS20" s="119">
        <v>0</v>
      </c>
      <c r="CT20" s="119">
        <v>0</v>
      </c>
      <c r="CU20" s="110" t="str">
        <f t="shared" si="25"/>
        <v/>
      </c>
      <c r="CV20" s="111" t="s">
        <v>63</v>
      </c>
      <c r="CW20" s="120">
        <v>0</v>
      </c>
      <c r="CX20" s="111" t="s">
        <v>63</v>
      </c>
      <c r="CY20" s="119">
        <v>1</v>
      </c>
      <c r="CZ20" s="119">
        <v>1</v>
      </c>
      <c r="DA20" s="110">
        <f t="shared" si="8"/>
        <v>1</v>
      </c>
      <c r="DB20" s="111" t="s">
        <v>63</v>
      </c>
      <c r="DC20" s="120">
        <v>0</v>
      </c>
      <c r="DD20" s="111" t="s">
        <v>63</v>
      </c>
      <c r="DE20" s="119">
        <v>0</v>
      </c>
      <c r="DF20" s="119">
        <v>0</v>
      </c>
      <c r="DG20" s="110" t="str">
        <f t="shared" si="9"/>
        <v/>
      </c>
      <c r="DH20" s="111" t="s">
        <v>63</v>
      </c>
      <c r="DI20" s="120">
        <v>0</v>
      </c>
      <c r="DJ20" s="111" t="s">
        <v>63</v>
      </c>
      <c r="DK20" s="119">
        <v>21</v>
      </c>
      <c r="DL20" s="119">
        <v>9</v>
      </c>
      <c r="DM20" s="110">
        <f t="shared" si="10"/>
        <v>0.42857142857142855</v>
      </c>
      <c r="DN20" s="111" t="s">
        <v>341</v>
      </c>
      <c r="DO20" s="120">
        <v>0</v>
      </c>
      <c r="DP20" s="111" t="s">
        <v>63</v>
      </c>
      <c r="DQ20" s="119">
        <v>257</v>
      </c>
      <c r="DR20" s="119">
        <v>0</v>
      </c>
      <c r="DS20" s="110">
        <f t="shared" si="11"/>
        <v>0</v>
      </c>
      <c r="DT20" s="111" t="s">
        <v>110</v>
      </c>
      <c r="DU20" s="120">
        <v>0</v>
      </c>
      <c r="DV20" s="111" t="s">
        <v>63</v>
      </c>
      <c r="DW20" s="119">
        <v>8</v>
      </c>
      <c r="DX20" s="119">
        <v>8</v>
      </c>
      <c r="DY20" s="110">
        <f t="shared" si="12"/>
        <v>1</v>
      </c>
      <c r="DZ20" s="111" t="s">
        <v>63</v>
      </c>
      <c r="EA20" s="120">
        <v>0</v>
      </c>
      <c r="EB20" s="111" t="s">
        <v>63</v>
      </c>
      <c r="EC20" s="119">
        <v>5</v>
      </c>
      <c r="ED20" s="119">
        <v>2</v>
      </c>
      <c r="EE20" s="110">
        <f t="shared" si="13"/>
        <v>0.4</v>
      </c>
      <c r="EF20" s="111" t="s">
        <v>111</v>
      </c>
      <c r="EG20" s="120">
        <v>2</v>
      </c>
      <c r="EH20" s="111" t="s">
        <v>112</v>
      </c>
      <c r="EI20" s="119">
        <v>21</v>
      </c>
      <c r="EJ20" s="119">
        <v>5</v>
      </c>
      <c r="EK20" s="110">
        <f t="shared" si="14"/>
        <v>0.23809523809523808</v>
      </c>
      <c r="EL20" s="111" t="s">
        <v>113</v>
      </c>
      <c r="EM20" s="120">
        <v>16</v>
      </c>
      <c r="EN20" s="111" t="s">
        <v>342</v>
      </c>
      <c r="EO20" s="119">
        <v>8</v>
      </c>
      <c r="EP20" s="119">
        <v>0</v>
      </c>
      <c r="EQ20" s="110">
        <f t="shared" si="15"/>
        <v>0</v>
      </c>
      <c r="ER20" s="111" t="s">
        <v>114</v>
      </c>
      <c r="ES20" s="120">
        <v>8</v>
      </c>
      <c r="ET20" s="111" t="s">
        <v>114</v>
      </c>
      <c r="EU20" s="119">
        <v>0</v>
      </c>
      <c r="EV20" s="119">
        <v>0</v>
      </c>
      <c r="EW20" s="110" t="str">
        <f t="shared" si="16"/>
        <v/>
      </c>
      <c r="EX20" s="111" t="s">
        <v>63</v>
      </c>
      <c r="EY20" s="120">
        <v>0</v>
      </c>
      <c r="EZ20" s="111" t="s">
        <v>63</v>
      </c>
      <c r="FA20" s="119">
        <v>19</v>
      </c>
      <c r="FB20" s="119">
        <v>19</v>
      </c>
      <c r="FC20" s="110">
        <f t="shared" si="17"/>
        <v>1</v>
      </c>
      <c r="FD20" s="111" t="s">
        <v>63</v>
      </c>
      <c r="FE20" s="120">
        <v>0</v>
      </c>
      <c r="FF20" s="111" t="s">
        <v>63</v>
      </c>
      <c r="FG20" s="119">
        <v>2</v>
      </c>
      <c r="FH20" s="119">
        <v>2</v>
      </c>
      <c r="FI20" s="110">
        <f t="shared" si="18"/>
        <v>1</v>
      </c>
      <c r="FJ20" s="111" t="s">
        <v>63</v>
      </c>
      <c r="FK20" s="120">
        <v>0</v>
      </c>
      <c r="FL20" s="111" t="s">
        <v>63</v>
      </c>
      <c r="FM20" s="119">
        <v>1</v>
      </c>
      <c r="FN20" s="119">
        <v>0</v>
      </c>
      <c r="FO20" s="110">
        <f t="shared" si="19"/>
        <v>0</v>
      </c>
      <c r="FP20" s="111" t="s">
        <v>371</v>
      </c>
      <c r="FQ20" s="120">
        <v>1</v>
      </c>
      <c r="FR20" s="111" t="s">
        <v>343</v>
      </c>
      <c r="FS20" s="119">
        <v>0</v>
      </c>
      <c r="FT20" s="119">
        <v>0</v>
      </c>
      <c r="FU20" s="110" t="str">
        <f t="shared" si="20"/>
        <v/>
      </c>
      <c r="FV20" s="111" t="s">
        <v>63</v>
      </c>
      <c r="FW20" s="120">
        <v>0</v>
      </c>
      <c r="FX20" s="111" t="s">
        <v>63</v>
      </c>
      <c r="FY20" s="119">
        <v>19</v>
      </c>
      <c r="FZ20" s="119">
        <v>19</v>
      </c>
      <c r="GA20" s="110">
        <f t="shared" si="21"/>
        <v>1</v>
      </c>
      <c r="GB20" s="111" t="s">
        <v>63</v>
      </c>
      <c r="GC20" s="120">
        <v>0</v>
      </c>
      <c r="GD20" s="111" t="s">
        <v>63</v>
      </c>
      <c r="GE20" s="119">
        <v>16</v>
      </c>
      <c r="GF20" s="119">
        <v>16</v>
      </c>
      <c r="GG20" s="110">
        <f t="shared" si="22"/>
        <v>1</v>
      </c>
      <c r="GH20" s="111" t="s">
        <v>63</v>
      </c>
      <c r="GI20" s="120">
        <v>0</v>
      </c>
      <c r="GJ20" s="111" t="s">
        <v>63</v>
      </c>
      <c r="GK20" s="111" t="s">
        <v>84</v>
      </c>
      <c r="GL20" s="111" t="s">
        <v>79</v>
      </c>
      <c r="GM20" s="111" t="s">
        <v>51</v>
      </c>
      <c r="GN20" s="117" t="s">
        <v>63</v>
      </c>
      <c r="GO20" s="117" t="s">
        <v>181</v>
      </c>
      <c r="GP20" s="111" t="s">
        <v>76</v>
      </c>
      <c r="GQ20" s="111" t="s">
        <v>65</v>
      </c>
      <c r="GR20" s="37" t="s">
        <v>63</v>
      </c>
      <c r="GS20" s="37" t="s">
        <v>63</v>
      </c>
      <c r="GT20" s="37" t="s">
        <v>63</v>
      </c>
      <c r="GU20" s="37" t="s">
        <v>63</v>
      </c>
      <c r="GV20" s="111" t="s">
        <v>477</v>
      </c>
      <c r="GW20" s="37" t="s">
        <v>63</v>
      </c>
      <c r="GX20" s="37" t="s">
        <v>63</v>
      </c>
      <c r="GY20" s="37" t="s">
        <v>63</v>
      </c>
      <c r="GZ20" s="37" t="s">
        <v>63</v>
      </c>
      <c r="HA20" s="37" t="s">
        <v>63</v>
      </c>
      <c r="HB20" s="37" t="s">
        <v>63</v>
      </c>
      <c r="HC20" s="38" t="s">
        <v>254</v>
      </c>
      <c r="HD20" s="34"/>
      <c r="HE20" s="94" t="s">
        <v>49</v>
      </c>
      <c r="HF20" s="37"/>
      <c r="HG20" s="37"/>
      <c r="HH20" s="97" t="s">
        <v>49</v>
      </c>
      <c r="HI20" s="37"/>
      <c r="HJ20" s="37"/>
      <c r="HK20" s="53"/>
      <c r="HL20" s="53"/>
      <c r="HM20" s="53"/>
      <c r="HN20" s="53"/>
      <c r="HO20" s="35" t="s">
        <v>49</v>
      </c>
      <c r="HP20" s="53"/>
      <c r="HQ20" s="135" t="s">
        <v>447</v>
      </c>
      <c r="HR20" s="35" t="s">
        <v>348</v>
      </c>
      <c r="HS20" s="53"/>
      <c r="HT20" s="53"/>
      <c r="HU20" s="53"/>
      <c r="HV20" s="53"/>
      <c r="HW20" s="53"/>
      <c r="HX20" s="53"/>
      <c r="HY20" s="35" t="s">
        <v>348</v>
      </c>
      <c r="HZ20" s="53"/>
      <c r="IA20" s="53"/>
      <c r="IB20" s="53"/>
      <c r="IC20" s="53"/>
      <c r="ID20" s="53"/>
      <c r="IE20" s="53"/>
      <c r="IF20" s="53"/>
      <c r="IG20" s="53"/>
      <c r="IH20" s="35" t="s">
        <v>49</v>
      </c>
      <c r="II20" s="35" t="str">
        <f t="shared" si="23"/>
        <v/>
      </c>
      <c r="IJ20" s="53"/>
      <c r="IK20" s="135" t="s">
        <v>435</v>
      </c>
      <c r="IL20" s="35" t="s">
        <v>348</v>
      </c>
      <c r="IM20" s="35"/>
      <c r="IN20" s="35"/>
      <c r="IO20" s="35" t="str">
        <f t="shared" si="0"/>
        <v/>
      </c>
      <c r="IP20" s="35"/>
      <c r="IQ20" s="35"/>
      <c r="IR20" s="35" t="s">
        <v>348</v>
      </c>
      <c r="IS20" s="53"/>
      <c r="IT20" s="53"/>
      <c r="IU20" s="53" t="str">
        <f t="shared" si="1"/>
        <v/>
      </c>
      <c r="IV20" s="53"/>
      <c r="IW20" s="53"/>
    </row>
    <row r="21" spans="1:257" s="27" customFormat="1" ht="196.5" customHeight="1" x14ac:dyDescent="0.2">
      <c r="A21" s="138" t="s">
        <v>296</v>
      </c>
      <c r="B21" s="139" t="s">
        <v>115</v>
      </c>
      <c r="C21" s="139" t="s">
        <v>116</v>
      </c>
      <c r="D21" s="58" t="s">
        <v>49</v>
      </c>
      <c r="E21" s="58" t="s">
        <v>63</v>
      </c>
      <c r="F21" s="59" t="s">
        <v>63</v>
      </c>
      <c r="G21" s="58" t="s">
        <v>49</v>
      </c>
      <c r="H21" s="58" t="s">
        <v>63</v>
      </c>
      <c r="I21" s="59" t="s">
        <v>63</v>
      </c>
      <c r="J21" s="58" t="s">
        <v>49</v>
      </c>
      <c r="K21" s="58" t="s">
        <v>63</v>
      </c>
      <c r="L21" s="59" t="s">
        <v>63</v>
      </c>
      <c r="M21" s="58" t="s">
        <v>49</v>
      </c>
      <c r="N21" s="58"/>
      <c r="O21" s="59"/>
      <c r="P21" s="58" t="s">
        <v>181</v>
      </c>
      <c r="Q21" s="58" t="s">
        <v>49</v>
      </c>
      <c r="R21" s="59" t="s">
        <v>182</v>
      </c>
      <c r="S21" s="58" t="s">
        <v>49</v>
      </c>
      <c r="T21" s="58" t="s">
        <v>63</v>
      </c>
      <c r="U21" s="59" t="s">
        <v>63</v>
      </c>
      <c r="V21" s="58" t="s">
        <v>49</v>
      </c>
      <c r="W21" s="58" t="s">
        <v>63</v>
      </c>
      <c r="X21" s="59" t="s">
        <v>63</v>
      </c>
      <c r="Y21" s="58" t="s">
        <v>49</v>
      </c>
      <c r="Z21" s="58" t="s">
        <v>63</v>
      </c>
      <c r="AA21" s="59" t="s">
        <v>63</v>
      </c>
      <c r="AB21" s="58" t="s">
        <v>49</v>
      </c>
      <c r="AC21" s="58" t="s">
        <v>63</v>
      </c>
      <c r="AD21" s="59" t="s">
        <v>63</v>
      </c>
      <c r="AE21" s="28" t="s">
        <v>254</v>
      </c>
      <c r="AF21" s="28" t="s">
        <v>49</v>
      </c>
      <c r="AG21" s="121" t="s">
        <v>386</v>
      </c>
      <c r="AH21" s="58" t="s">
        <v>49</v>
      </c>
      <c r="AI21" s="58" t="s">
        <v>63</v>
      </c>
      <c r="AJ21" s="59" t="s">
        <v>63</v>
      </c>
      <c r="AK21" s="58" t="s">
        <v>49</v>
      </c>
      <c r="AL21" s="58" t="s">
        <v>63</v>
      </c>
      <c r="AM21" s="59" t="s">
        <v>63</v>
      </c>
      <c r="AN21" s="58" t="s">
        <v>49</v>
      </c>
      <c r="AO21" s="58"/>
      <c r="AP21" s="59"/>
      <c r="AQ21" s="58" t="s">
        <v>49</v>
      </c>
      <c r="AR21" s="58" t="s">
        <v>63</v>
      </c>
      <c r="AS21" s="59" t="s">
        <v>63</v>
      </c>
      <c r="AT21" s="58" t="s">
        <v>49</v>
      </c>
      <c r="AU21" s="58" t="s">
        <v>63</v>
      </c>
      <c r="AV21" s="59" t="s">
        <v>63</v>
      </c>
      <c r="AW21" s="58" t="s">
        <v>49</v>
      </c>
      <c r="AX21" s="58" t="s">
        <v>63</v>
      </c>
      <c r="AY21" s="59" t="s">
        <v>63</v>
      </c>
      <c r="AZ21" s="58" t="s">
        <v>49</v>
      </c>
      <c r="BA21" s="58" t="s">
        <v>63</v>
      </c>
      <c r="BB21" s="59" t="s">
        <v>63</v>
      </c>
      <c r="BC21" s="122">
        <v>19</v>
      </c>
      <c r="BD21" s="122">
        <v>17</v>
      </c>
      <c r="BE21" s="112">
        <f t="shared" si="2"/>
        <v>0.89473684210526316</v>
      </c>
      <c r="BF21" s="135" t="s">
        <v>448</v>
      </c>
      <c r="BG21" s="123">
        <v>1</v>
      </c>
      <c r="BH21" s="135" t="s">
        <v>303</v>
      </c>
      <c r="BI21" s="122">
        <v>24</v>
      </c>
      <c r="BJ21" s="122">
        <v>21</v>
      </c>
      <c r="BK21" s="112">
        <f t="shared" si="3"/>
        <v>0.875</v>
      </c>
      <c r="BL21" s="135" t="s">
        <v>214</v>
      </c>
      <c r="BM21" s="123">
        <v>1</v>
      </c>
      <c r="BN21" s="135" t="s">
        <v>303</v>
      </c>
      <c r="BO21" s="122">
        <v>1</v>
      </c>
      <c r="BP21" s="122">
        <v>1</v>
      </c>
      <c r="BQ21" s="112">
        <f t="shared" si="4"/>
        <v>1</v>
      </c>
      <c r="BR21" s="135" t="s">
        <v>63</v>
      </c>
      <c r="BS21" s="123">
        <v>0</v>
      </c>
      <c r="BT21" s="135" t="s">
        <v>63</v>
      </c>
      <c r="BU21" s="122">
        <v>0</v>
      </c>
      <c r="BV21" s="122">
        <v>0</v>
      </c>
      <c r="BW21" s="112" t="str">
        <f t="shared" si="24"/>
        <v/>
      </c>
      <c r="BX21" s="135" t="s">
        <v>63</v>
      </c>
      <c r="BY21" s="123">
        <v>0</v>
      </c>
      <c r="BZ21" s="135" t="s">
        <v>63</v>
      </c>
      <c r="CA21" s="122">
        <v>1</v>
      </c>
      <c r="CB21" s="122">
        <v>1</v>
      </c>
      <c r="CC21" s="112">
        <f t="shared" si="5"/>
        <v>1</v>
      </c>
      <c r="CD21" s="135" t="s">
        <v>63</v>
      </c>
      <c r="CE21" s="123">
        <v>0</v>
      </c>
      <c r="CF21" s="135" t="s">
        <v>63</v>
      </c>
      <c r="CG21" s="122">
        <v>8</v>
      </c>
      <c r="CH21" s="122">
        <v>8</v>
      </c>
      <c r="CI21" s="112">
        <f t="shared" si="6"/>
        <v>1</v>
      </c>
      <c r="CJ21" s="135" t="s">
        <v>63</v>
      </c>
      <c r="CK21" s="123">
        <v>0</v>
      </c>
      <c r="CL21" s="135" t="s">
        <v>63</v>
      </c>
      <c r="CM21" s="122">
        <v>2</v>
      </c>
      <c r="CN21" s="122">
        <v>2</v>
      </c>
      <c r="CO21" s="112">
        <f t="shared" si="7"/>
        <v>1</v>
      </c>
      <c r="CP21" s="135" t="s">
        <v>63</v>
      </c>
      <c r="CQ21" s="123">
        <v>0</v>
      </c>
      <c r="CR21" s="135" t="s">
        <v>63</v>
      </c>
      <c r="CS21" s="122">
        <v>2</v>
      </c>
      <c r="CT21" s="122">
        <v>2</v>
      </c>
      <c r="CU21" s="112">
        <f t="shared" si="25"/>
        <v>1</v>
      </c>
      <c r="CV21" s="135" t="s">
        <v>63</v>
      </c>
      <c r="CW21" s="123">
        <v>0</v>
      </c>
      <c r="CX21" s="135" t="s">
        <v>63</v>
      </c>
      <c r="CY21" s="122">
        <v>1</v>
      </c>
      <c r="CZ21" s="122">
        <v>1</v>
      </c>
      <c r="DA21" s="112">
        <f t="shared" si="8"/>
        <v>1</v>
      </c>
      <c r="DB21" s="135" t="s">
        <v>63</v>
      </c>
      <c r="DC21" s="123">
        <v>0</v>
      </c>
      <c r="DD21" s="135" t="s">
        <v>63</v>
      </c>
      <c r="DE21" s="122">
        <v>0</v>
      </c>
      <c r="DF21" s="122">
        <v>0</v>
      </c>
      <c r="DG21" s="112" t="str">
        <f t="shared" si="9"/>
        <v/>
      </c>
      <c r="DH21" s="135" t="s">
        <v>63</v>
      </c>
      <c r="DI21" s="123">
        <v>0</v>
      </c>
      <c r="DJ21" s="135" t="s">
        <v>63</v>
      </c>
      <c r="DK21" s="122">
        <v>1</v>
      </c>
      <c r="DL21" s="122">
        <v>1</v>
      </c>
      <c r="DM21" s="112">
        <f t="shared" si="10"/>
        <v>1</v>
      </c>
      <c r="DN21" s="135" t="s">
        <v>63</v>
      </c>
      <c r="DO21" s="123">
        <v>0</v>
      </c>
      <c r="DP21" s="135" t="s">
        <v>63</v>
      </c>
      <c r="DQ21" s="122">
        <v>83</v>
      </c>
      <c r="DR21" s="122">
        <v>0</v>
      </c>
      <c r="DS21" s="112">
        <f t="shared" si="11"/>
        <v>0</v>
      </c>
      <c r="DT21" s="135" t="s">
        <v>308</v>
      </c>
      <c r="DU21" s="123">
        <v>12</v>
      </c>
      <c r="DV21" s="135" t="s">
        <v>303</v>
      </c>
      <c r="DW21" s="122">
        <v>10</v>
      </c>
      <c r="DX21" s="122">
        <v>10</v>
      </c>
      <c r="DY21" s="112">
        <f t="shared" si="12"/>
        <v>1</v>
      </c>
      <c r="DZ21" s="135" t="s">
        <v>63</v>
      </c>
      <c r="EA21" s="123">
        <v>0</v>
      </c>
      <c r="EB21" s="135" t="s">
        <v>63</v>
      </c>
      <c r="EC21" s="122">
        <v>2</v>
      </c>
      <c r="ED21" s="122">
        <v>1</v>
      </c>
      <c r="EE21" s="112">
        <f t="shared" si="13"/>
        <v>0.5</v>
      </c>
      <c r="EF21" s="135" t="s">
        <v>117</v>
      </c>
      <c r="EG21" s="123">
        <v>1</v>
      </c>
      <c r="EH21" s="135" t="s">
        <v>118</v>
      </c>
      <c r="EI21" s="122">
        <v>19</v>
      </c>
      <c r="EJ21" s="122">
        <v>0</v>
      </c>
      <c r="EK21" s="112">
        <f t="shared" si="14"/>
        <v>0</v>
      </c>
      <c r="EL21" s="135" t="s">
        <v>119</v>
      </c>
      <c r="EM21" s="123">
        <v>5</v>
      </c>
      <c r="EN21" s="135" t="s">
        <v>215</v>
      </c>
      <c r="EO21" s="122">
        <v>12</v>
      </c>
      <c r="EP21" s="122">
        <v>6</v>
      </c>
      <c r="EQ21" s="112">
        <f t="shared" si="15"/>
        <v>0.5</v>
      </c>
      <c r="ER21" s="135" t="s">
        <v>216</v>
      </c>
      <c r="ES21" s="123">
        <v>6</v>
      </c>
      <c r="ET21" s="135" t="s">
        <v>217</v>
      </c>
      <c r="EU21" s="122">
        <v>30</v>
      </c>
      <c r="EV21" s="122">
        <v>26</v>
      </c>
      <c r="EW21" s="112">
        <f t="shared" si="16"/>
        <v>0.8666666666666667</v>
      </c>
      <c r="EX21" s="135" t="s">
        <v>218</v>
      </c>
      <c r="EY21" s="123">
        <v>4</v>
      </c>
      <c r="EZ21" s="135" t="s">
        <v>219</v>
      </c>
      <c r="FA21" s="122">
        <v>9</v>
      </c>
      <c r="FB21" s="122">
        <v>9</v>
      </c>
      <c r="FC21" s="112">
        <f t="shared" si="17"/>
        <v>1</v>
      </c>
      <c r="FD21" s="135" t="s">
        <v>63</v>
      </c>
      <c r="FE21" s="123">
        <v>0</v>
      </c>
      <c r="FF21" s="135" t="s">
        <v>63</v>
      </c>
      <c r="FG21" s="122">
        <v>9</v>
      </c>
      <c r="FH21" s="122">
        <v>5</v>
      </c>
      <c r="FI21" s="112">
        <f t="shared" si="18"/>
        <v>0.55555555555555558</v>
      </c>
      <c r="FJ21" s="135" t="s">
        <v>120</v>
      </c>
      <c r="FK21" s="123">
        <v>4</v>
      </c>
      <c r="FL21" s="135" t="s">
        <v>121</v>
      </c>
      <c r="FM21" s="122">
        <v>7</v>
      </c>
      <c r="FN21" s="122">
        <v>7</v>
      </c>
      <c r="FO21" s="112">
        <f t="shared" si="19"/>
        <v>1</v>
      </c>
      <c r="FP21" s="135" t="s">
        <v>63</v>
      </c>
      <c r="FQ21" s="123">
        <v>0</v>
      </c>
      <c r="FR21" s="135" t="s">
        <v>63</v>
      </c>
      <c r="FS21" s="122">
        <v>24</v>
      </c>
      <c r="FT21" s="122">
        <v>24</v>
      </c>
      <c r="FU21" s="112">
        <f t="shared" si="20"/>
        <v>1</v>
      </c>
      <c r="FV21" s="135" t="s">
        <v>63</v>
      </c>
      <c r="FW21" s="123">
        <v>0</v>
      </c>
      <c r="FX21" s="135" t="s">
        <v>63</v>
      </c>
      <c r="FY21" s="122">
        <v>26</v>
      </c>
      <c r="FZ21" s="122">
        <v>26</v>
      </c>
      <c r="GA21" s="112">
        <f t="shared" si="21"/>
        <v>1</v>
      </c>
      <c r="GB21" s="135" t="s">
        <v>63</v>
      </c>
      <c r="GC21" s="123">
        <v>0</v>
      </c>
      <c r="GD21" s="135" t="s">
        <v>63</v>
      </c>
      <c r="GE21" s="122">
        <v>99</v>
      </c>
      <c r="GF21" s="122">
        <v>99</v>
      </c>
      <c r="GG21" s="112">
        <f t="shared" si="22"/>
        <v>1</v>
      </c>
      <c r="GH21" s="135" t="s">
        <v>63</v>
      </c>
      <c r="GI21" s="123">
        <v>0</v>
      </c>
      <c r="GJ21" s="135" t="s">
        <v>63</v>
      </c>
      <c r="GK21" s="59" t="s">
        <v>84</v>
      </c>
      <c r="GL21" s="59"/>
      <c r="GM21" s="59" t="s">
        <v>51</v>
      </c>
      <c r="GN21" s="58" t="s">
        <v>63</v>
      </c>
      <c r="GO21" s="58" t="s">
        <v>181</v>
      </c>
      <c r="GP21" s="59" t="s">
        <v>50</v>
      </c>
      <c r="GQ21" s="59" t="s">
        <v>51</v>
      </c>
      <c r="GR21" s="124" t="s">
        <v>49</v>
      </c>
      <c r="GS21" s="124" t="s">
        <v>63</v>
      </c>
      <c r="GT21" s="124" t="s">
        <v>49</v>
      </c>
      <c r="GU21" s="124" t="s">
        <v>49</v>
      </c>
      <c r="GV21" s="59" t="s">
        <v>63</v>
      </c>
      <c r="GW21" s="124" t="s">
        <v>49</v>
      </c>
      <c r="GX21" s="124" t="s">
        <v>49</v>
      </c>
      <c r="GY21" s="124" t="s">
        <v>49</v>
      </c>
      <c r="GZ21" s="124" t="s">
        <v>49</v>
      </c>
      <c r="HA21" s="124" t="s">
        <v>63</v>
      </c>
      <c r="HB21" s="124" t="s">
        <v>63</v>
      </c>
      <c r="HC21" s="36" t="s">
        <v>254</v>
      </c>
      <c r="HD21" s="35"/>
      <c r="HE21" s="94" t="s">
        <v>49</v>
      </c>
      <c r="HF21" s="39"/>
      <c r="HG21" s="39"/>
      <c r="HH21" s="97" t="s">
        <v>49</v>
      </c>
      <c r="HI21" s="39"/>
      <c r="HJ21" s="39"/>
      <c r="HK21" s="35" t="s">
        <v>348</v>
      </c>
      <c r="HL21" s="53"/>
      <c r="HM21" s="53"/>
      <c r="HN21" s="53"/>
      <c r="HO21" s="53"/>
      <c r="HP21" s="53"/>
      <c r="HQ21" s="53"/>
      <c r="HR21" s="35" t="s">
        <v>348</v>
      </c>
      <c r="HS21" s="53"/>
      <c r="HT21" s="53"/>
      <c r="HU21" s="53"/>
      <c r="HV21" s="53"/>
      <c r="HW21" s="53"/>
      <c r="HX21" s="53"/>
      <c r="HY21" s="35" t="s">
        <v>348</v>
      </c>
      <c r="HZ21" s="53"/>
      <c r="IA21" s="53"/>
      <c r="IB21" s="53"/>
      <c r="IC21" s="53"/>
      <c r="ID21" s="53"/>
      <c r="IE21" s="53"/>
      <c r="IF21" s="35" t="s">
        <v>348</v>
      </c>
      <c r="IG21" s="53"/>
      <c r="IH21" s="53"/>
      <c r="II21" s="53" t="str">
        <f t="shared" si="23"/>
        <v/>
      </c>
      <c r="IJ21" s="53"/>
      <c r="IK21" s="53"/>
      <c r="IL21" s="35" t="s">
        <v>348</v>
      </c>
      <c r="IM21" s="53"/>
      <c r="IN21" s="53"/>
      <c r="IO21" s="53" t="str">
        <f t="shared" si="0"/>
        <v/>
      </c>
      <c r="IP21" s="53"/>
      <c r="IQ21" s="53"/>
      <c r="IR21" s="35" t="s">
        <v>348</v>
      </c>
      <c r="IS21" s="53"/>
      <c r="IT21" s="53"/>
      <c r="IU21" s="53" t="str">
        <f t="shared" si="1"/>
        <v/>
      </c>
      <c r="IV21" s="53"/>
      <c r="IW21" s="53"/>
    </row>
    <row r="22" spans="1:257" s="14" customFormat="1" ht="170.15" customHeight="1" x14ac:dyDescent="0.2">
      <c r="A22" s="25" t="s">
        <v>344</v>
      </c>
      <c r="B22" s="24" t="s">
        <v>122</v>
      </c>
      <c r="C22" s="24" t="s">
        <v>123</v>
      </c>
      <c r="D22" s="55" t="s">
        <v>49</v>
      </c>
      <c r="E22" s="55" t="s">
        <v>63</v>
      </c>
      <c r="F22" s="132" t="s">
        <v>63</v>
      </c>
      <c r="G22" s="55" t="s">
        <v>49</v>
      </c>
      <c r="H22" s="55" t="s">
        <v>63</v>
      </c>
      <c r="I22" s="132" t="s">
        <v>63</v>
      </c>
      <c r="J22" s="55" t="s">
        <v>49</v>
      </c>
      <c r="K22" s="55" t="s">
        <v>63</v>
      </c>
      <c r="L22" s="132" t="s">
        <v>63</v>
      </c>
      <c r="M22" s="55" t="s">
        <v>49</v>
      </c>
      <c r="N22" s="55" t="s">
        <v>63</v>
      </c>
      <c r="O22" s="132" t="s">
        <v>63</v>
      </c>
      <c r="P22" s="55" t="s">
        <v>49</v>
      </c>
      <c r="Q22" s="55" t="s">
        <v>63</v>
      </c>
      <c r="R22" s="132" t="s">
        <v>63</v>
      </c>
      <c r="S22" s="55" t="s">
        <v>49</v>
      </c>
      <c r="T22" s="55" t="s">
        <v>63</v>
      </c>
      <c r="U22" s="132" t="s">
        <v>63</v>
      </c>
      <c r="V22" s="55" t="s">
        <v>49</v>
      </c>
      <c r="W22" s="55" t="s">
        <v>63</v>
      </c>
      <c r="X22" s="132" t="s">
        <v>63</v>
      </c>
      <c r="Y22" s="55" t="s">
        <v>49</v>
      </c>
      <c r="Z22" s="55" t="s">
        <v>63</v>
      </c>
      <c r="AA22" s="132" t="s">
        <v>63</v>
      </c>
      <c r="AB22" s="55" t="s">
        <v>49</v>
      </c>
      <c r="AC22" s="55" t="s">
        <v>63</v>
      </c>
      <c r="AD22" s="132" t="s">
        <v>63</v>
      </c>
      <c r="AE22" s="108" t="s">
        <v>49</v>
      </c>
      <c r="AF22" s="108" t="s">
        <v>254</v>
      </c>
      <c r="AG22" s="56"/>
      <c r="AH22" s="55" t="s">
        <v>49</v>
      </c>
      <c r="AI22" s="55" t="s">
        <v>63</v>
      </c>
      <c r="AJ22" s="132" t="s">
        <v>63</v>
      </c>
      <c r="AK22" s="55" t="s">
        <v>49</v>
      </c>
      <c r="AL22" s="55" t="s">
        <v>63</v>
      </c>
      <c r="AM22" s="132" t="s">
        <v>63</v>
      </c>
      <c r="AN22" s="55" t="s">
        <v>181</v>
      </c>
      <c r="AO22" s="55" t="s">
        <v>63</v>
      </c>
      <c r="AP22" s="132" t="s">
        <v>63</v>
      </c>
      <c r="AQ22" s="55" t="s">
        <v>49</v>
      </c>
      <c r="AR22" s="55" t="s">
        <v>63</v>
      </c>
      <c r="AS22" s="132" t="s">
        <v>63</v>
      </c>
      <c r="AT22" s="55" t="s">
        <v>49</v>
      </c>
      <c r="AU22" s="55" t="s">
        <v>63</v>
      </c>
      <c r="AV22" s="132" t="s">
        <v>63</v>
      </c>
      <c r="AW22" s="55" t="s">
        <v>49</v>
      </c>
      <c r="AX22" s="55" t="s">
        <v>63</v>
      </c>
      <c r="AY22" s="132" t="s">
        <v>63</v>
      </c>
      <c r="AZ22" s="55" t="s">
        <v>49</v>
      </c>
      <c r="BA22" s="55" t="s">
        <v>63</v>
      </c>
      <c r="BB22" s="132" t="s">
        <v>63</v>
      </c>
      <c r="BC22" s="133">
        <v>27</v>
      </c>
      <c r="BD22" s="133">
        <v>27</v>
      </c>
      <c r="BE22" s="131">
        <f t="shared" si="2"/>
        <v>1</v>
      </c>
      <c r="BF22" s="132" t="s">
        <v>63</v>
      </c>
      <c r="BG22" s="134">
        <v>0</v>
      </c>
      <c r="BH22" s="132" t="s">
        <v>63</v>
      </c>
      <c r="BI22" s="133">
        <v>56</v>
      </c>
      <c r="BJ22" s="133">
        <v>16</v>
      </c>
      <c r="BK22" s="131">
        <f t="shared" si="3"/>
        <v>0.2857142857142857</v>
      </c>
      <c r="BL22" s="132" t="s">
        <v>220</v>
      </c>
      <c r="BM22" s="134">
        <v>0</v>
      </c>
      <c r="BN22" s="132" t="s">
        <v>63</v>
      </c>
      <c r="BO22" s="133">
        <v>26</v>
      </c>
      <c r="BP22" s="133">
        <v>26</v>
      </c>
      <c r="BQ22" s="131">
        <f t="shared" si="4"/>
        <v>1</v>
      </c>
      <c r="BR22" s="132" t="s">
        <v>63</v>
      </c>
      <c r="BS22" s="134">
        <v>0</v>
      </c>
      <c r="BT22" s="132" t="s">
        <v>63</v>
      </c>
      <c r="BU22" s="133">
        <v>0</v>
      </c>
      <c r="BV22" s="133">
        <v>0</v>
      </c>
      <c r="BW22" s="131" t="str">
        <f t="shared" si="24"/>
        <v/>
      </c>
      <c r="BX22" s="132" t="s">
        <v>63</v>
      </c>
      <c r="BY22" s="134">
        <v>0</v>
      </c>
      <c r="BZ22" s="132" t="s">
        <v>63</v>
      </c>
      <c r="CA22" s="133">
        <v>0</v>
      </c>
      <c r="CB22" s="133">
        <v>0</v>
      </c>
      <c r="CC22" s="131" t="str">
        <f t="shared" si="5"/>
        <v/>
      </c>
      <c r="CD22" s="132" t="s">
        <v>63</v>
      </c>
      <c r="CE22" s="134">
        <v>0</v>
      </c>
      <c r="CF22" s="132" t="s">
        <v>63</v>
      </c>
      <c r="CG22" s="133">
        <v>0</v>
      </c>
      <c r="CH22" s="133">
        <v>0</v>
      </c>
      <c r="CI22" s="131" t="str">
        <f t="shared" si="6"/>
        <v/>
      </c>
      <c r="CJ22" s="132" t="s">
        <v>63</v>
      </c>
      <c r="CK22" s="134">
        <v>0</v>
      </c>
      <c r="CL22" s="132" t="s">
        <v>63</v>
      </c>
      <c r="CM22" s="133">
        <v>0</v>
      </c>
      <c r="CN22" s="133">
        <v>0</v>
      </c>
      <c r="CO22" s="131" t="str">
        <f t="shared" si="7"/>
        <v/>
      </c>
      <c r="CP22" s="132" t="s">
        <v>63</v>
      </c>
      <c r="CQ22" s="134">
        <v>0</v>
      </c>
      <c r="CR22" s="132" t="s">
        <v>63</v>
      </c>
      <c r="CS22" s="133">
        <v>2</v>
      </c>
      <c r="CT22" s="133">
        <v>2</v>
      </c>
      <c r="CU22" s="131">
        <f t="shared" si="25"/>
        <v>1</v>
      </c>
      <c r="CV22" s="132" t="s">
        <v>63</v>
      </c>
      <c r="CW22" s="134">
        <v>0</v>
      </c>
      <c r="CX22" s="132" t="s">
        <v>63</v>
      </c>
      <c r="CY22" s="133">
        <v>2</v>
      </c>
      <c r="CZ22" s="133">
        <v>2</v>
      </c>
      <c r="DA22" s="131">
        <f t="shared" si="8"/>
        <v>1</v>
      </c>
      <c r="DB22" s="132" t="s">
        <v>63</v>
      </c>
      <c r="DC22" s="134">
        <v>0</v>
      </c>
      <c r="DD22" s="132" t="s">
        <v>63</v>
      </c>
      <c r="DE22" s="133">
        <v>0</v>
      </c>
      <c r="DF22" s="133">
        <v>0</v>
      </c>
      <c r="DG22" s="131" t="str">
        <f t="shared" si="9"/>
        <v/>
      </c>
      <c r="DH22" s="132" t="s">
        <v>63</v>
      </c>
      <c r="DI22" s="134">
        <v>0</v>
      </c>
      <c r="DJ22" s="132" t="s">
        <v>63</v>
      </c>
      <c r="DK22" s="133">
        <v>12</v>
      </c>
      <c r="DL22" s="133">
        <v>4</v>
      </c>
      <c r="DM22" s="131">
        <f t="shared" si="10"/>
        <v>0.33333333333333331</v>
      </c>
      <c r="DN22" s="132" t="s">
        <v>124</v>
      </c>
      <c r="DO22" s="134">
        <v>1</v>
      </c>
      <c r="DP22" s="132" t="s">
        <v>125</v>
      </c>
      <c r="DQ22" s="133">
        <v>490</v>
      </c>
      <c r="DR22" s="133">
        <v>490</v>
      </c>
      <c r="DS22" s="131">
        <f t="shared" si="11"/>
        <v>1</v>
      </c>
      <c r="DT22" s="132"/>
      <c r="DU22" s="134">
        <v>3</v>
      </c>
      <c r="DV22" s="132" t="s">
        <v>376</v>
      </c>
      <c r="DW22" s="133">
        <v>21</v>
      </c>
      <c r="DX22" s="133">
        <v>21</v>
      </c>
      <c r="DY22" s="131">
        <f t="shared" si="12"/>
        <v>1</v>
      </c>
      <c r="DZ22" s="132" t="s">
        <v>63</v>
      </c>
      <c r="EA22" s="134">
        <v>0</v>
      </c>
      <c r="EB22" s="132" t="s">
        <v>63</v>
      </c>
      <c r="EC22" s="133">
        <v>17</v>
      </c>
      <c r="ED22" s="133">
        <v>15</v>
      </c>
      <c r="EE22" s="131">
        <f t="shared" si="13"/>
        <v>0.88235294117647056</v>
      </c>
      <c r="EF22" s="132" t="s">
        <v>449</v>
      </c>
      <c r="EG22" s="134">
        <v>1</v>
      </c>
      <c r="EH22" s="132" t="s">
        <v>450</v>
      </c>
      <c r="EI22" s="133">
        <v>24</v>
      </c>
      <c r="EJ22" s="133">
        <v>0</v>
      </c>
      <c r="EK22" s="131">
        <f t="shared" si="14"/>
        <v>0</v>
      </c>
      <c r="EL22" s="132" t="s">
        <v>126</v>
      </c>
      <c r="EM22" s="134">
        <v>24</v>
      </c>
      <c r="EN22" s="132" t="s">
        <v>451</v>
      </c>
      <c r="EO22" s="133">
        <v>3</v>
      </c>
      <c r="EP22" s="133">
        <v>3</v>
      </c>
      <c r="EQ22" s="131">
        <f t="shared" si="15"/>
        <v>1</v>
      </c>
      <c r="ER22" s="132"/>
      <c r="ES22" s="134">
        <v>1</v>
      </c>
      <c r="ET22" s="132" t="s">
        <v>452</v>
      </c>
      <c r="EU22" s="133">
        <v>45</v>
      </c>
      <c r="EV22" s="133">
        <v>41</v>
      </c>
      <c r="EW22" s="131">
        <f t="shared" si="16"/>
        <v>0.91111111111111109</v>
      </c>
      <c r="EX22" s="132" t="s">
        <v>127</v>
      </c>
      <c r="EY22" s="134">
        <v>4</v>
      </c>
      <c r="EZ22" s="132" t="s">
        <v>128</v>
      </c>
      <c r="FA22" s="133">
        <v>11</v>
      </c>
      <c r="FB22" s="133">
        <v>11</v>
      </c>
      <c r="FC22" s="131">
        <f t="shared" si="17"/>
        <v>1</v>
      </c>
      <c r="FD22" s="132" t="s">
        <v>63</v>
      </c>
      <c r="FE22" s="134">
        <v>0</v>
      </c>
      <c r="FF22" s="132" t="s">
        <v>63</v>
      </c>
      <c r="FG22" s="133">
        <v>3</v>
      </c>
      <c r="FH22" s="133">
        <v>3</v>
      </c>
      <c r="FI22" s="131">
        <f t="shared" si="18"/>
        <v>1</v>
      </c>
      <c r="FJ22" s="132" t="s">
        <v>63</v>
      </c>
      <c r="FK22" s="134">
        <v>0</v>
      </c>
      <c r="FL22" s="132" t="s">
        <v>63</v>
      </c>
      <c r="FM22" s="133">
        <v>1</v>
      </c>
      <c r="FN22" s="133">
        <v>0</v>
      </c>
      <c r="FO22" s="131">
        <f t="shared" si="19"/>
        <v>0</v>
      </c>
      <c r="FP22" s="132" t="s">
        <v>129</v>
      </c>
      <c r="FQ22" s="134">
        <v>1</v>
      </c>
      <c r="FR22" s="132" t="s">
        <v>129</v>
      </c>
      <c r="FS22" s="133">
        <v>0</v>
      </c>
      <c r="FT22" s="133">
        <v>0</v>
      </c>
      <c r="FU22" s="131" t="str">
        <f t="shared" si="20"/>
        <v/>
      </c>
      <c r="FV22" s="132" t="s">
        <v>63</v>
      </c>
      <c r="FW22" s="134">
        <v>0</v>
      </c>
      <c r="FX22" s="132" t="s">
        <v>338</v>
      </c>
      <c r="FY22" s="133">
        <v>42</v>
      </c>
      <c r="FZ22" s="133">
        <v>38</v>
      </c>
      <c r="GA22" s="131">
        <f t="shared" si="21"/>
        <v>0.90476190476190477</v>
      </c>
      <c r="GB22" s="132" t="s">
        <v>345</v>
      </c>
      <c r="GC22" s="134">
        <v>4</v>
      </c>
      <c r="GD22" s="132" t="s">
        <v>143</v>
      </c>
      <c r="GE22" s="133">
        <v>0</v>
      </c>
      <c r="GF22" s="133">
        <v>0</v>
      </c>
      <c r="GG22" s="131" t="str">
        <f t="shared" si="22"/>
        <v/>
      </c>
      <c r="GH22" s="132" t="s">
        <v>63</v>
      </c>
      <c r="GI22" s="134">
        <v>0</v>
      </c>
      <c r="GJ22" s="132" t="s">
        <v>63</v>
      </c>
      <c r="GK22" s="132" t="s">
        <v>69</v>
      </c>
      <c r="GL22" s="132" t="s">
        <v>221</v>
      </c>
      <c r="GM22" s="132" t="s">
        <v>51</v>
      </c>
      <c r="GN22" s="55" t="s">
        <v>49</v>
      </c>
      <c r="GO22" s="55" t="s">
        <v>49</v>
      </c>
      <c r="GP22" s="132" t="s">
        <v>50</v>
      </c>
      <c r="GQ22" s="132" t="s">
        <v>51</v>
      </c>
      <c r="GR22" s="26" t="s">
        <v>49</v>
      </c>
      <c r="GS22" s="26" t="s">
        <v>63</v>
      </c>
      <c r="GT22" s="26" t="s">
        <v>63</v>
      </c>
      <c r="GU22" s="26" t="s">
        <v>63</v>
      </c>
      <c r="GV22" s="132" t="s">
        <v>63</v>
      </c>
      <c r="GW22" s="26" t="s">
        <v>49</v>
      </c>
      <c r="GX22" s="26" t="s">
        <v>63</v>
      </c>
      <c r="GY22" s="26" t="s">
        <v>49</v>
      </c>
      <c r="GZ22" s="26" t="s">
        <v>63</v>
      </c>
      <c r="HA22" s="26" t="s">
        <v>49</v>
      </c>
      <c r="HB22" s="26" t="s">
        <v>49</v>
      </c>
      <c r="HC22" s="36" t="s">
        <v>254</v>
      </c>
      <c r="HD22" s="35"/>
      <c r="HE22" s="94" t="s">
        <v>49</v>
      </c>
      <c r="HF22" s="39"/>
      <c r="HG22" s="39"/>
      <c r="HH22" s="97" t="s">
        <v>49</v>
      </c>
      <c r="HI22" s="39"/>
      <c r="HJ22" s="39"/>
      <c r="HK22" s="104"/>
      <c r="HL22" s="104"/>
      <c r="HM22" s="104"/>
      <c r="HN22" s="104"/>
      <c r="HO22" s="104" t="s">
        <v>49</v>
      </c>
      <c r="HP22" s="104"/>
      <c r="HQ22" s="105" t="s">
        <v>453</v>
      </c>
      <c r="HR22" s="104" t="s">
        <v>49</v>
      </c>
      <c r="HS22" s="104"/>
      <c r="HT22" s="104"/>
      <c r="HU22" s="104"/>
      <c r="HV22" s="104"/>
      <c r="HW22" s="104"/>
      <c r="HX22" s="106"/>
      <c r="HY22" s="104" t="s">
        <v>49</v>
      </c>
      <c r="HZ22" s="104"/>
      <c r="IA22" s="104"/>
      <c r="IB22" s="104"/>
      <c r="IC22" s="104"/>
      <c r="ID22" s="104"/>
      <c r="IE22" s="106"/>
      <c r="IF22" s="104"/>
      <c r="IG22" s="104"/>
      <c r="IH22" s="104" t="s">
        <v>49</v>
      </c>
      <c r="II22" s="104" t="str">
        <f t="shared" si="23"/>
        <v/>
      </c>
      <c r="IJ22" s="104"/>
      <c r="IK22" s="132" t="s">
        <v>454</v>
      </c>
      <c r="IL22" s="104"/>
      <c r="IM22" s="104" t="s">
        <v>49</v>
      </c>
      <c r="IN22" s="104"/>
      <c r="IO22" s="104" t="str">
        <f t="shared" si="0"/>
        <v/>
      </c>
      <c r="IP22" s="104"/>
      <c r="IQ22" s="132" t="s">
        <v>455</v>
      </c>
      <c r="IR22" s="104"/>
      <c r="IS22" s="104" t="s">
        <v>49</v>
      </c>
      <c r="IT22" s="104"/>
      <c r="IU22" s="104" t="str">
        <f t="shared" si="1"/>
        <v/>
      </c>
      <c r="IV22" s="104"/>
      <c r="IW22" s="132" t="s">
        <v>456</v>
      </c>
    </row>
    <row r="23" spans="1:257" s="14" customFormat="1" ht="144" customHeight="1" x14ac:dyDescent="0.2">
      <c r="A23" s="25" t="s">
        <v>275</v>
      </c>
      <c r="B23" s="24" t="s">
        <v>130</v>
      </c>
      <c r="C23" s="24" t="s">
        <v>131</v>
      </c>
      <c r="D23" s="55" t="s">
        <v>49</v>
      </c>
      <c r="E23" s="55" t="s">
        <v>63</v>
      </c>
      <c r="F23" s="132" t="s">
        <v>63</v>
      </c>
      <c r="G23" s="55" t="s">
        <v>49</v>
      </c>
      <c r="H23" s="55" t="s">
        <v>63</v>
      </c>
      <c r="I23" s="132" t="s">
        <v>63</v>
      </c>
      <c r="J23" s="55" t="s">
        <v>49</v>
      </c>
      <c r="K23" s="55" t="s">
        <v>63</v>
      </c>
      <c r="L23" s="132" t="s">
        <v>63</v>
      </c>
      <c r="M23" s="55" t="s">
        <v>49</v>
      </c>
      <c r="N23" s="55" t="s">
        <v>63</v>
      </c>
      <c r="O23" s="132" t="s">
        <v>63</v>
      </c>
      <c r="P23" s="55" t="s">
        <v>49</v>
      </c>
      <c r="Q23" s="55" t="s">
        <v>63</v>
      </c>
      <c r="R23" s="132" t="s">
        <v>63</v>
      </c>
      <c r="S23" s="55" t="s">
        <v>49</v>
      </c>
      <c r="T23" s="55" t="s">
        <v>63</v>
      </c>
      <c r="U23" s="132" t="s">
        <v>63</v>
      </c>
      <c r="V23" s="55" t="s">
        <v>49</v>
      </c>
      <c r="W23" s="55" t="s">
        <v>63</v>
      </c>
      <c r="X23" s="132" t="s">
        <v>63</v>
      </c>
      <c r="Y23" s="55" t="s">
        <v>49</v>
      </c>
      <c r="Z23" s="55" t="s">
        <v>63</v>
      </c>
      <c r="AA23" s="132" t="s">
        <v>63</v>
      </c>
      <c r="AB23" s="55" t="s">
        <v>49</v>
      </c>
      <c r="AC23" s="55" t="s">
        <v>63</v>
      </c>
      <c r="AD23" s="132" t="s">
        <v>63</v>
      </c>
      <c r="AE23" s="108" t="s">
        <v>49</v>
      </c>
      <c r="AF23" s="108" t="s">
        <v>254</v>
      </c>
      <c r="AG23" s="56"/>
      <c r="AH23" s="55" t="s">
        <v>49</v>
      </c>
      <c r="AI23" s="55" t="s">
        <v>63</v>
      </c>
      <c r="AJ23" s="132" t="s">
        <v>63</v>
      </c>
      <c r="AK23" s="55" t="s">
        <v>49</v>
      </c>
      <c r="AL23" s="55" t="s">
        <v>63</v>
      </c>
      <c r="AM23" s="132" t="s">
        <v>63</v>
      </c>
      <c r="AN23" s="55"/>
      <c r="AO23" s="55" t="s">
        <v>63</v>
      </c>
      <c r="AP23" s="132" t="s">
        <v>63</v>
      </c>
      <c r="AQ23" s="55" t="s">
        <v>181</v>
      </c>
      <c r="AR23" s="55" t="s">
        <v>63</v>
      </c>
      <c r="AS23" s="132" t="s">
        <v>63</v>
      </c>
      <c r="AT23" s="55" t="s">
        <v>49</v>
      </c>
      <c r="AU23" s="55" t="s">
        <v>63</v>
      </c>
      <c r="AV23" s="132" t="s">
        <v>63</v>
      </c>
      <c r="AW23" s="55" t="s">
        <v>49</v>
      </c>
      <c r="AX23" s="55" t="s">
        <v>63</v>
      </c>
      <c r="AY23" s="132" t="s">
        <v>63</v>
      </c>
      <c r="AZ23" s="55" t="s">
        <v>49</v>
      </c>
      <c r="BA23" s="55" t="s">
        <v>63</v>
      </c>
      <c r="BB23" s="132" t="s">
        <v>63</v>
      </c>
      <c r="BC23" s="133">
        <v>8</v>
      </c>
      <c r="BD23" s="133">
        <v>8</v>
      </c>
      <c r="BE23" s="131">
        <f t="shared" si="2"/>
        <v>1</v>
      </c>
      <c r="BF23" s="132" t="s">
        <v>63</v>
      </c>
      <c r="BG23" s="134">
        <v>0</v>
      </c>
      <c r="BH23" s="132"/>
      <c r="BI23" s="133">
        <v>29</v>
      </c>
      <c r="BJ23" s="133">
        <v>29</v>
      </c>
      <c r="BK23" s="131">
        <f t="shared" si="3"/>
        <v>1</v>
      </c>
      <c r="BL23" s="132" t="s">
        <v>63</v>
      </c>
      <c r="BM23" s="134">
        <v>0</v>
      </c>
      <c r="BN23" s="132" t="s">
        <v>63</v>
      </c>
      <c r="BO23" s="133">
        <v>3</v>
      </c>
      <c r="BP23" s="133">
        <v>3</v>
      </c>
      <c r="BQ23" s="131">
        <f t="shared" si="4"/>
        <v>1</v>
      </c>
      <c r="BR23" s="132" t="s">
        <v>63</v>
      </c>
      <c r="BS23" s="134">
        <v>0</v>
      </c>
      <c r="BT23" s="132" t="s">
        <v>63</v>
      </c>
      <c r="BU23" s="133">
        <v>0</v>
      </c>
      <c r="BV23" s="133">
        <v>0</v>
      </c>
      <c r="BW23" s="131" t="str">
        <f t="shared" si="24"/>
        <v/>
      </c>
      <c r="BX23" s="132" t="s">
        <v>63</v>
      </c>
      <c r="BY23" s="134">
        <v>0</v>
      </c>
      <c r="BZ23" s="132" t="s">
        <v>63</v>
      </c>
      <c r="CA23" s="133">
        <v>0</v>
      </c>
      <c r="CB23" s="133">
        <v>0</v>
      </c>
      <c r="CC23" s="131" t="str">
        <f t="shared" si="5"/>
        <v/>
      </c>
      <c r="CD23" s="132" t="s">
        <v>63</v>
      </c>
      <c r="CE23" s="134">
        <v>0</v>
      </c>
      <c r="CF23" s="132" t="s">
        <v>63</v>
      </c>
      <c r="CG23" s="133">
        <v>1</v>
      </c>
      <c r="CH23" s="133">
        <v>1</v>
      </c>
      <c r="CI23" s="131">
        <f t="shared" si="6"/>
        <v>1</v>
      </c>
      <c r="CJ23" s="132" t="s">
        <v>63</v>
      </c>
      <c r="CK23" s="134">
        <v>0</v>
      </c>
      <c r="CL23" s="132" t="s">
        <v>63</v>
      </c>
      <c r="CM23" s="133">
        <v>0</v>
      </c>
      <c r="CN23" s="133">
        <v>0</v>
      </c>
      <c r="CO23" s="131" t="str">
        <f t="shared" si="7"/>
        <v/>
      </c>
      <c r="CP23" s="132" t="s">
        <v>63</v>
      </c>
      <c r="CQ23" s="134">
        <v>0</v>
      </c>
      <c r="CR23" s="132" t="s">
        <v>63</v>
      </c>
      <c r="CS23" s="133">
        <v>0</v>
      </c>
      <c r="CT23" s="133">
        <v>0</v>
      </c>
      <c r="CU23" s="131" t="str">
        <f t="shared" si="25"/>
        <v/>
      </c>
      <c r="CV23" s="132" t="s">
        <v>63</v>
      </c>
      <c r="CW23" s="134">
        <v>0</v>
      </c>
      <c r="CX23" s="132" t="s">
        <v>63</v>
      </c>
      <c r="CY23" s="133">
        <v>0</v>
      </c>
      <c r="CZ23" s="133">
        <v>0</v>
      </c>
      <c r="DA23" s="131" t="str">
        <f t="shared" si="8"/>
        <v/>
      </c>
      <c r="DB23" s="132" t="s">
        <v>63</v>
      </c>
      <c r="DC23" s="134">
        <v>0</v>
      </c>
      <c r="DD23" s="132" t="s">
        <v>63</v>
      </c>
      <c r="DE23" s="133">
        <v>0</v>
      </c>
      <c r="DF23" s="133">
        <v>0</v>
      </c>
      <c r="DG23" s="131" t="str">
        <f t="shared" si="9"/>
        <v/>
      </c>
      <c r="DH23" s="132" t="s">
        <v>63</v>
      </c>
      <c r="DI23" s="134">
        <v>0</v>
      </c>
      <c r="DJ23" s="132" t="s">
        <v>63</v>
      </c>
      <c r="DK23" s="133">
        <v>15</v>
      </c>
      <c r="DL23" s="133">
        <v>2</v>
      </c>
      <c r="DM23" s="131">
        <f t="shared" si="10"/>
        <v>0.13333333333333333</v>
      </c>
      <c r="DN23" s="132" t="s">
        <v>132</v>
      </c>
      <c r="DO23" s="134">
        <v>0</v>
      </c>
      <c r="DP23" s="132" t="s">
        <v>63</v>
      </c>
      <c r="DQ23" s="133">
        <v>59</v>
      </c>
      <c r="DR23" s="133">
        <v>50</v>
      </c>
      <c r="DS23" s="131">
        <f t="shared" si="11"/>
        <v>0.84745762711864403</v>
      </c>
      <c r="DT23" s="132" t="s">
        <v>133</v>
      </c>
      <c r="DU23" s="134">
        <v>0</v>
      </c>
      <c r="DV23" s="132" t="s">
        <v>63</v>
      </c>
      <c r="DW23" s="133">
        <v>0</v>
      </c>
      <c r="DX23" s="133">
        <v>0</v>
      </c>
      <c r="DY23" s="131" t="str">
        <f t="shared" si="12"/>
        <v/>
      </c>
      <c r="DZ23" s="132"/>
      <c r="EA23" s="134">
        <v>0</v>
      </c>
      <c r="EB23" s="132" t="s">
        <v>63</v>
      </c>
      <c r="EC23" s="133">
        <v>4</v>
      </c>
      <c r="ED23" s="133">
        <v>0</v>
      </c>
      <c r="EE23" s="131">
        <f t="shared" si="13"/>
        <v>0</v>
      </c>
      <c r="EF23" s="132" t="s">
        <v>380</v>
      </c>
      <c r="EG23" s="134">
        <v>2</v>
      </c>
      <c r="EH23" s="132" t="s">
        <v>311</v>
      </c>
      <c r="EI23" s="133">
        <v>12</v>
      </c>
      <c r="EJ23" s="133">
        <v>0</v>
      </c>
      <c r="EK23" s="131">
        <f t="shared" si="14"/>
        <v>0</v>
      </c>
      <c r="EL23" s="132" t="s">
        <v>315</v>
      </c>
      <c r="EM23" s="134">
        <v>12</v>
      </c>
      <c r="EN23" s="132" t="s">
        <v>316</v>
      </c>
      <c r="EO23" s="133">
        <v>8</v>
      </c>
      <c r="EP23" s="133">
        <v>3</v>
      </c>
      <c r="EQ23" s="131">
        <f t="shared" si="15"/>
        <v>0.375</v>
      </c>
      <c r="ER23" s="132" t="s">
        <v>457</v>
      </c>
      <c r="ES23" s="134">
        <v>2</v>
      </c>
      <c r="ET23" s="132" t="s">
        <v>134</v>
      </c>
      <c r="EU23" s="133">
        <v>9</v>
      </c>
      <c r="EV23" s="133">
        <v>1</v>
      </c>
      <c r="EW23" s="131">
        <f t="shared" si="16"/>
        <v>0.1111111111111111</v>
      </c>
      <c r="EX23" s="132" t="s">
        <v>346</v>
      </c>
      <c r="EY23" s="134">
        <v>8</v>
      </c>
      <c r="EZ23" s="132" t="s">
        <v>222</v>
      </c>
      <c r="FA23" s="133">
        <v>6</v>
      </c>
      <c r="FB23" s="133">
        <v>6</v>
      </c>
      <c r="FC23" s="131">
        <f t="shared" si="17"/>
        <v>1</v>
      </c>
      <c r="FD23" s="132" t="s">
        <v>63</v>
      </c>
      <c r="FE23" s="134">
        <v>0</v>
      </c>
      <c r="FF23" s="132" t="s">
        <v>63</v>
      </c>
      <c r="FG23" s="133">
        <v>2</v>
      </c>
      <c r="FH23" s="133">
        <v>2</v>
      </c>
      <c r="FI23" s="131">
        <f t="shared" si="18"/>
        <v>1</v>
      </c>
      <c r="FJ23" s="132" t="s">
        <v>63</v>
      </c>
      <c r="FK23" s="134">
        <v>0</v>
      </c>
      <c r="FL23" s="132" t="s">
        <v>63</v>
      </c>
      <c r="FM23" s="133">
        <v>0</v>
      </c>
      <c r="FN23" s="133">
        <v>0</v>
      </c>
      <c r="FO23" s="131" t="str">
        <f t="shared" si="19"/>
        <v/>
      </c>
      <c r="FP23" s="132" t="s">
        <v>63</v>
      </c>
      <c r="FQ23" s="134">
        <v>0</v>
      </c>
      <c r="FR23" s="132" t="s">
        <v>63</v>
      </c>
      <c r="FS23" s="133">
        <v>0</v>
      </c>
      <c r="FT23" s="133">
        <v>0</v>
      </c>
      <c r="FU23" s="131" t="str">
        <f t="shared" si="20"/>
        <v/>
      </c>
      <c r="FV23" s="132" t="s">
        <v>63</v>
      </c>
      <c r="FW23" s="134">
        <v>0</v>
      </c>
      <c r="FX23" s="132" t="s">
        <v>63</v>
      </c>
      <c r="FY23" s="133">
        <v>11</v>
      </c>
      <c r="FZ23" s="133">
        <v>11</v>
      </c>
      <c r="GA23" s="131">
        <f t="shared" si="21"/>
        <v>1</v>
      </c>
      <c r="GB23" s="132" t="s">
        <v>63</v>
      </c>
      <c r="GC23" s="134">
        <v>0</v>
      </c>
      <c r="GD23" s="132" t="s">
        <v>63</v>
      </c>
      <c r="GE23" s="133">
        <v>5</v>
      </c>
      <c r="GF23" s="133">
        <v>1</v>
      </c>
      <c r="GG23" s="131">
        <f t="shared" si="22"/>
        <v>0.2</v>
      </c>
      <c r="GH23" s="132" t="s">
        <v>478</v>
      </c>
      <c r="GI23" s="134">
        <v>4</v>
      </c>
      <c r="GJ23" s="132" t="s">
        <v>347</v>
      </c>
      <c r="GK23" s="132" t="s">
        <v>54</v>
      </c>
      <c r="GL23" s="132" t="s">
        <v>188</v>
      </c>
      <c r="GM23" s="132" t="s">
        <v>51</v>
      </c>
      <c r="GN23" s="55" t="s">
        <v>63</v>
      </c>
      <c r="GO23" s="55" t="s">
        <v>181</v>
      </c>
      <c r="GP23" s="132" t="s">
        <v>50</v>
      </c>
      <c r="GQ23" s="132" t="s">
        <v>51</v>
      </c>
      <c r="GR23" s="26" t="s">
        <v>49</v>
      </c>
      <c r="GS23" s="26" t="s">
        <v>49</v>
      </c>
      <c r="GT23" s="26" t="s">
        <v>49</v>
      </c>
      <c r="GU23" s="26" t="s">
        <v>49</v>
      </c>
      <c r="GV23" s="132" t="s">
        <v>63</v>
      </c>
      <c r="GW23" s="26" t="s">
        <v>49</v>
      </c>
      <c r="GX23" s="26" t="s">
        <v>63</v>
      </c>
      <c r="GY23" s="26" t="s">
        <v>49</v>
      </c>
      <c r="GZ23" s="26" t="s">
        <v>63</v>
      </c>
      <c r="HA23" s="26" t="s">
        <v>49</v>
      </c>
      <c r="HB23" s="26" t="s">
        <v>49</v>
      </c>
      <c r="HC23" s="36" t="s">
        <v>49</v>
      </c>
      <c r="HD23" s="35"/>
      <c r="HE23" s="94" t="s">
        <v>49</v>
      </c>
      <c r="HF23" s="26"/>
      <c r="HG23" s="26"/>
      <c r="HH23" s="97" t="s">
        <v>49</v>
      </c>
      <c r="HI23" s="26"/>
      <c r="HJ23" s="26"/>
      <c r="HK23" s="53"/>
      <c r="HL23" s="53"/>
      <c r="HM23" s="53"/>
      <c r="HN23" s="53" t="s">
        <v>49</v>
      </c>
      <c r="HO23" s="53"/>
      <c r="HP23" s="53"/>
      <c r="HQ23" s="53"/>
      <c r="HR23" s="53"/>
      <c r="HS23" s="53"/>
      <c r="HT23" s="53"/>
      <c r="HU23" s="53" t="s">
        <v>49</v>
      </c>
      <c r="HV23" s="53"/>
      <c r="HW23" s="53"/>
      <c r="HX23" s="53"/>
      <c r="HY23" s="53" t="s">
        <v>49</v>
      </c>
      <c r="HZ23" s="53"/>
      <c r="IA23" s="53"/>
      <c r="IB23" s="53"/>
      <c r="IC23" s="53"/>
      <c r="ID23" s="53"/>
      <c r="IE23" s="53"/>
      <c r="IF23" s="53"/>
      <c r="IG23" s="53"/>
      <c r="IH23" s="53" t="s">
        <v>49</v>
      </c>
      <c r="II23" s="93" t="str">
        <f t="shared" si="23"/>
        <v/>
      </c>
      <c r="IJ23" s="53"/>
      <c r="IK23" s="53" t="s">
        <v>483</v>
      </c>
      <c r="IL23" s="53"/>
      <c r="IM23" s="53"/>
      <c r="IN23" s="53" t="s">
        <v>49</v>
      </c>
      <c r="IO23" s="93" t="str">
        <f t="shared" si="0"/>
        <v/>
      </c>
      <c r="IP23" s="53"/>
      <c r="IQ23" s="53" t="s">
        <v>483</v>
      </c>
      <c r="IR23" s="53" t="s">
        <v>49</v>
      </c>
      <c r="IS23" s="53"/>
      <c r="IT23" s="53"/>
      <c r="IU23" s="53" t="str">
        <f t="shared" si="1"/>
        <v/>
      </c>
      <c r="IV23" s="53"/>
      <c r="IW23" s="53"/>
    </row>
    <row r="24" spans="1:257" s="14" customFormat="1" ht="157.5" customHeight="1" x14ac:dyDescent="0.2">
      <c r="A24" s="25" t="s">
        <v>248</v>
      </c>
      <c r="B24" s="24" t="s">
        <v>135</v>
      </c>
      <c r="C24" s="24" t="s">
        <v>136</v>
      </c>
      <c r="D24" s="55" t="s">
        <v>49</v>
      </c>
      <c r="E24" s="55" t="s">
        <v>63</v>
      </c>
      <c r="F24" s="132" t="s">
        <v>63</v>
      </c>
      <c r="G24" s="55" t="s">
        <v>348</v>
      </c>
      <c r="H24" s="55" t="s">
        <v>63</v>
      </c>
      <c r="I24" s="132" t="s">
        <v>63</v>
      </c>
      <c r="J24" s="55" t="s">
        <v>348</v>
      </c>
      <c r="K24" s="55" t="s">
        <v>63</v>
      </c>
      <c r="L24" s="132" t="s">
        <v>63</v>
      </c>
      <c r="M24" s="55" t="s">
        <v>49</v>
      </c>
      <c r="N24" s="55"/>
      <c r="O24" s="132"/>
      <c r="P24" s="55" t="s">
        <v>49</v>
      </c>
      <c r="Q24" s="55" t="s">
        <v>63</v>
      </c>
      <c r="R24" s="132" t="s">
        <v>63</v>
      </c>
      <c r="S24" s="55" t="s">
        <v>49</v>
      </c>
      <c r="T24" s="55" t="s">
        <v>63</v>
      </c>
      <c r="U24" s="132"/>
      <c r="V24" s="55" t="s">
        <v>49</v>
      </c>
      <c r="W24" s="55" t="s">
        <v>63</v>
      </c>
      <c r="X24" s="132" t="s">
        <v>63</v>
      </c>
      <c r="Y24" s="55" t="s">
        <v>49</v>
      </c>
      <c r="Z24" s="55" t="s">
        <v>63</v>
      </c>
      <c r="AA24" s="132" t="s">
        <v>63</v>
      </c>
      <c r="AB24" s="55" t="s">
        <v>49</v>
      </c>
      <c r="AC24" s="55" t="s">
        <v>63</v>
      </c>
      <c r="AD24" s="132" t="s">
        <v>63</v>
      </c>
      <c r="AE24" s="108" t="s">
        <v>49</v>
      </c>
      <c r="AF24" s="108" t="s">
        <v>254</v>
      </c>
      <c r="AG24" s="56"/>
      <c r="AH24" s="55" t="s">
        <v>49</v>
      </c>
      <c r="AI24" s="55" t="s">
        <v>63</v>
      </c>
      <c r="AJ24" s="132" t="s">
        <v>63</v>
      </c>
      <c r="AK24" s="55" t="s">
        <v>49</v>
      </c>
      <c r="AL24" s="55" t="s">
        <v>63</v>
      </c>
      <c r="AM24" s="132" t="s">
        <v>63</v>
      </c>
      <c r="AN24" s="55" t="s">
        <v>49</v>
      </c>
      <c r="AO24" s="55" t="s">
        <v>63</v>
      </c>
      <c r="AP24" s="132" t="s">
        <v>63</v>
      </c>
      <c r="AQ24" s="55" t="s">
        <v>181</v>
      </c>
      <c r="AR24" s="55" t="s">
        <v>63</v>
      </c>
      <c r="AS24" s="132" t="s">
        <v>63</v>
      </c>
      <c r="AT24" s="55" t="s">
        <v>49</v>
      </c>
      <c r="AU24" s="55" t="s">
        <v>63</v>
      </c>
      <c r="AV24" s="132" t="s">
        <v>63</v>
      </c>
      <c r="AW24" s="55" t="s">
        <v>49</v>
      </c>
      <c r="AX24" s="55" t="s">
        <v>63</v>
      </c>
      <c r="AY24" s="132" t="s">
        <v>63</v>
      </c>
      <c r="AZ24" s="55" t="s">
        <v>49</v>
      </c>
      <c r="BA24" s="55" t="s">
        <v>63</v>
      </c>
      <c r="BB24" s="132" t="s">
        <v>63</v>
      </c>
      <c r="BC24" s="133">
        <v>12</v>
      </c>
      <c r="BD24" s="133">
        <v>11</v>
      </c>
      <c r="BE24" s="131">
        <f t="shared" si="2"/>
        <v>0.91666666666666663</v>
      </c>
      <c r="BF24" s="132" t="s">
        <v>378</v>
      </c>
      <c r="BG24" s="134">
        <v>0</v>
      </c>
      <c r="BH24" s="132" t="s">
        <v>63</v>
      </c>
      <c r="BI24" s="133">
        <v>43</v>
      </c>
      <c r="BJ24" s="133">
        <v>17</v>
      </c>
      <c r="BK24" s="131">
        <f t="shared" si="3"/>
        <v>0.39534883720930231</v>
      </c>
      <c r="BL24" s="132" t="s">
        <v>137</v>
      </c>
      <c r="BM24" s="134">
        <v>0</v>
      </c>
      <c r="BN24" s="132" t="s">
        <v>63</v>
      </c>
      <c r="BO24" s="133">
        <v>4</v>
      </c>
      <c r="BP24" s="133">
        <v>3</v>
      </c>
      <c r="BQ24" s="131">
        <f t="shared" si="4"/>
        <v>0.75</v>
      </c>
      <c r="BR24" s="132" t="s">
        <v>137</v>
      </c>
      <c r="BS24" s="134">
        <v>0</v>
      </c>
      <c r="BT24" s="132" t="s">
        <v>63</v>
      </c>
      <c r="BU24" s="133">
        <v>2</v>
      </c>
      <c r="BV24" s="133">
        <v>0</v>
      </c>
      <c r="BW24" s="131">
        <f t="shared" si="24"/>
        <v>0</v>
      </c>
      <c r="BX24" s="132" t="s">
        <v>176</v>
      </c>
      <c r="BY24" s="134">
        <v>1</v>
      </c>
      <c r="BZ24" s="132" t="s">
        <v>176</v>
      </c>
      <c r="CA24" s="133">
        <v>0</v>
      </c>
      <c r="CB24" s="133">
        <v>0</v>
      </c>
      <c r="CC24" s="131" t="str">
        <f t="shared" si="5"/>
        <v/>
      </c>
      <c r="CD24" s="132"/>
      <c r="CE24" s="134">
        <v>0</v>
      </c>
      <c r="CF24" s="132" t="s">
        <v>63</v>
      </c>
      <c r="CG24" s="133">
        <v>2</v>
      </c>
      <c r="CH24" s="133">
        <v>2</v>
      </c>
      <c r="CI24" s="131">
        <f t="shared" si="6"/>
        <v>1</v>
      </c>
      <c r="CJ24" s="132" t="s">
        <v>63</v>
      </c>
      <c r="CK24" s="134">
        <v>0</v>
      </c>
      <c r="CL24" s="132" t="s">
        <v>63</v>
      </c>
      <c r="CM24" s="133">
        <v>2</v>
      </c>
      <c r="CN24" s="133">
        <v>2</v>
      </c>
      <c r="CO24" s="131">
        <f t="shared" si="7"/>
        <v>1</v>
      </c>
      <c r="CP24" s="132" t="s">
        <v>63</v>
      </c>
      <c r="CQ24" s="134">
        <v>0</v>
      </c>
      <c r="CR24" s="132" t="s">
        <v>63</v>
      </c>
      <c r="CS24" s="133">
        <v>1</v>
      </c>
      <c r="CT24" s="133">
        <v>1</v>
      </c>
      <c r="CU24" s="131">
        <f t="shared" si="25"/>
        <v>1</v>
      </c>
      <c r="CV24" s="132" t="s">
        <v>63</v>
      </c>
      <c r="CW24" s="134">
        <v>0</v>
      </c>
      <c r="CX24" s="132" t="s">
        <v>63</v>
      </c>
      <c r="CY24" s="133">
        <v>1</v>
      </c>
      <c r="CZ24" s="133">
        <v>1</v>
      </c>
      <c r="DA24" s="131">
        <f t="shared" si="8"/>
        <v>1</v>
      </c>
      <c r="DB24" s="132" t="s">
        <v>63</v>
      </c>
      <c r="DC24" s="134">
        <v>0</v>
      </c>
      <c r="DD24" s="132" t="s">
        <v>63</v>
      </c>
      <c r="DE24" s="133">
        <v>2</v>
      </c>
      <c r="DF24" s="133">
        <v>2</v>
      </c>
      <c r="DG24" s="131">
        <f t="shared" si="9"/>
        <v>1</v>
      </c>
      <c r="DH24" s="132" t="s">
        <v>63</v>
      </c>
      <c r="DI24" s="134">
        <v>0</v>
      </c>
      <c r="DJ24" s="132" t="s">
        <v>63</v>
      </c>
      <c r="DK24" s="133">
        <v>19</v>
      </c>
      <c r="DL24" s="133">
        <v>6</v>
      </c>
      <c r="DM24" s="131">
        <f t="shared" si="10"/>
        <v>0.31578947368421051</v>
      </c>
      <c r="DN24" s="132" t="s">
        <v>223</v>
      </c>
      <c r="DO24" s="134">
        <v>0</v>
      </c>
      <c r="DP24" s="132" t="s">
        <v>63</v>
      </c>
      <c r="DQ24" s="133">
        <v>367</v>
      </c>
      <c r="DR24" s="133">
        <v>367</v>
      </c>
      <c r="DS24" s="131">
        <f t="shared" si="11"/>
        <v>1</v>
      </c>
      <c r="DT24" s="132" t="s">
        <v>63</v>
      </c>
      <c r="DU24" s="134">
        <v>0</v>
      </c>
      <c r="DV24" s="132" t="s">
        <v>63</v>
      </c>
      <c r="DW24" s="133">
        <v>11</v>
      </c>
      <c r="DX24" s="133">
        <v>11</v>
      </c>
      <c r="DY24" s="131">
        <f t="shared" si="12"/>
        <v>1</v>
      </c>
      <c r="DZ24" s="132" t="s">
        <v>63</v>
      </c>
      <c r="EA24" s="134">
        <v>0</v>
      </c>
      <c r="EB24" s="132" t="s">
        <v>63</v>
      </c>
      <c r="EC24" s="133">
        <v>12</v>
      </c>
      <c r="ED24" s="133">
        <v>0</v>
      </c>
      <c r="EE24" s="131">
        <f t="shared" si="13"/>
        <v>0</v>
      </c>
      <c r="EF24" s="132" t="s">
        <v>458</v>
      </c>
      <c r="EG24" s="134">
        <v>5</v>
      </c>
      <c r="EH24" s="132" t="s">
        <v>459</v>
      </c>
      <c r="EI24" s="133">
        <v>12</v>
      </c>
      <c r="EJ24" s="133">
        <v>11</v>
      </c>
      <c r="EK24" s="131">
        <f t="shared" si="14"/>
        <v>0.91666666666666663</v>
      </c>
      <c r="EL24" s="132" t="s">
        <v>138</v>
      </c>
      <c r="EM24" s="134">
        <v>1</v>
      </c>
      <c r="EN24" s="132" t="s">
        <v>139</v>
      </c>
      <c r="EO24" s="133">
        <v>8</v>
      </c>
      <c r="EP24" s="133">
        <v>4</v>
      </c>
      <c r="EQ24" s="131">
        <f t="shared" si="15"/>
        <v>0.5</v>
      </c>
      <c r="ER24" s="132" t="s">
        <v>177</v>
      </c>
      <c r="ES24" s="134">
        <v>5</v>
      </c>
      <c r="ET24" s="132" t="s">
        <v>177</v>
      </c>
      <c r="EU24" s="133">
        <v>219</v>
      </c>
      <c r="EV24" s="133">
        <v>210</v>
      </c>
      <c r="EW24" s="131">
        <f>IF(ISERROR(EV24/EU24),"",EV24/EU24)</f>
        <v>0.95890410958904104</v>
      </c>
      <c r="EX24" s="132" t="s">
        <v>403</v>
      </c>
      <c r="EY24" s="134">
        <v>8</v>
      </c>
      <c r="EZ24" s="132" t="s">
        <v>140</v>
      </c>
      <c r="FA24" s="133">
        <v>9</v>
      </c>
      <c r="FB24" s="133">
        <v>9</v>
      </c>
      <c r="FC24" s="131">
        <f t="shared" si="17"/>
        <v>1</v>
      </c>
      <c r="FD24" s="132"/>
      <c r="FE24" s="134">
        <v>0</v>
      </c>
      <c r="FF24" s="132" t="s">
        <v>63</v>
      </c>
      <c r="FG24" s="133">
        <v>1</v>
      </c>
      <c r="FH24" s="133">
        <v>1</v>
      </c>
      <c r="FI24" s="131">
        <f t="shared" si="18"/>
        <v>1</v>
      </c>
      <c r="FJ24" s="132" t="s">
        <v>63</v>
      </c>
      <c r="FK24" s="134">
        <v>0</v>
      </c>
      <c r="FL24" s="132" t="s">
        <v>63</v>
      </c>
      <c r="FM24" s="133">
        <v>0</v>
      </c>
      <c r="FN24" s="133">
        <v>0</v>
      </c>
      <c r="FO24" s="131" t="str">
        <f t="shared" si="19"/>
        <v/>
      </c>
      <c r="FP24" s="132" t="s">
        <v>63</v>
      </c>
      <c r="FQ24" s="134">
        <v>0</v>
      </c>
      <c r="FR24" s="132" t="s">
        <v>63</v>
      </c>
      <c r="FS24" s="133">
        <v>0</v>
      </c>
      <c r="FT24" s="133">
        <v>0</v>
      </c>
      <c r="FU24" s="131" t="str">
        <f t="shared" si="20"/>
        <v/>
      </c>
      <c r="FV24" s="132" t="s">
        <v>63</v>
      </c>
      <c r="FW24" s="134">
        <v>0</v>
      </c>
      <c r="FX24" s="132" t="s">
        <v>63</v>
      </c>
      <c r="FY24" s="133">
        <v>12</v>
      </c>
      <c r="FZ24" s="133">
        <v>11</v>
      </c>
      <c r="GA24" s="131">
        <f t="shared" si="21"/>
        <v>0.91666666666666663</v>
      </c>
      <c r="GB24" s="125" t="s">
        <v>379</v>
      </c>
      <c r="GC24" s="134">
        <v>1</v>
      </c>
      <c r="GD24" s="126" t="s">
        <v>460</v>
      </c>
      <c r="GE24" s="133">
        <v>119</v>
      </c>
      <c r="GF24" s="133">
        <v>119</v>
      </c>
      <c r="GG24" s="131">
        <f t="shared" si="22"/>
        <v>1</v>
      </c>
      <c r="GH24" s="132" t="s">
        <v>63</v>
      </c>
      <c r="GI24" s="134">
        <v>0</v>
      </c>
      <c r="GJ24" s="132" t="s">
        <v>63</v>
      </c>
      <c r="GK24" s="132" t="s">
        <v>69</v>
      </c>
      <c r="GL24" s="132" t="s">
        <v>79</v>
      </c>
      <c r="GM24" s="132" t="s">
        <v>51</v>
      </c>
      <c r="GN24" s="55" t="s">
        <v>49</v>
      </c>
      <c r="GO24" s="55" t="s">
        <v>49</v>
      </c>
      <c r="GP24" s="132" t="s">
        <v>50</v>
      </c>
      <c r="GQ24" s="132" t="s">
        <v>51</v>
      </c>
      <c r="GR24" s="26" t="s">
        <v>49</v>
      </c>
      <c r="GS24" s="26" t="s">
        <v>49</v>
      </c>
      <c r="GT24" s="26" t="s">
        <v>49</v>
      </c>
      <c r="GU24" s="26" t="s">
        <v>63</v>
      </c>
      <c r="GV24" s="132" t="s">
        <v>63</v>
      </c>
      <c r="GW24" s="26" t="s">
        <v>49</v>
      </c>
      <c r="GX24" s="26" t="s">
        <v>49</v>
      </c>
      <c r="GY24" s="26" t="s">
        <v>49</v>
      </c>
      <c r="GZ24" s="26" t="s">
        <v>63</v>
      </c>
      <c r="HA24" s="26" t="s">
        <v>49</v>
      </c>
      <c r="HB24" s="26" t="s">
        <v>49</v>
      </c>
      <c r="HC24" s="36" t="s">
        <v>49</v>
      </c>
      <c r="HD24" s="35"/>
      <c r="HE24" s="94" t="s">
        <v>49</v>
      </c>
      <c r="HF24" s="26"/>
      <c r="HG24" s="26"/>
      <c r="HH24" s="97" t="s">
        <v>49</v>
      </c>
      <c r="HI24" s="26"/>
      <c r="HJ24" s="26"/>
      <c r="HK24" s="35" t="s">
        <v>348</v>
      </c>
      <c r="HL24" s="53"/>
      <c r="HM24" s="53"/>
      <c r="HN24" s="53"/>
      <c r="HO24" s="53"/>
      <c r="HP24" s="53"/>
      <c r="HQ24" s="53"/>
      <c r="HR24" s="35" t="s">
        <v>348</v>
      </c>
      <c r="HS24" s="53"/>
      <c r="HT24" s="53"/>
      <c r="HU24" s="53"/>
      <c r="HV24" s="53"/>
      <c r="HW24" s="53"/>
      <c r="HX24" s="53"/>
      <c r="HY24" s="35" t="s">
        <v>348</v>
      </c>
      <c r="HZ24" s="53"/>
      <c r="IA24" s="53"/>
      <c r="IB24" s="53"/>
      <c r="IC24" s="53"/>
      <c r="ID24" s="53"/>
      <c r="IE24" s="53"/>
      <c r="IF24" s="35" t="s">
        <v>348</v>
      </c>
      <c r="IG24" s="53"/>
      <c r="IH24" s="53"/>
      <c r="II24" s="53" t="str">
        <f t="shared" si="23"/>
        <v/>
      </c>
      <c r="IJ24" s="53"/>
      <c r="IK24" s="53"/>
      <c r="IL24" s="35" t="s">
        <v>348</v>
      </c>
      <c r="IM24" s="53"/>
      <c r="IN24" s="53"/>
      <c r="IO24" s="53" t="str">
        <f t="shared" si="0"/>
        <v/>
      </c>
      <c r="IP24" s="53"/>
      <c r="IQ24" s="53"/>
      <c r="IR24" s="53"/>
      <c r="IS24" s="53" t="s">
        <v>348</v>
      </c>
      <c r="IT24" s="53"/>
      <c r="IU24" s="53" t="str">
        <f t="shared" si="1"/>
        <v/>
      </c>
      <c r="IV24" s="53"/>
      <c r="IW24" s="135" t="s">
        <v>461</v>
      </c>
    </row>
    <row r="25" spans="1:257" s="14" customFormat="1" ht="120.65" customHeight="1" x14ac:dyDescent="0.2">
      <c r="A25" s="25" t="s">
        <v>349</v>
      </c>
      <c r="B25" s="24" t="s">
        <v>141</v>
      </c>
      <c r="C25" s="24" t="s">
        <v>142</v>
      </c>
      <c r="D25" s="55" t="s">
        <v>49</v>
      </c>
      <c r="E25" s="55" t="s">
        <v>63</v>
      </c>
      <c r="F25" s="132" t="s">
        <v>63</v>
      </c>
      <c r="G25" s="55" t="s">
        <v>49</v>
      </c>
      <c r="H25" s="55" t="s">
        <v>63</v>
      </c>
      <c r="I25" s="132" t="s">
        <v>63</v>
      </c>
      <c r="J25" s="55" t="s">
        <v>49</v>
      </c>
      <c r="K25" s="55" t="s">
        <v>63</v>
      </c>
      <c r="L25" s="132" t="s">
        <v>63</v>
      </c>
      <c r="M25" s="55" t="s">
        <v>49</v>
      </c>
      <c r="N25" s="55" t="s">
        <v>63</v>
      </c>
      <c r="O25" s="132" t="s">
        <v>63</v>
      </c>
      <c r="P25" s="55"/>
      <c r="Q25" s="55" t="s">
        <v>49</v>
      </c>
      <c r="R25" s="132" t="s">
        <v>488</v>
      </c>
      <c r="S25" s="55" t="s">
        <v>49</v>
      </c>
      <c r="T25" s="55" t="s">
        <v>63</v>
      </c>
      <c r="U25" s="132" t="s">
        <v>63</v>
      </c>
      <c r="V25" s="55" t="s">
        <v>49</v>
      </c>
      <c r="W25" s="55" t="s">
        <v>63</v>
      </c>
      <c r="X25" s="132" t="s">
        <v>63</v>
      </c>
      <c r="Y25" s="55" t="s">
        <v>49</v>
      </c>
      <c r="Z25" s="55" t="s">
        <v>63</v>
      </c>
      <c r="AA25" s="132" t="s">
        <v>63</v>
      </c>
      <c r="AB25" s="55" t="s">
        <v>49</v>
      </c>
      <c r="AC25" s="55" t="s">
        <v>63</v>
      </c>
      <c r="AD25" s="132" t="s">
        <v>63</v>
      </c>
      <c r="AE25" s="108" t="s">
        <v>254</v>
      </c>
      <c r="AF25" s="108" t="s">
        <v>49</v>
      </c>
      <c r="AG25" s="56" t="s">
        <v>350</v>
      </c>
      <c r="AH25" s="55" t="s">
        <v>49</v>
      </c>
      <c r="AI25" s="55" t="s">
        <v>63</v>
      </c>
      <c r="AJ25" s="132" t="s">
        <v>63</v>
      </c>
      <c r="AK25" s="55" t="s">
        <v>49</v>
      </c>
      <c r="AL25" s="55" t="s">
        <v>63</v>
      </c>
      <c r="AM25" s="132" t="s">
        <v>63</v>
      </c>
      <c r="AN25" s="55" t="s">
        <v>181</v>
      </c>
      <c r="AO25" s="55" t="s">
        <v>63</v>
      </c>
      <c r="AP25" s="132" t="s">
        <v>63</v>
      </c>
      <c r="AQ25" s="55" t="s">
        <v>49</v>
      </c>
      <c r="AR25" s="55" t="s">
        <v>63</v>
      </c>
      <c r="AS25" s="132" t="s">
        <v>63</v>
      </c>
      <c r="AT25" s="55" t="s">
        <v>49</v>
      </c>
      <c r="AU25" s="55" t="s">
        <v>63</v>
      </c>
      <c r="AV25" s="132" t="s">
        <v>63</v>
      </c>
      <c r="AW25" s="55" t="s">
        <v>49</v>
      </c>
      <c r="AX25" s="55" t="s">
        <v>63</v>
      </c>
      <c r="AY25" s="132" t="s">
        <v>63</v>
      </c>
      <c r="AZ25" s="55" t="s">
        <v>49</v>
      </c>
      <c r="BA25" s="55" t="s">
        <v>63</v>
      </c>
      <c r="BB25" s="132" t="s">
        <v>63</v>
      </c>
      <c r="BC25" s="133">
        <v>5</v>
      </c>
      <c r="BD25" s="133">
        <v>3</v>
      </c>
      <c r="BE25" s="131">
        <v>0.6</v>
      </c>
      <c r="BF25" s="132" t="s">
        <v>143</v>
      </c>
      <c r="BG25" s="134">
        <v>1</v>
      </c>
      <c r="BH25" s="132" t="s">
        <v>276</v>
      </c>
      <c r="BI25" s="133">
        <v>34</v>
      </c>
      <c r="BJ25" s="133">
        <v>22</v>
      </c>
      <c r="BK25" s="131">
        <v>0.64705882351999999</v>
      </c>
      <c r="BL25" s="132" t="s">
        <v>143</v>
      </c>
      <c r="BM25" s="134">
        <v>1</v>
      </c>
      <c r="BN25" s="132" t="s">
        <v>144</v>
      </c>
      <c r="BO25" s="133">
        <v>4</v>
      </c>
      <c r="BP25" s="133">
        <v>4</v>
      </c>
      <c r="BQ25" s="131">
        <v>1</v>
      </c>
      <c r="BR25" s="132" t="s">
        <v>63</v>
      </c>
      <c r="BS25" s="134">
        <v>0</v>
      </c>
      <c r="BT25" s="132" t="s">
        <v>63</v>
      </c>
      <c r="BU25" s="133">
        <v>0</v>
      </c>
      <c r="BV25" s="133">
        <v>0</v>
      </c>
      <c r="BW25" s="131" t="s">
        <v>254</v>
      </c>
      <c r="BX25" s="132" t="s">
        <v>63</v>
      </c>
      <c r="BY25" s="134">
        <v>0</v>
      </c>
      <c r="BZ25" s="132" t="s">
        <v>63</v>
      </c>
      <c r="CA25" s="133">
        <v>0</v>
      </c>
      <c r="CB25" s="133">
        <v>0</v>
      </c>
      <c r="CC25" s="131" t="s">
        <v>254</v>
      </c>
      <c r="CD25" s="132" t="s">
        <v>63</v>
      </c>
      <c r="CE25" s="134">
        <v>0</v>
      </c>
      <c r="CF25" s="132" t="s">
        <v>63</v>
      </c>
      <c r="CG25" s="133">
        <v>2</v>
      </c>
      <c r="CH25" s="133">
        <v>2</v>
      </c>
      <c r="CI25" s="131">
        <v>1</v>
      </c>
      <c r="CJ25" s="132" t="s">
        <v>63</v>
      </c>
      <c r="CK25" s="134">
        <v>0</v>
      </c>
      <c r="CL25" s="132" t="s">
        <v>63</v>
      </c>
      <c r="CM25" s="133">
        <v>0</v>
      </c>
      <c r="CN25" s="133">
        <v>0</v>
      </c>
      <c r="CO25" s="131" t="s">
        <v>254</v>
      </c>
      <c r="CP25" s="132" t="s">
        <v>63</v>
      </c>
      <c r="CQ25" s="134">
        <v>0</v>
      </c>
      <c r="CR25" s="132" t="s">
        <v>63</v>
      </c>
      <c r="CS25" s="133">
        <v>6</v>
      </c>
      <c r="CT25" s="133">
        <v>5</v>
      </c>
      <c r="CU25" s="131">
        <v>0.83299999999999996</v>
      </c>
      <c r="CV25" s="132" t="s">
        <v>367</v>
      </c>
      <c r="CW25" s="134">
        <v>0</v>
      </c>
      <c r="CX25" s="132" t="s">
        <v>63</v>
      </c>
      <c r="CY25" s="133">
        <v>3</v>
      </c>
      <c r="CZ25" s="133">
        <v>2</v>
      </c>
      <c r="DA25" s="131">
        <v>0.66666666600000002</v>
      </c>
      <c r="DB25" s="132" t="s">
        <v>143</v>
      </c>
      <c r="DC25" s="134">
        <v>1</v>
      </c>
      <c r="DD25" s="132" t="s">
        <v>145</v>
      </c>
      <c r="DE25" s="133">
        <v>0</v>
      </c>
      <c r="DF25" s="133">
        <v>0</v>
      </c>
      <c r="DG25" s="131" t="s">
        <v>254</v>
      </c>
      <c r="DH25" s="132" t="s">
        <v>63</v>
      </c>
      <c r="DI25" s="134">
        <v>0</v>
      </c>
      <c r="DJ25" s="132" t="s">
        <v>63</v>
      </c>
      <c r="DK25" s="133">
        <v>9</v>
      </c>
      <c r="DL25" s="133">
        <v>8</v>
      </c>
      <c r="DM25" s="131">
        <v>0.88888888888888884</v>
      </c>
      <c r="DN25" s="132" t="s">
        <v>146</v>
      </c>
      <c r="DO25" s="134">
        <v>0</v>
      </c>
      <c r="DP25" s="132" t="s">
        <v>63</v>
      </c>
      <c r="DQ25" s="133">
        <v>119</v>
      </c>
      <c r="DR25" s="133">
        <v>119</v>
      </c>
      <c r="DS25" s="131">
        <v>1</v>
      </c>
      <c r="DT25" s="132" t="s">
        <v>63</v>
      </c>
      <c r="DU25" s="134">
        <v>0</v>
      </c>
      <c r="DV25" s="132" t="s">
        <v>63</v>
      </c>
      <c r="DW25" s="133">
        <v>18</v>
      </c>
      <c r="DX25" s="133">
        <v>17</v>
      </c>
      <c r="DY25" s="131">
        <v>0.94444444443999997</v>
      </c>
      <c r="DZ25" s="132" t="s">
        <v>143</v>
      </c>
      <c r="EA25" s="134">
        <v>0</v>
      </c>
      <c r="EB25" s="132" t="s">
        <v>63</v>
      </c>
      <c r="EC25" s="133">
        <v>3</v>
      </c>
      <c r="ED25" s="133">
        <v>1</v>
      </c>
      <c r="EE25" s="131">
        <v>0.33333333332999998</v>
      </c>
      <c r="EF25" s="132" t="s">
        <v>143</v>
      </c>
      <c r="EG25" s="134">
        <v>2</v>
      </c>
      <c r="EH25" s="132" t="s">
        <v>224</v>
      </c>
      <c r="EI25" s="133">
        <v>10</v>
      </c>
      <c r="EJ25" s="133">
        <v>1</v>
      </c>
      <c r="EK25" s="131">
        <v>0.1</v>
      </c>
      <c r="EL25" s="132" t="s">
        <v>147</v>
      </c>
      <c r="EM25" s="134">
        <v>9</v>
      </c>
      <c r="EN25" s="132" t="s">
        <v>148</v>
      </c>
      <c r="EO25" s="133">
        <v>12</v>
      </c>
      <c r="EP25" s="133">
        <v>0</v>
      </c>
      <c r="EQ25" s="131">
        <v>0</v>
      </c>
      <c r="ER25" s="132" t="s">
        <v>143</v>
      </c>
      <c r="ES25" s="134">
        <v>9</v>
      </c>
      <c r="ET25" s="132" t="s">
        <v>368</v>
      </c>
      <c r="EU25" s="133">
        <v>59</v>
      </c>
      <c r="EV25" s="133">
        <v>1</v>
      </c>
      <c r="EW25" s="131">
        <v>1.6949152542372881E-2</v>
      </c>
      <c r="EX25" s="132" t="s">
        <v>143</v>
      </c>
      <c r="EY25" s="134">
        <v>37</v>
      </c>
      <c r="EZ25" s="132" t="s">
        <v>225</v>
      </c>
      <c r="FA25" s="133">
        <v>9</v>
      </c>
      <c r="FB25" s="133">
        <v>5</v>
      </c>
      <c r="FC25" s="131">
        <v>0.55555555555000002</v>
      </c>
      <c r="FD25" s="132" t="s">
        <v>149</v>
      </c>
      <c r="FE25" s="134">
        <v>4</v>
      </c>
      <c r="FF25" s="132" t="s">
        <v>319</v>
      </c>
      <c r="FG25" s="133">
        <v>2</v>
      </c>
      <c r="FH25" s="133">
        <v>1</v>
      </c>
      <c r="FI25" s="131">
        <v>0.5</v>
      </c>
      <c r="FJ25" s="132" t="s">
        <v>143</v>
      </c>
      <c r="FK25" s="134">
        <v>1</v>
      </c>
      <c r="FL25" s="132" t="s">
        <v>226</v>
      </c>
      <c r="FM25" s="133">
        <v>0</v>
      </c>
      <c r="FN25" s="133">
        <v>0</v>
      </c>
      <c r="FO25" s="131" t="s">
        <v>254</v>
      </c>
      <c r="FP25" s="132" t="s">
        <v>63</v>
      </c>
      <c r="FQ25" s="134">
        <v>0</v>
      </c>
      <c r="FR25" s="132" t="s">
        <v>63</v>
      </c>
      <c r="FS25" s="133">
        <v>0</v>
      </c>
      <c r="FT25" s="133">
        <v>0</v>
      </c>
      <c r="FU25" s="131" t="s">
        <v>254</v>
      </c>
      <c r="FV25" s="132" t="s">
        <v>63</v>
      </c>
      <c r="FW25" s="134">
        <v>0</v>
      </c>
      <c r="FX25" s="132" t="s">
        <v>63</v>
      </c>
      <c r="FY25" s="133">
        <v>33</v>
      </c>
      <c r="FZ25" s="133">
        <v>32</v>
      </c>
      <c r="GA25" s="131">
        <v>0.96969696968999997</v>
      </c>
      <c r="GB25" s="132" t="s">
        <v>149</v>
      </c>
      <c r="GC25" s="134">
        <v>1</v>
      </c>
      <c r="GD25" s="132" t="s">
        <v>324</v>
      </c>
      <c r="GE25" s="133">
        <v>89</v>
      </c>
      <c r="GF25" s="133">
        <v>14</v>
      </c>
      <c r="GG25" s="131">
        <v>0.15730337078000001</v>
      </c>
      <c r="GH25" s="132" t="s">
        <v>143</v>
      </c>
      <c r="GI25" s="134">
        <v>9</v>
      </c>
      <c r="GJ25" s="132" t="s">
        <v>369</v>
      </c>
      <c r="GK25" s="132" t="s">
        <v>69</v>
      </c>
      <c r="GL25" s="132" t="s">
        <v>79</v>
      </c>
      <c r="GM25" s="132" t="s">
        <v>51</v>
      </c>
      <c r="GN25" s="55" t="s">
        <v>49</v>
      </c>
      <c r="GO25" s="55" t="s">
        <v>49</v>
      </c>
      <c r="GP25" s="132" t="s">
        <v>50</v>
      </c>
      <c r="GQ25" s="132" t="s">
        <v>51</v>
      </c>
      <c r="GR25" s="26" t="s">
        <v>49</v>
      </c>
      <c r="GS25" s="26" t="s">
        <v>49</v>
      </c>
      <c r="GT25" s="26" t="s">
        <v>49</v>
      </c>
      <c r="GU25" s="26" t="s">
        <v>63</v>
      </c>
      <c r="GV25" s="132" t="s">
        <v>63</v>
      </c>
      <c r="GW25" s="26" t="s">
        <v>49</v>
      </c>
      <c r="GX25" s="26" t="s">
        <v>49</v>
      </c>
      <c r="GY25" s="26" t="s">
        <v>49</v>
      </c>
      <c r="GZ25" s="26" t="s">
        <v>49</v>
      </c>
      <c r="HA25" s="26" t="s">
        <v>49</v>
      </c>
      <c r="HB25" s="26" t="s">
        <v>49</v>
      </c>
      <c r="HC25" s="36" t="s">
        <v>49</v>
      </c>
      <c r="HD25" s="35"/>
      <c r="HE25" s="94" t="s">
        <v>49</v>
      </c>
      <c r="HF25" s="26"/>
      <c r="HG25" s="26"/>
      <c r="HH25" s="97" t="s">
        <v>49</v>
      </c>
      <c r="HI25" s="26"/>
      <c r="HJ25" s="26"/>
      <c r="HK25" s="35" t="s">
        <v>348</v>
      </c>
      <c r="HL25" s="53"/>
      <c r="HM25" s="53"/>
      <c r="HN25" s="53"/>
      <c r="HO25" s="53"/>
      <c r="HP25" s="53"/>
      <c r="HQ25" s="53"/>
      <c r="HR25" s="35" t="s">
        <v>348</v>
      </c>
      <c r="HS25" s="53"/>
      <c r="HT25" s="53"/>
      <c r="HU25" s="35"/>
      <c r="HV25" s="53"/>
      <c r="HW25" s="53"/>
      <c r="HX25" s="53"/>
      <c r="HY25" s="35" t="s">
        <v>348</v>
      </c>
      <c r="HZ25" s="53"/>
      <c r="IA25" s="53"/>
      <c r="IB25" s="53"/>
      <c r="IC25" s="53"/>
      <c r="ID25" s="53"/>
      <c r="IE25" s="53"/>
      <c r="IF25" s="35" t="s">
        <v>348</v>
      </c>
      <c r="IG25" s="53"/>
      <c r="IH25" s="53"/>
      <c r="II25" s="53" t="str">
        <f t="shared" si="23"/>
        <v/>
      </c>
      <c r="IJ25" s="53"/>
      <c r="IK25" s="53"/>
      <c r="IL25" s="35" t="s">
        <v>348</v>
      </c>
      <c r="IM25" s="53"/>
      <c r="IN25" s="53"/>
      <c r="IO25" s="53" t="str">
        <f t="shared" si="0"/>
        <v/>
      </c>
      <c r="IP25" s="53"/>
      <c r="IQ25" s="53"/>
      <c r="IR25" s="53"/>
      <c r="IS25" s="35" t="s">
        <v>348</v>
      </c>
      <c r="IT25" s="53"/>
      <c r="IU25" s="53" t="str">
        <f t="shared" si="1"/>
        <v/>
      </c>
      <c r="IV25" s="53"/>
      <c r="IW25" s="135" t="s">
        <v>462</v>
      </c>
    </row>
    <row r="26" spans="1:257" s="14" customFormat="1" ht="177" customHeight="1" x14ac:dyDescent="0.2">
      <c r="A26" s="25" t="s">
        <v>180</v>
      </c>
      <c r="B26" s="24" t="s">
        <v>150</v>
      </c>
      <c r="C26" s="24" t="s">
        <v>151</v>
      </c>
      <c r="D26" s="55" t="s">
        <v>49</v>
      </c>
      <c r="E26" s="55" t="s">
        <v>63</v>
      </c>
      <c r="F26" s="132" t="s">
        <v>63</v>
      </c>
      <c r="G26" s="55" t="s">
        <v>49</v>
      </c>
      <c r="H26" s="55" t="s">
        <v>63</v>
      </c>
      <c r="I26" s="132" t="s">
        <v>63</v>
      </c>
      <c r="J26" s="55" t="s">
        <v>49</v>
      </c>
      <c r="K26" s="55" t="s">
        <v>63</v>
      </c>
      <c r="L26" s="132" t="s">
        <v>63</v>
      </c>
      <c r="M26" s="55" t="s">
        <v>49</v>
      </c>
      <c r="N26" s="55" t="s">
        <v>63</v>
      </c>
      <c r="O26" s="132" t="s">
        <v>63</v>
      </c>
      <c r="P26" s="55" t="s">
        <v>49</v>
      </c>
      <c r="Q26" s="55"/>
      <c r="R26" s="132"/>
      <c r="S26" s="55" t="s">
        <v>49</v>
      </c>
      <c r="T26" s="55" t="s">
        <v>63</v>
      </c>
      <c r="U26" s="132" t="s">
        <v>63</v>
      </c>
      <c r="V26" s="55" t="s">
        <v>49</v>
      </c>
      <c r="W26" s="55" t="s">
        <v>63</v>
      </c>
      <c r="X26" s="132" t="s">
        <v>63</v>
      </c>
      <c r="Y26" s="55" t="s">
        <v>49</v>
      </c>
      <c r="Z26" s="55" t="s">
        <v>63</v>
      </c>
      <c r="AA26" s="132" t="s">
        <v>63</v>
      </c>
      <c r="AB26" s="55" t="s">
        <v>49</v>
      </c>
      <c r="AC26" s="55" t="s">
        <v>63</v>
      </c>
      <c r="AD26" s="132" t="s">
        <v>63</v>
      </c>
      <c r="AE26" s="108" t="s">
        <v>254</v>
      </c>
      <c r="AF26" s="108" t="s">
        <v>49</v>
      </c>
      <c r="AG26" s="114" t="s">
        <v>152</v>
      </c>
      <c r="AH26" s="55" t="s">
        <v>49</v>
      </c>
      <c r="AI26" s="55" t="s">
        <v>63</v>
      </c>
      <c r="AJ26" s="132" t="s">
        <v>63</v>
      </c>
      <c r="AK26" s="55" t="s">
        <v>49</v>
      </c>
      <c r="AL26" s="55" t="s">
        <v>63</v>
      </c>
      <c r="AM26" s="132" t="s">
        <v>63</v>
      </c>
      <c r="AN26" s="55" t="s">
        <v>181</v>
      </c>
      <c r="AO26" s="55" t="s">
        <v>63</v>
      </c>
      <c r="AP26" s="132" t="s">
        <v>63</v>
      </c>
      <c r="AQ26" s="55" t="s">
        <v>49</v>
      </c>
      <c r="AR26" s="55" t="s">
        <v>63</v>
      </c>
      <c r="AS26" s="132" t="s">
        <v>63</v>
      </c>
      <c r="AT26" s="55" t="s">
        <v>49</v>
      </c>
      <c r="AU26" s="55" t="s">
        <v>63</v>
      </c>
      <c r="AV26" s="132" t="s">
        <v>63</v>
      </c>
      <c r="AW26" s="55" t="s">
        <v>49</v>
      </c>
      <c r="AX26" s="55" t="s">
        <v>63</v>
      </c>
      <c r="AY26" s="132" t="s">
        <v>63</v>
      </c>
      <c r="AZ26" s="55" t="s">
        <v>49</v>
      </c>
      <c r="BA26" s="55" t="s">
        <v>63</v>
      </c>
      <c r="BB26" s="132" t="s">
        <v>63</v>
      </c>
      <c r="BC26" s="133">
        <v>13</v>
      </c>
      <c r="BD26" s="133">
        <v>13</v>
      </c>
      <c r="BE26" s="131">
        <f t="shared" ref="BE26:BE27" si="26">IF(ISERROR(BD26/BC26),"",BD26/BC26)</f>
        <v>1</v>
      </c>
      <c r="BF26" s="132" t="s">
        <v>63</v>
      </c>
      <c r="BG26" s="134">
        <v>0</v>
      </c>
      <c r="BH26" s="132" t="s">
        <v>63</v>
      </c>
      <c r="BI26" s="133">
        <v>19</v>
      </c>
      <c r="BJ26" s="133">
        <v>19</v>
      </c>
      <c r="BK26" s="131">
        <f t="shared" ref="BK26:BK27" si="27">IF(ISERROR(BJ26/BI26),"",BJ26/BI26)</f>
        <v>1</v>
      </c>
      <c r="BL26" s="132" t="s">
        <v>63</v>
      </c>
      <c r="BM26" s="134">
        <v>0</v>
      </c>
      <c r="BN26" s="132" t="s">
        <v>63</v>
      </c>
      <c r="BO26" s="133">
        <v>5</v>
      </c>
      <c r="BP26" s="133">
        <v>4</v>
      </c>
      <c r="BQ26" s="131">
        <f t="shared" ref="BQ26:BQ27" si="28">IF(ISERROR(BP26/BO26),"",BP26/BO26)</f>
        <v>0.8</v>
      </c>
      <c r="BR26" s="132" t="s">
        <v>153</v>
      </c>
      <c r="BS26" s="134">
        <v>0</v>
      </c>
      <c r="BT26" s="132" t="s">
        <v>63</v>
      </c>
      <c r="BU26" s="133">
        <v>0</v>
      </c>
      <c r="BV26" s="133">
        <v>0</v>
      </c>
      <c r="BW26" s="131">
        <v>0</v>
      </c>
      <c r="BX26" s="132" t="s">
        <v>63</v>
      </c>
      <c r="BY26" s="134">
        <v>0</v>
      </c>
      <c r="BZ26" s="132" t="s">
        <v>63</v>
      </c>
      <c r="CA26" s="133">
        <v>1</v>
      </c>
      <c r="CB26" s="133">
        <v>1</v>
      </c>
      <c r="CC26" s="131">
        <f t="shared" ref="CC26:CC27" si="29">IF(ISERROR(CB26/CA26),"",CB26/CA26)</f>
        <v>1</v>
      </c>
      <c r="CD26" s="132" t="s">
        <v>63</v>
      </c>
      <c r="CE26" s="134">
        <v>0</v>
      </c>
      <c r="CF26" s="132" t="s">
        <v>63</v>
      </c>
      <c r="CG26" s="133">
        <v>1</v>
      </c>
      <c r="CH26" s="133">
        <v>1</v>
      </c>
      <c r="CI26" s="131">
        <f t="shared" ref="CI26:CI27" si="30">IF(ISERROR(CH26/CG26),"",CH26/CG26)</f>
        <v>1</v>
      </c>
      <c r="CJ26" s="132" t="s">
        <v>63</v>
      </c>
      <c r="CK26" s="134">
        <v>0</v>
      </c>
      <c r="CL26" s="132" t="s">
        <v>63</v>
      </c>
      <c r="CM26" s="133">
        <v>1</v>
      </c>
      <c r="CN26" s="133">
        <v>0</v>
      </c>
      <c r="CO26" s="131">
        <f t="shared" ref="CO26:CO27" si="31">IF(ISERROR(CN26/CM26),"",CN26/CM26)</f>
        <v>0</v>
      </c>
      <c r="CP26" s="132" t="s">
        <v>377</v>
      </c>
      <c r="CQ26" s="134">
        <v>0</v>
      </c>
      <c r="CR26" s="132" t="s">
        <v>63</v>
      </c>
      <c r="CS26" s="133">
        <v>0</v>
      </c>
      <c r="CT26" s="133">
        <v>0</v>
      </c>
      <c r="CU26" s="131">
        <v>0</v>
      </c>
      <c r="CV26" s="132" t="s">
        <v>63</v>
      </c>
      <c r="CW26" s="134">
        <v>0</v>
      </c>
      <c r="CX26" s="132" t="s">
        <v>63</v>
      </c>
      <c r="CY26" s="133">
        <v>1</v>
      </c>
      <c r="CZ26" s="133">
        <v>1</v>
      </c>
      <c r="DA26" s="131">
        <f t="shared" ref="DA26:DA27" si="32">IF(ISERROR(CZ26/CY26),"",CZ26/CY26)</f>
        <v>1</v>
      </c>
      <c r="DB26" s="132" t="s">
        <v>63</v>
      </c>
      <c r="DC26" s="134">
        <v>0</v>
      </c>
      <c r="DD26" s="132" t="s">
        <v>63</v>
      </c>
      <c r="DE26" s="133">
        <v>1</v>
      </c>
      <c r="DF26" s="133">
        <v>1</v>
      </c>
      <c r="DG26" s="131">
        <f t="shared" ref="DG26:DG27" si="33">IF(ISERROR(DF26/DE26),"",DF26/DE26)</f>
        <v>1</v>
      </c>
      <c r="DH26" s="132" t="s">
        <v>63</v>
      </c>
      <c r="DI26" s="134">
        <v>0</v>
      </c>
      <c r="DJ26" s="132" t="s">
        <v>63</v>
      </c>
      <c r="DK26" s="133">
        <v>8</v>
      </c>
      <c r="DL26" s="133">
        <v>8</v>
      </c>
      <c r="DM26" s="131">
        <f t="shared" ref="DM26:DM27" si="34">IF(ISERROR(DL26/DK26),"",DL26/DK26)</f>
        <v>1</v>
      </c>
      <c r="DN26" s="132" t="s">
        <v>63</v>
      </c>
      <c r="DO26" s="134">
        <v>0</v>
      </c>
      <c r="DP26" s="132" t="s">
        <v>63</v>
      </c>
      <c r="DQ26" s="133">
        <v>227</v>
      </c>
      <c r="DR26" s="133">
        <v>227</v>
      </c>
      <c r="DS26" s="131">
        <f t="shared" ref="DS26:DS27" si="35">IF(ISERROR(DR26/DQ26),"",DR26/DQ26)</f>
        <v>1</v>
      </c>
      <c r="DT26" s="132" t="s">
        <v>63</v>
      </c>
      <c r="DU26" s="134">
        <v>0</v>
      </c>
      <c r="DV26" s="132" t="s">
        <v>63</v>
      </c>
      <c r="DW26" s="133">
        <v>26</v>
      </c>
      <c r="DX26" s="133">
        <v>26</v>
      </c>
      <c r="DY26" s="131">
        <f t="shared" ref="DY26:DY27" si="36">IF(ISERROR(DX26/DW26),"",DX26/DW26)</f>
        <v>1</v>
      </c>
      <c r="DZ26" s="132" t="s">
        <v>63</v>
      </c>
      <c r="EA26" s="134">
        <v>0</v>
      </c>
      <c r="EB26" s="132" t="s">
        <v>63</v>
      </c>
      <c r="EC26" s="133">
        <v>31</v>
      </c>
      <c r="ED26" s="133">
        <v>5</v>
      </c>
      <c r="EE26" s="131">
        <f t="shared" ref="EE26:EE27" si="37">IF(ISERROR(ED26/EC26),"",ED26/EC26)</f>
        <v>0.16129032258064516</v>
      </c>
      <c r="EF26" s="132" t="s">
        <v>154</v>
      </c>
      <c r="EG26" s="134">
        <v>0</v>
      </c>
      <c r="EH26" s="132" t="s">
        <v>63</v>
      </c>
      <c r="EI26" s="133">
        <v>11</v>
      </c>
      <c r="EJ26" s="133">
        <v>11</v>
      </c>
      <c r="EK26" s="131">
        <f t="shared" ref="EK26:EK27" si="38">IF(ISERROR(EJ26/EI26),"",EJ26/EI26)</f>
        <v>1</v>
      </c>
      <c r="EL26" s="132" t="s">
        <v>63</v>
      </c>
      <c r="EM26" s="134">
        <v>0</v>
      </c>
      <c r="EN26" s="132" t="s">
        <v>63</v>
      </c>
      <c r="EO26" s="133">
        <v>11</v>
      </c>
      <c r="EP26" s="133">
        <v>11</v>
      </c>
      <c r="EQ26" s="131">
        <f t="shared" ref="EQ26:EQ27" si="39">IF(ISERROR(EP26/EO26),"",EP26/EO26)</f>
        <v>1</v>
      </c>
      <c r="ER26" s="132" t="s">
        <v>63</v>
      </c>
      <c r="ES26" s="134">
        <v>0</v>
      </c>
      <c r="ET26" s="132" t="s">
        <v>63</v>
      </c>
      <c r="EU26" s="133">
        <v>72</v>
      </c>
      <c r="EV26" s="133">
        <v>72</v>
      </c>
      <c r="EW26" s="131">
        <f t="shared" ref="EW26:EW27" si="40">IF(ISERROR(EV26/EU26),"",EV26/EU26)</f>
        <v>1</v>
      </c>
      <c r="EX26" s="132" t="s">
        <v>63</v>
      </c>
      <c r="EY26" s="134">
        <v>8</v>
      </c>
      <c r="EZ26" s="132" t="s">
        <v>155</v>
      </c>
      <c r="FA26" s="133">
        <v>11</v>
      </c>
      <c r="FB26" s="133">
        <v>11</v>
      </c>
      <c r="FC26" s="131">
        <f t="shared" ref="FC26:FC27" si="41">IF(ISERROR(FB26/FA26),"",FB26/FA26)</f>
        <v>1</v>
      </c>
      <c r="FD26" s="132" t="s">
        <v>63</v>
      </c>
      <c r="FE26" s="134">
        <v>0</v>
      </c>
      <c r="FF26" s="132" t="s">
        <v>63</v>
      </c>
      <c r="FG26" s="133">
        <v>3</v>
      </c>
      <c r="FH26" s="133">
        <v>3</v>
      </c>
      <c r="FI26" s="131">
        <f t="shared" ref="FI26:FI27" si="42">IF(ISERROR(FH26/FG26),"",FH26/FG26)</f>
        <v>1</v>
      </c>
      <c r="FJ26" s="132" t="s">
        <v>63</v>
      </c>
      <c r="FK26" s="134">
        <v>0</v>
      </c>
      <c r="FL26" s="132" t="s">
        <v>63</v>
      </c>
      <c r="FM26" s="133">
        <v>0</v>
      </c>
      <c r="FN26" s="133">
        <v>0</v>
      </c>
      <c r="FO26" s="131">
        <v>0</v>
      </c>
      <c r="FP26" s="132" t="s">
        <v>63</v>
      </c>
      <c r="FQ26" s="134">
        <v>0</v>
      </c>
      <c r="FR26" s="132" t="s">
        <v>63</v>
      </c>
      <c r="FS26" s="133">
        <v>0</v>
      </c>
      <c r="FT26" s="133">
        <v>0</v>
      </c>
      <c r="FU26" s="131">
        <v>0</v>
      </c>
      <c r="FV26" s="132" t="s">
        <v>63</v>
      </c>
      <c r="FW26" s="134">
        <v>0</v>
      </c>
      <c r="FX26" s="132" t="s">
        <v>63</v>
      </c>
      <c r="FY26" s="133">
        <v>52</v>
      </c>
      <c r="FZ26" s="133">
        <v>52</v>
      </c>
      <c r="GA26" s="131">
        <f t="shared" ref="GA26:GA27" si="43">IF(ISERROR(FZ26/FY26),"",FZ26/FY26)</f>
        <v>1</v>
      </c>
      <c r="GB26" s="132" t="s">
        <v>63</v>
      </c>
      <c r="GC26" s="134">
        <v>0</v>
      </c>
      <c r="GD26" s="132" t="s">
        <v>63</v>
      </c>
      <c r="GE26" s="133">
        <v>119</v>
      </c>
      <c r="GF26" s="133">
        <v>0</v>
      </c>
      <c r="GG26" s="131">
        <f t="shared" ref="GG26:GG27" si="44">IF(ISERROR(GF26/GE26),"",GF26/GE26)</f>
        <v>0</v>
      </c>
      <c r="GH26" s="132" t="s">
        <v>156</v>
      </c>
      <c r="GI26" s="134">
        <v>119</v>
      </c>
      <c r="GJ26" s="132" t="s">
        <v>157</v>
      </c>
      <c r="GK26" s="132" t="s">
        <v>84</v>
      </c>
      <c r="GL26" s="132" t="s">
        <v>79</v>
      </c>
      <c r="GM26" s="132" t="s">
        <v>51</v>
      </c>
      <c r="GN26" s="55" t="s">
        <v>49</v>
      </c>
      <c r="GO26" s="55" t="s">
        <v>181</v>
      </c>
      <c r="GP26" s="132" t="s">
        <v>50</v>
      </c>
      <c r="GQ26" s="132" t="s">
        <v>51</v>
      </c>
      <c r="GR26" s="26" t="s">
        <v>49</v>
      </c>
      <c r="GS26" s="26" t="s">
        <v>49</v>
      </c>
      <c r="GT26" s="26" t="s">
        <v>49</v>
      </c>
      <c r="GU26" s="26" t="s">
        <v>49</v>
      </c>
      <c r="GV26" s="132" t="s">
        <v>63</v>
      </c>
      <c r="GW26" s="26" t="s">
        <v>49</v>
      </c>
      <c r="GX26" s="26" t="s">
        <v>63</v>
      </c>
      <c r="GY26" s="26" t="s">
        <v>63</v>
      </c>
      <c r="GZ26" s="26" t="s">
        <v>49</v>
      </c>
      <c r="HA26" s="26" t="s">
        <v>63</v>
      </c>
      <c r="HB26" s="26" t="s">
        <v>63</v>
      </c>
      <c r="HC26" s="36" t="s">
        <v>348</v>
      </c>
      <c r="HD26" s="35"/>
      <c r="HE26" s="94" t="s">
        <v>49</v>
      </c>
      <c r="HF26" s="26"/>
      <c r="HG26" s="26"/>
      <c r="HH26" s="97" t="s">
        <v>49</v>
      </c>
      <c r="HI26" s="26"/>
      <c r="HJ26" s="26"/>
      <c r="HK26" s="135"/>
      <c r="HL26" s="135"/>
      <c r="HM26" s="135"/>
      <c r="HN26" s="135"/>
      <c r="HO26" s="39" t="s">
        <v>348</v>
      </c>
      <c r="HP26" s="135"/>
      <c r="HQ26" s="135" t="s">
        <v>463</v>
      </c>
      <c r="HR26" s="39"/>
      <c r="HS26" s="135"/>
      <c r="HT26" s="135"/>
      <c r="HU26" s="135"/>
      <c r="HV26" s="135"/>
      <c r="HW26" s="39" t="s">
        <v>348</v>
      </c>
      <c r="HX26" s="135" t="s">
        <v>464</v>
      </c>
      <c r="HY26" s="135"/>
      <c r="HZ26" s="135"/>
      <c r="IA26" s="135"/>
      <c r="IB26" s="135"/>
      <c r="IC26" s="135"/>
      <c r="ID26" s="39" t="s">
        <v>348</v>
      </c>
      <c r="IE26" s="135" t="s">
        <v>464</v>
      </c>
      <c r="IF26" s="135"/>
      <c r="IG26" s="135"/>
      <c r="IH26" s="39" t="s">
        <v>49</v>
      </c>
      <c r="II26" s="39" t="str">
        <f t="shared" si="23"/>
        <v/>
      </c>
      <c r="IJ26" s="135"/>
      <c r="IK26" s="135" t="s">
        <v>485</v>
      </c>
      <c r="IL26" s="39"/>
      <c r="IM26" s="135"/>
      <c r="IN26" s="39" t="s">
        <v>49</v>
      </c>
      <c r="IO26" s="39" t="str">
        <f t="shared" si="0"/>
        <v/>
      </c>
      <c r="IP26" s="135"/>
      <c r="IQ26" s="135" t="s">
        <v>486</v>
      </c>
      <c r="IR26" s="135"/>
      <c r="IS26" s="135"/>
      <c r="IT26" s="39" t="s">
        <v>49</v>
      </c>
      <c r="IU26" s="39" t="str">
        <f t="shared" si="1"/>
        <v/>
      </c>
      <c r="IV26" s="135"/>
      <c r="IW26" s="135" t="s">
        <v>486</v>
      </c>
    </row>
    <row r="27" spans="1:257" s="14" customFormat="1" ht="95.5" customHeight="1" x14ac:dyDescent="0.2">
      <c r="A27" s="25" t="s">
        <v>297</v>
      </c>
      <c r="B27" s="24" t="s">
        <v>158</v>
      </c>
      <c r="C27" s="24" t="s">
        <v>159</v>
      </c>
      <c r="D27" s="55" t="s">
        <v>49</v>
      </c>
      <c r="E27" s="55" t="s">
        <v>63</v>
      </c>
      <c r="F27" s="132" t="s">
        <v>63</v>
      </c>
      <c r="G27" s="55" t="s">
        <v>49</v>
      </c>
      <c r="H27" s="55" t="s">
        <v>63</v>
      </c>
      <c r="I27" s="132" t="s">
        <v>63</v>
      </c>
      <c r="J27" s="55" t="s">
        <v>49</v>
      </c>
      <c r="K27" s="55" t="s">
        <v>63</v>
      </c>
      <c r="L27" s="132" t="s">
        <v>63</v>
      </c>
      <c r="M27" s="55" t="s">
        <v>49</v>
      </c>
      <c r="N27" s="55" t="s">
        <v>63</v>
      </c>
      <c r="O27" s="132" t="s">
        <v>63</v>
      </c>
      <c r="P27" s="55" t="s">
        <v>49</v>
      </c>
      <c r="Q27" s="55" t="s">
        <v>63</v>
      </c>
      <c r="R27" s="132" t="s">
        <v>63</v>
      </c>
      <c r="S27" s="55" t="s">
        <v>49</v>
      </c>
      <c r="T27" s="55" t="s">
        <v>63</v>
      </c>
      <c r="U27" s="132" t="s">
        <v>63</v>
      </c>
      <c r="V27" s="55" t="s">
        <v>49</v>
      </c>
      <c r="W27" s="55" t="s">
        <v>63</v>
      </c>
      <c r="X27" s="132" t="s">
        <v>63</v>
      </c>
      <c r="Y27" s="55" t="s">
        <v>49</v>
      </c>
      <c r="Z27" s="55" t="s">
        <v>63</v>
      </c>
      <c r="AA27" s="132" t="s">
        <v>63</v>
      </c>
      <c r="AB27" s="55" t="s">
        <v>49</v>
      </c>
      <c r="AC27" s="55" t="s">
        <v>63</v>
      </c>
      <c r="AD27" s="132" t="s">
        <v>63</v>
      </c>
      <c r="AE27" s="108" t="s">
        <v>254</v>
      </c>
      <c r="AF27" s="108" t="s">
        <v>49</v>
      </c>
      <c r="AG27" s="56" t="s">
        <v>351</v>
      </c>
      <c r="AH27" s="55" t="s">
        <v>49</v>
      </c>
      <c r="AI27" s="55" t="s">
        <v>63</v>
      </c>
      <c r="AJ27" s="132" t="s">
        <v>63</v>
      </c>
      <c r="AK27" s="55" t="s">
        <v>49</v>
      </c>
      <c r="AL27" s="55" t="s">
        <v>63</v>
      </c>
      <c r="AM27" s="132" t="s">
        <v>63</v>
      </c>
      <c r="AN27" s="55" t="s">
        <v>49</v>
      </c>
      <c r="AO27" s="55" t="s">
        <v>63</v>
      </c>
      <c r="AP27" s="132" t="s">
        <v>63</v>
      </c>
      <c r="AQ27" s="55" t="s">
        <v>49</v>
      </c>
      <c r="AR27" s="55" t="s">
        <v>63</v>
      </c>
      <c r="AS27" s="132" t="s">
        <v>63</v>
      </c>
      <c r="AT27" s="55" t="s">
        <v>49</v>
      </c>
      <c r="AU27" s="55" t="s">
        <v>63</v>
      </c>
      <c r="AV27" s="132" t="s">
        <v>63</v>
      </c>
      <c r="AW27" s="55" t="s">
        <v>49</v>
      </c>
      <c r="AX27" s="55" t="s">
        <v>63</v>
      </c>
      <c r="AY27" s="132" t="s">
        <v>63</v>
      </c>
      <c r="AZ27" s="55" t="s">
        <v>49</v>
      </c>
      <c r="BA27" s="55" t="s">
        <v>63</v>
      </c>
      <c r="BB27" s="132" t="s">
        <v>63</v>
      </c>
      <c r="BC27" s="133">
        <v>20</v>
      </c>
      <c r="BD27" s="133">
        <v>20</v>
      </c>
      <c r="BE27" s="131">
        <f t="shared" si="26"/>
        <v>1</v>
      </c>
      <c r="BF27" s="132" t="s">
        <v>63</v>
      </c>
      <c r="BG27" s="134">
        <v>0</v>
      </c>
      <c r="BH27" s="132"/>
      <c r="BI27" s="133">
        <v>44</v>
      </c>
      <c r="BJ27" s="133">
        <v>40</v>
      </c>
      <c r="BK27" s="131">
        <f t="shared" si="27"/>
        <v>0.90909090909090906</v>
      </c>
      <c r="BL27" s="132" t="s">
        <v>227</v>
      </c>
      <c r="BM27" s="134">
        <v>0</v>
      </c>
      <c r="BN27" s="132" t="s">
        <v>63</v>
      </c>
      <c r="BO27" s="133">
        <v>17</v>
      </c>
      <c r="BP27" s="133">
        <v>17</v>
      </c>
      <c r="BQ27" s="131">
        <f t="shared" si="28"/>
        <v>1</v>
      </c>
      <c r="BR27" s="132" t="s">
        <v>63</v>
      </c>
      <c r="BS27" s="134">
        <v>0</v>
      </c>
      <c r="BT27" s="132" t="s">
        <v>63</v>
      </c>
      <c r="BU27" s="133">
        <v>0</v>
      </c>
      <c r="BV27" s="133">
        <v>0</v>
      </c>
      <c r="BW27" s="131" t="str">
        <f t="shared" ref="BW27" si="45">IF(ISERROR(BV27/BU27),"",BV27/BU27)</f>
        <v/>
      </c>
      <c r="BX27" s="132" t="s">
        <v>63</v>
      </c>
      <c r="BY27" s="134">
        <v>0</v>
      </c>
      <c r="BZ27" s="132" t="s">
        <v>63</v>
      </c>
      <c r="CA27" s="133">
        <v>0</v>
      </c>
      <c r="CB27" s="133">
        <v>0</v>
      </c>
      <c r="CC27" s="131" t="str">
        <f t="shared" si="29"/>
        <v/>
      </c>
      <c r="CD27" s="132" t="s">
        <v>63</v>
      </c>
      <c r="CE27" s="134">
        <v>0</v>
      </c>
      <c r="CF27" s="132" t="s">
        <v>63</v>
      </c>
      <c r="CG27" s="133">
        <v>0</v>
      </c>
      <c r="CH27" s="133">
        <v>0</v>
      </c>
      <c r="CI27" s="131" t="str">
        <f t="shared" si="30"/>
        <v/>
      </c>
      <c r="CJ27" s="132" t="s">
        <v>63</v>
      </c>
      <c r="CK27" s="134">
        <v>0</v>
      </c>
      <c r="CL27" s="132" t="s">
        <v>63</v>
      </c>
      <c r="CM27" s="133">
        <v>0</v>
      </c>
      <c r="CN27" s="133">
        <v>0</v>
      </c>
      <c r="CO27" s="131" t="str">
        <f t="shared" si="31"/>
        <v/>
      </c>
      <c r="CP27" s="132" t="s">
        <v>63</v>
      </c>
      <c r="CQ27" s="134">
        <v>0</v>
      </c>
      <c r="CR27" s="132" t="s">
        <v>63</v>
      </c>
      <c r="CS27" s="133">
        <v>19</v>
      </c>
      <c r="CT27" s="133">
        <v>16</v>
      </c>
      <c r="CU27" s="131">
        <f t="shared" ref="CU27" si="46">IF(ISERROR(CT27/CS27),"",CT27/CS27)</f>
        <v>0.84210526315789469</v>
      </c>
      <c r="CV27" s="132" t="s">
        <v>228</v>
      </c>
      <c r="CW27" s="134">
        <v>2</v>
      </c>
      <c r="CX27" s="132" t="s">
        <v>229</v>
      </c>
      <c r="CY27" s="133">
        <v>2</v>
      </c>
      <c r="CZ27" s="133">
        <v>2</v>
      </c>
      <c r="DA27" s="131">
        <f t="shared" si="32"/>
        <v>1</v>
      </c>
      <c r="DB27" s="132" t="s">
        <v>63</v>
      </c>
      <c r="DC27" s="134">
        <v>0</v>
      </c>
      <c r="DD27" s="132" t="s">
        <v>63</v>
      </c>
      <c r="DE27" s="133">
        <v>9</v>
      </c>
      <c r="DF27" s="133">
        <v>9</v>
      </c>
      <c r="DG27" s="131">
        <f t="shared" si="33"/>
        <v>1</v>
      </c>
      <c r="DH27" s="132" t="s">
        <v>63</v>
      </c>
      <c r="DI27" s="134">
        <v>0</v>
      </c>
      <c r="DJ27" s="132" t="s">
        <v>63</v>
      </c>
      <c r="DK27" s="133">
        <v>25</v>
      </c>
      <c r="DL27" s="133">
        <v>6</v>
      </c>
      <c r="DM27" s="131">
        <f t="shared" si="34"/>
        <v>0.24</v>
      </c>
      <c r="DN27" s="132" t="s">
        <v>307</v>
      </c>
      <c r="DO27" s="134">
        <v>0</v>
      </c>
      <c r="DP27" s="132" t="s">
        <v>63</v>
      </c>
      <c r="DQ27" s="133">
        <v>1</v>
      </c>
      <c r="DR27" s="133">
        <v>1</v>
      </c>
      <c r="DS27" s="131">
        <f t="shared" si="35"/>
        <v>1</v>
      </c>
      <c r="DT27" s="132" t="s">
        <v>63</v>
      </c>
      <c r="DU27" s="134">
        <v>0</v>
      </c>
      <c r="DV27" s="132" t="s">
        <v>63</v>
      </c>
      <c r="DW27" s="133">
        <v>28</v>
      </c>
      <c r="DX27" s="133">
        <v>27</v>
      </c>
      <c r="DY27" s="131">
        <f t="shared" si="36"/>
        <v>0.9642857142857143</v>
      </c>
      <c r="DZ27" s="132" t="s">
        <v>230</v>
      </c>
      <c r="EA27" s="134">
        <v>0</v>
      </c>
      <c r="EB27" s="132" t="s">
        <v>63</v>
      </c>
      <c r="EC27" s="133">
        <v>9</v>
      </c>
      <c r="ED27" s="133">
        <v>1</v>
      </c>
      <c r="EE27" s="131">
        <f t="shared" si="37"/>
        <v>0.1111111111111111</v>
      </c>
      <c r="EF27" s="132" t="s">
        <v>479</v>
      </c>
      <c r="EG27" s="134">
        <v>1</v>
      </c>
      <c r="EH27" s="132" t="s">
        <v>465</v>
      </c>
      <c r="EI27" s="133">
        <v>14</v>
      </c>
      <c r="EJ27" s="133">
        <v>12</v>
      </c>
      <c r="EK27" s="131">
        <f t="shared" si="38"/>
        <v>0.8571428571428571</v>
      </c>
      <c r="EL27" s="132" t="s">
        <v>231</v>
      </c>
      <c r="EM27" s="134">
        <v>2</v>
      </c>
      <c r="EN27" s="132" t="s">
        <v>232</v>
      </c>
      <c r="EO27" s="133">
        <v>13</v>
      </c>
      <c r="EP27" s="133">
        <v>4</v>
      </c>
      <c r="EQ27" s="131">
        <f t="shared" si="39"/>
        <v>0.30769230769230771</v>
      </c>
      <c r="ER27" s="132" t="s">
        <v>233</v>
      </c>
      <c r="ES27" s="134">
        <v>8</v>
      </c>
      <c r="ET27" s="132" t="s">
        <v>234</v>
      </c>
      <c r="EU27" s="133">
        <v>146</v>
      </c>
      <c r="EV27" s="133">
        <v>1</v>
      </c>
      <c r="EW27" s="131">
        <f t="shared" si="40"/>
        <v>6.8493150684931503E-3</v>
      </c>
      <c r="EX27" s="132" t="s">
        <v>235</v>
      </c>
      <c r="EY27" s="134">
        <v>138</v>
      </c>
      <c r="EZ27" s="132" t="s">
        <v>236</v>
      </c>
      <c r="FA27" s="133">
        <v>7</v>
      </c>
      <c r="FB27" s="133">
        <v>7</v>
      </c>
      <c r="FC27" s="131">
        <f t="shared" si="41"/>
        <v>1</v>
      </c>
      <c r="FD27" s="132" t="s">
        <v>63</v>
      </c>
      <c r="FE27" s="134">
        <v>0</v>
      </c>
      <c r="FF27" s="132" t="s">
        <v>63</v>
      </c>
      <c r="FG27" s="133">
        <v>6</v>
      </c>
      <c r="FH27" s="133">
        <v>3</v>
      </c>
      <c r="FI27" s="131">
        <f t="shared" si="42"/>
        <v>0.5</v>
      </c>
      <c r="FJ27" s="132" t="s">
        <v>237</v>
      </c>
      <c r="FK27" s="134">
        <v>2</v>
      </c>
      <c r="FL27" s="132" t="s">
        <v>238</v>
      </c>
      <c r="FM27" s="133">
        <v>1</v>
      </c>
      <c r="FN27" s="133">
        <v>1</v>
      </c>
      <c r="FO27" s="131">
        <f t="shared" ref="FO27" si="47">IF(ISERROR(FN27/FM27),"",FN27/FM27)</f>
        <v>1</v>
      </c>
      <c r="FP27" s="132" t="s">
        <v>63</v>
      </c>
      <c r="FQ27" s="134">
        <v>0</v>
      </c>
      <c r="FR27" s="132" t="s">
        <v>63</v>
      </c>
      <c r="FS27" s="133">
        <v>2</v>
      </c>
      <c r="FT27" s="133">
        <v>2</v>
      </c>
      <c r="FU27" s="131">
        <f t="shared" ref="FU27" si="48">IF(ISERROR(FT27/FS27),"",FT27/FS27)</f>
        <v>1</v>
      </c>
      <c r="FV27" s="132" t="s">
        <v>63</v>
      </c>
      <c r="FW27" s="134">
        <v>0</v>
      </c>
      <c r="FX27" s="132" t="s">
        <v>63</v>
      </c>
      <c r="FY27" s="133">
        <v>23</v>
      </c>
      <c r="FZ27" s="133">
        <v>19</v>
      </c>
      <c r="GA27" s="131">
        <f t="shared" si="43"/>
        <v>0.82608695652173914</v>
      </c>
      <c r="GB27" s="132" t="s">
        <v>239</v>
      </c>
      <c r="GC27" s="134">
        <v>3</v>
      </c>
      <c r="GD27" s="132" t="s">
        <v>240</v>
      </c>
      <c r="GE27" s="133">
        <v>43</v>
      </c>
      <c r="GF27" s="133">
        <v>43</v>
      </c>
      <c r="GG27" s="131">
        <f t="shared" si="44"/>
        <v>1</v>
      </c>
      <c r="GH27" s="132" t="s">
        <v>63</v>
      </c>
      <c r="GI27" s="134">
        <v>0</v>
      </c>
      <c r="GJ27" s="132" t="s">
        <v>63</v>
      </c>
      <c r="GK27" s="132" t="s">
        <v>69</v>
      </c>
      <c r="GL27" s="132" t="s">
        <v>79</v>
      </c>
      <c r="GM27" s="132" t="s">
        <v>51</v>
      </c>
      <c r="GN27" s="55" t="s">
        <v>63</v>
      </c>
      <c r="GO27" s="55" t="s">
        <v>181</v>
      </c>
      <c r="GP27" s="132" t="s">
        <v>50</v>
      </c>
      <c r="GQ27" s="132" t="s">
        <v>51</v>
      </c>
      <c r="GR27" s="26" t="s">
        <v>49</v>
      </c>
      <c r="GS27" s="26"/>
      <c r="GT27" s="26" t="s">
        <v>49</v>
      </c>
      <c r="GU27" s="26" t="s">
        <v>63</v>
      </c>
      <c r="GV27" s="132" t="s">
        <v>63</v>
      </c>
      <c r="GW27" s="26" t="s">
        <v>49</v>
      </c>
      <c r="GX27" s="26" t="s">
        <v>49</v>
      </c>
      <c r="GY27" s="26" t="s">
        <v>49</v>
      </c>
      <c r="GZ27" s="26" t="s">
        <v>63</v>
      </c>
      <c r="HA27" s="26" t="s">
        <v>63</v>
      </c>
      <c r="HB27" s="26" t="s">
        <v>63</v>
      </c>
      <c r="HC27" s="36" t="s">
        <v>49</v>
      </c>
      <c r="HD27" s="35"/>
      <c r="HE27" s="94" t="s">
        <v>49</v>
      </c>
      <c r="HF27" s="26"/>
      <c r="HG27" s="26"/>
      <c r="HH27" s="97" t="s">
        <v>49</v>
      </c>
      <c r="HI27" s="26"/>
      <c r="HJ27" s="26"/>
      <c r="HK27" s="53"/>
      <c r="HL27" s="53"/>
      <c r="HM27" s="53"/>
      <c r="HN27" s="53"/>
      <c r="HO27" s="35" t="s">
        <v>49</v>
      </c>
      <c r="HP27" s="53"/>
      <c r="HQ27" s="135" t="s">
        <v>467</v>
      </c>
      <c r="HR27" s="35" t="s">
        <v>348</v>
      </c>
      <c r="HS27" s="53"/>
      <c r="HT27" s="53"/>
      <c r="HU27" s="53"/>
      <c r="HV27" s="53"/>
      <c r="HW27" s="53"/>
      <c r="HX27" s="53"/>
      <c r="HY27" s="35" t="s">
        <v>348</v>
      </c>
      <c r="HZ27" s="53"/>
      <c r="IA27" s="53"/>
      <c r="IB27" s="53"/>
      <c r="IC27" s="53"/>
      <c r="ID27" s="53"/>
      <c r="IE27" s="53"/>
      <c r="IF27" s="53"/>
      <c r="IG27" s="53"/>
      <c r="IH27" s="35" t="s">
        <v>49</v>
      </c>
      <c r="II27" s="35" t="str">
        <f t="shared" si="23"/>
        <v/>
      </c>
      <c r="IJ27" s="35"/>
      <c r="IK27" s="135" t="s">
        <v>468</v>
      </c>
      <c r="IL27" s="35" t="s">
        <v>348</v>
      </c>
      <c r="IM27" s="53"/>
      <c r="IN27" s="53"/>
      <c r="IO27" s="35" t="str">
        <f t="shared" si="0"/>
        <v/>
      </c>
      <c r="IP27" s="53"/>
      <c r="IQ27" s="53"/>
      <c r="IR27" s="35" t="s">
        <v>348</v>
      </c>
      <c r="IS27" s="53"/>
      <c r="IT27" s="53"/>
      <c r="IU27" s="53" t="str">
        <f t="shared" si="1"/>
        <v/>
      </c>
      <c r="IV27" s="53"/>
      <c r="IW27" s="53"/>
    </row>
    <row r="28" spans="1:257" s="14" customFormat="1" ht="150" customHeight="1" x14ac:dyDescent="0.2">
      <c r="A28" s="25" t="s">
        <v>298</v>
      </c>
      <c r="B28" s="24" t="s">
        <v>160</v>
      </c>
      <c r="C28" s="24" t="s">
        <v>161</v>
      </c>
      <c r="D28" s="55" t="s">
        <v>49</v>
      </c>
      <c r="E28" s="55" t="s">
        <v>63</v>
      </c>
      <c r="F28" s="132" t="s">
        <v>63</v>
      </c>
      <c r="G28" s="55" t="s">
        <v>49</v>
      </c>
      <c r="H28" s="55" t="s">
        <v>63</v>
      </c>
      <c r="I28" s="132" t="s">
        <v>63</v>
      </c>
      <c r="J28" s="55" t="s">
        <v>49</v>
      </c>
      <c r="K28" s="55" t="s">
        <v>63</v>
      </c>
      <c r="L28" s="132" t="s">
        <v>63</v>
      </c>
      <c r="M28" s="55" t="s">
        <v>49</v>
      </c>
      <c r="N28" s="55" t="s">
        <v>63</v>
      </c>
      <c r="O28" s="132" t="s">
        <v>63</v>
      </c>
      <c r="P28" s="55"/>
      <c r="Q28" s="55" t="s">
        <v>49</v>
      </c>
      <c r="R28" s="132" t="s">
        <v>480</v>
      </c>
      <c r="S28" s="55" t="s">
        <v>49</v>
      </c>
      <c r="T28" s="55" t="s">
        <v>63</v>
      </c>
      <c r="U28" s="132" t="s">
        <v>63</v>
      </c>
      <c r="V28" s="55" t="s">
        <v>49</v>
      </c>
      <c r="W28" s="55" t="s">
        <v>63</v>
      </c>
      <c r="X28" s="132" t="s">
        <v>63</v>
      </c>
      <c r="Y28" s="55" t="s">
        <v>49</v>
      </c>
      <c r="Z28" s="55" t="s">
        <v>63</v>
      </c>
      <c r="AA28" s="132" t="s">
        <v>63</v>
      </c>
      <c r="AB28" s="55" t="s">
        <v>49</v>
      </c>
      <c r="AC28" s="55" t="s">
        <v>63</v>
      </c>
      <c r="AD28" s="132" t="s">
        <v>63</v>
      </c>
      <c r="AE28" s="108" t="s">
        <v>49</v>
      </c>
      <c r="AF28" s="108" t="s">
        <v>254</v>
      </c>
      <c r="AG28" s="56"/>
      <c r="AH28" s="55" t="s">
        <v>49</v>
      </c>
      <c r="AI28" s="55" t="s">
        <v>63</v>
      </c>
      <c r="AJ28" s="132" t="s">
        <v>63</v>
      </c>
      <c r="AK28" s="55" t="s">
        <v>49</v>
      </c>
      <c r="AL28" s="55" t="s">
        <v>63</v>
      </c>
      <c r="AM28" s="132" t="s">
        <v>63</v>
      </c>
      <c r="AN28" s="55"/>
      <c r="AO28" s="55" t="s">
        <v>63</v>
      </c>
      <c r="AP28" s="132" t="s">
        <v>63</v>
      </c>
      <c r="AQ28" s="55" t="s">
        <v>49</v>
      </c>
      <c r="AR28" s="55" t="s">
        <v>63</v>
      </c>
      <c r="AS28" s="132" t="s">
        <v>63</v>
      </c>
      <c r="AT28" s="55" t="s">
        <v>49</v>
      </c>
      <c r="AU28" s="55" t="s">
        <v>63</v>
      </c>
      <c r="AV28" s="132" t="s">
        <v>63</v>
      </c>
      <c r="AW28" s="55" t="s">
        <v>49</v>
      </c>
      <c r="AX28" s="55" t="s">
        <v>63</v>
      </c>
      <c r="AY28" s="132" t="s">
        <v>63</v>
      </c>
      <c r="AZ28" s="55" t="s">
        <v>49</v>
      </c>
      <c r="BA28" s="55" t="s">
        <v>63</v>
      </c>
      <c r="BB28" s="132" t="s">
        <v>63</v>
      </c>
      <c r="BC28" s="133">
        <v>11</v>
      </c>
      <c r="BD28" s="133">
        <v>11</v>
      </c>
      <c r="BE28" s="131">
        <f>IF(ISERROR(BD28/BC28),"",BD28/BC28)</f>
        <v>1</v>
      </c>
      <c r="BF28" s="132" t="s">
        <v>63</v>
      </c>
      <c r="BG28" s="134">
        <v>0</v>
      </c>
      <c r="BH28" s="132" t="s">
        <v>63</v>
      </c>
      <c r="BI28" s="133">
        <v>0</v>
      </c>
      <c r="BJ28" s="133">
        <v>0</v>
      </c>
      <c r="BK28" s="131" t="s">
        <v>254</v>
      </c>
      <c r="BL28" s="132" t="s">
        <v>63</v>
      </c>
      <c r="BM28" s="134">
        <v>0</v>
      </c>
      <c r="BN28" s="132" t="s">
        <v>63</v>
      </c>
      <c r="BO28" s="133">
        <v>7</v>
      </c>
      <c r="BP28" s="133">
        <v>7</v>
      </c>
      <c r="BQ28" s="131">
        <v>1</v>
      </c>
      <c r="BR28" s="132"/>
      <c r="BS28" s="134">
        <v>0</v>
      </c>
      <c r="BT28" s="132" t="s">
        <v>63</v>
      </c>
      <c r="BU28" s="133">
        <v>0</v>
      </c>
      <c r="BV28" s="133">
        <v>0</v>
      </c>
      <c r="BW28" s="131" t="s">
        <v>254</v>
      </c>
      <c r="BX28" s="132" t="s">
        <v>63</v>
      </c>
      <c r="BY28" s="134">
        <v>0</v>
      </c>
      <c r="BZ28" s="132" t="s">
        <v>63</v>
      </c>
      <c r="CA28" s="133">
        <v>0</v>
      </c>
      <c r="CB28" s="133">
        <v>0</v>
      </c>
      <c r="CC28" s="131" t="s">
        <v>254</v>
      </c>
      <c r="CD28" s="132" t="s">
        <v>63</v>
      </c>
      <c r="CE28" s="134">
        <v>0</v>
      </c>
      <c r="CF28" s="132" t="s">
        <v>63</v>
      </c>
      <c r="CG28" s="133">
        <v>0</v>
      </c>
      <c r="CH28" s="133">
        <v>0</v>
      </c>
      <c r="CI28" s="131" t="s">
        <v>254</v>
      </c>
      <c r="CJ28" s="132" t="s">
        <v>63</v>
      </c>
      <c r="CK28" s="134">
        <v>0</v>
      </c>
      <c r="CL28" s="132" t="s">
        <v>63</v>
      </c>
      <c r="CM28" s="133">
        <v>2</v>
      </c>
      <c r="CN28" s="133">
        <v>2</v>
      </c>
      <c r="CO28" s="131">
        <v>1</v>
      </c>
      <c r="CP28" s="132" t="s">
        <v>63</v>
      </c>
      <c r="CQ28" s="134">
        <v>0</v>
      </c>
      <c r="CR28" s="132" t="s">
        <v>63</v>
      </c>
      <c r="CS28" s="133">
        <v>0</v>
      </c>
      <c r="CT28" s="133">
        <v>0</v>
      </c>
      <c r="CU28" s="131" t="s">
        <v>254</v>
      </c>
      <c r="CV28" s="132" t="s">
        <v>63</v>
      </c>
      <c r="CW28" s="134">
        <v>0</v>
      </c>
      <c r="CX28" s="132" t="s">
        <v>63</v>
      </c>
      <c r="CY28" s="133">
        <v>3</v>
      </c>
      <c r="CZ28" s="133">
        <v>3</v>
      </c>
      <c r="DA28" s="131">
        <v>1</v>
      </c>
      <c r="DB28" s="132" t="s">
        <v>63</v>
      </c>
      <c r="DC28" s="134">
        <v>0</v>
      </c>
      <c r="DD28" s="132" t="s">
        <v>63</v>
      </c>
      <c r="DE28" s="133">
        <v>1</v>
      </c>
      <c r="DF28" s="133">
        <v>0</v>
      </c>
      <c r="DG28" s="131">
        <v>0</v>
      </c>
      <c r="DH28" s="132" t="s">
        <v>489</v>
      </c>
      <c r="DI28" s="134">
        <v>1</v>
      </c>
      <c r="DJ28" s="132" t="s">
        <v>381</v>
      </c>
      <c r="DK28" s="133">
        <v>15</v>
      </c>
      <c r="DL28" s="133">
        <v>15</v>
      </c>
      <c r="DM28" s="131">
        <v>1</v>
      </c>
      <c r="DN28" s="132" t="s">
        <v>63</v>
      </c>
      <c r="DO28" s="134">
        <v>0</v>
      </c>
      <c r="DP28" s="132" t="s">
        <v>63</v>
      </c>
      <c r="DQ28" s="133">
        <v>170</v>
      </c>
      <c r="DR28" s="133">
        <v>170</v>
      </c>
      <c r="DS28" s="131">
        <v>1</v>
      </c>
      <c r="DT28" s="132" t="s">
        <v>63</v>
      </c>
      <c r="DU28" s="134">
        <v>0</v>
      </c>
      <c r="DV28" s="132" t="s">
        <v>63</v>
      </c>
      <c r="DW28" s="133">
        <v>1</v>
      </c>
      <c r="DX28" s="133">
        <v>1</v>
      </c>
      <c r="DY28" s="131">
        <v>1</v>
      </c>
      <c r="DZ28" s="132" t="s">
        <v>63</v>
      </c>
      <c r="EA28" s="134">
        <v>0</v>
      </c>
      <c r="EB28" s="132" t="s">
        <v>63</v>
      </c>
      <c r="EC28" s="133">
        <v>5</v>
      </c>
      <c r="ED28" s="133">
        <v>4</v>
      </c>
      <c r="EE28" s="131">
        <f>IF(ISERROR(ED28/EC28),"",ED28/EC28)</f>
        <v>0.8</v>
      </c>
      <c r="EF28" s="132" t="s">
        <v>382</v>
      </c>
      <c r="EG28" s="134">
        <v>0</v>
      </c>
      <c r="EH28" s="132" t="s">
        <v>63</v>
      </c>
      <c r="EI28" s="133">
        <v>13</v>
      </c>
      <c r="EJ28" s="133">
        <v>4</v>
      </c>
      <c r="EK28" s="131">
        <f>IF(ISERROR(EJ28/EI28),"",EJ28/EI28)</f>
        <v>0.30769230769230771</v>
      </c>
      <c r="EL28" s="132" t="s">
        <v>383</v>
      </c>
      <c r="EM28" s="127">
        <v>10</v>
      </c>
      <c r="EN28" s="132" t="s">
        <v>469</v>
      </c>
      <c r="EO28" s="133">
        <v>7</v>
      </c>
      <c r="EP28" s="133">
        <v>2</v>
      </c>
      <c r="EQ28" s="131">
        <f>IF(ISERROR(EP28/EO28),"",EP28/EO28)</f>
        <v>0.2857142857142857</v>
      </c>
      <c r="ER28" s="132" t="s">
        <v>470</v>
      </c>
      <c r="ES28" s="134">
        <v>5</v>
      </c>
      <c r="ET28" s="132" t="s">
        <v>471</v>
      </c>
      <c r="EU28" s="133">
        <v>179</v>
      </c>
      <c r="EV28" s="133">
        <v>10</v>
      </c>
      <c r="EW28" s="131">
        <f>IF(ISERROR(EV28/EU28),"",EV28/EU28)</f>
        <v>5.5865921787709494E-2</v>
      </c>
      <c r="EX28" s="132" t="s">
        <v>384</v>
      </c>
      <c r="EY28" s="134">
        <v>166</v>
      </c>
      <c r="EZ28" s="132" t="s">
        <v>385</v>
      </c>
      <c r="FA28" s="133">
        <v>7</v>
      </c>
      <c r="FB28" s="133">
        <v>7</v>
      </c>
      <c r="FC28" s="131">
        <f>IF(ISERROR(FB28/FA28),"",FB28/FA28)</f>
        <v>1</v>
      </c>
      <c r="FD28" s="132" t="s">
        <v>63</v>
      </c>
      <c r="FE28" s="134">
        <v>0</v>
      </c>
      <c r="FF28" s="132" t="s">
        <v>63</v>
      </c>
      <c r="FG28" s="133">
        <v>2</v>
      </c>
      <c r="FH28" s="133">
        <v>2</v>
      </c>
      <c r="FI28" s="131">
        <f>IF(ISERROR(FH28/FG28),"",FH28/FG28)</f>
        <v>1</v>
      </c>
      <c r="FJ28" s="132" t="s">
        <v>63</v>
      </c>
      <c r="FK28" s="134">
        <v>0</v>
      </c>
      <c r="FL28" s="132" t="s">
        <v>63</v>
      </c>
      <c r="FM28" s="133">
        <v>0</v>
      </c>
      <c r="FN28" s="133">
        <v>0</v>
      </c>
      <c r="FO28" s="131" t="str">
        <f>IF(ISERROR(FN28/FM28),"",FN28/FM28)</f>
        <v/>
      </c>
      <c r="FP28" s="132" t="s">
        <v>63</v>
      </c>
      <c r="FQ28" s="134">
        <v>0</v>
      </c>
      <c r="FR28" s="132" t="s">
        <v>63</v>
      </c>
      <c r="FS28" s="133">
        <v>0</v>
      </c>
      <c r="FT28" s="133">
        <v>0</v>
      </c>
      <c r="FU28" s="131" t="str">
        <f>IF(ISERROR(FT28/FS28),"",FT28/FS28)</f>
        <v/>
      </c>
      <c r="FV28" s="132" t="s">
        <v>63</v>
      </c>
      <c r="FW28" s="134">
        <v>0</v>
      </c>
      <c r="FX28" s="132" t="s">
        <v>338</v>
      </c>
      <c r="FY28" s="133">
        <v>24</v>
      </c>
      <c r="FZ28" s="133">
        <v>24</v>
      </c>
      <c r="GA28" s="131">
        <f>IF(ISERROR(FZ28/FY28),"",FZ28/FY28)</f>
        <v>1</v>
      </c>
      <c r="GB28" s="132" t="s">
        <v>63</v>
      </c>
      <c r="GC28" s="134">
        <v>0</v>
      </c>
      <c r="GD28" s="132" t="s">
        <v>63</v>
      </c>
      <c r="GE28" s="133">
        <v>1</v>
      </c>
      <c r="GF28" s="133">
        <v>1</v>
      </c>
      <c r="GG28" s="131">
        <f>IF(ISERROR(GF28/GE28),"",GF28/GE28)</f>
        <v>1</v>
      </c>
      <c r="GH28" s="132" t="s">
        <v>63</v>
      </c>
      <c r="GI28" s="134">
        <v>0</v>
      </c>
      <c r="GJ28" s="132" t="s">
        <v>63</v>
      </c>
      <c r="GK28" s="132" t="s">
        <v>84</v>
      </c>
      <c r="GL28" s="132" t="s">
        <v>79</v>
      </c>
      <c r="GM28" s="132" t="s">
        <v>51</v>
      </c>
      <c r="GN28" s="55" t="s">
        <v>63</v>
      </c>
      <c r="GO28" s="55" t="s">
        <v>181</v>
      </c>
      <c r="GP28" s="132" t="s">
        <v>50</v>
      </c>
      <c r="GQ28" s="132" t="s">
        <v>51</v>
      </c>
      <c r="GR28" s="26" t="s">
        <v>49</v>
      </c>
      <c r="GS28" s="26" t="s">
        <v>49</v>
      </c>
      <c r="GT28" s="26" t="s">
        <v>49</v>
      </c>
      <c r="GU28" s="26" t="s">
        <v>63</v>
      </c>
      <c r="GV28" s="132" t="s">
        <v>63</v>
      </c>
      <c r="GW28" s="26" t="s">
        <v>49</v>
      </c>
      <c r="GX28" s="26" t="s">
        <v>63</v>
      </c>
      <c r="GY28" s="26" t="s">
        <v>49</v>
      </c>
      <c r="GZ28" s="26" t="s">
        <v>63</v>
      </c>
      <c r="HA28" s="26" t="s">
        <v>63</v>
      </c>
      <c r="HB28" s="26" t="s">
        <v>63</v>
      </c>
      <c r="HC28" s="40" t="s">
        <v>49</v>
      </c>
      <c r="HD28" s="40"/>
      <c r="HE28" s="94" t="s">
        <v>49</v>
      </c>
      <c r="HF28" s="26"/>
      <c r="HG28" s="26"/>
      <c r="HH28" s="97" t="s">
        <v>49</v>
      </c>
      <c r="HI28" s="26"/>
      <c r="HJ28" s="26"/>
      <c r="HK28" s="53"/>
      <c r="HL28" s="53"/>
      <c r="HM28" s="53"/>
      <c r="HN28" s="53"/>
      <c r="HO28" s="35" t="s">
        <v>348</v>
      </c>
      <c r="HP28" s="53"/>
      <c r="HQ28" s="135" t="s">
        <v>472</v>
      </c>
      <c r="HR28" s="35" t="s">
        <v>348</v>
      </c>
      <c r="HS28" s="53"/>
      <c r="HT28" s="53"/>
      <c r="HU28" s="53"/>
      <c r="HV28" s="53"/>
      <c r="HW28" s="53"/>
      <c r="HX28" s="53"/>
      <c r="HY28" s="35" t="s">
        <v>348</v>
      </c>
      <c r="HZ28" s="53"/>
      <c r="IA28" s="53"/>
      <c r="IB28" s="53"/>
      <c r="IC28" s="53"/>
      <c r="ID28" s="53"/>
      <c r="IE28" s="53"/>
      <c r="IF28" s="53"/>
      <c r="IG28" s="53"/>
      <c r="IH28" s="35" t="s">
        <v>348</v>
      </c>
      <c r="II28" s="35" t="str">
        <f t="shared" si="23"/>
        <v/>
      </c>
      <c r="IJ28" s="53"/>
      <c r="IK28" s="135" t="s">
        <v>473</v>
      </c>
      <c r="IL28" s="35" t="s">
        <v>348</v>
      </c>
      <c r="IM28" s="53"/>
      <c r="IN28" s="53"/>
      <c r="IO28" s="35" t="str">
        <f t="shared" si="0"/>
        <v/>
      </c>
      <c r="IP28" s="53"/>
      <c r="IQ28" s="53"/>
      <c r="IR28" s="53"/>
      <c r="IS28" s="35" t="s">
        <v>348</v>
      </c>
      <c r="IT28" s="53"/>
      <c r="IU28" s="53" t="str">
        <f t="shared" si="1"/>
        <v/>
      </c>
      <c r="IV28" s="53"/>
      <c r="IW28" s="107" t="s">
        <v>474</v>
      </c>
    </row>
    <row r="29" spans="1:257" s="14" customFormat="1" ht="170.15" customHeight="1" thickBot="1" x14ac:dyDescent="0.25">
      <c r="A29" s="140">
        <v>431001</v>
      </c>
      <c r="B29" s="35" t="s">
        <v>162</v>
      </c>
      <c r="C29" s="35" t="s">
        <v>163</v>
      </c>
      <c r="D29" s="128" t="s">
        <v>49</v>
      </c>
      <c r="E29" s="128" t="s">
        <v>63</v>
      </c>
      <c r="F29" s="135" t="s">
        <v>63</v>
      </c>
      <c r="G29" s="128" t="s">
        <v>181</v>
      </c>
      <c r="H29" s="128" t="s">
        <v>49</v>
      </c>
      <c r="I29" s="135" t="s">
        <v>164</v>
      </c>
      <c r="J29" s="128" t="s">
        <v>181</v>
      </c>
      <c r="K29" s="128" t="s">
        <v>63</v>
      </c>
      <c r="L29" s="135" t="s">
        <v>63</v>
      </c>
      <c r="M29" s="128" t="s">
        <v>49</v>
      </c>
      <c r="N29" s="128"/>
      <c r="O29" s="135" t="s">
        <v>63</v>
      </c>
      <c r="P29" s="128" t="s">
        <v>181</v>
      </c>
      <c r="Q29" s="128" t="s">
        <v>49</v>
      </c>
      <c r="R29" s="135" t="s">
        <v>164</v>
      </c>
      <c r="S29" s="128" t="s">
        <v>181</v>
      </c>
      <c r="T29" s="128" t="s">
        <v>63</v>
      </c>
      <c r="U29" s="135" t="s">
        <v>63</v>
      </c>
      <c r="V29" s="128" t="s">
        <v>49</v>
      </c>
      <c r="W29" s="128" t="s">
        <v>63</v>
      </c>
      <c r="X29" s="135" t="s">
        <v>63</v>
      </c>
      <c r="Y29" s="128" t="s">
        <v>49</v>
      </c>
      <c r="Z29" s="128" t="s">
        <v>63</v>
      </c>
      <c r="AA29" s="135" t="s">
        <v>63</v>
      </c>
      <c r="AB29" s="128" t="s">
        <v>49</v>
      </c>
      <c r="AC29" s="128" t="s">
        <v>63</v>
      </c>
      <c r="AD29" s="135" t="s">
        <v>63</v>
      </c>
      <c r="AE29" s="113" t="s">
        <v>254</v>
      </c>
      <c r="AF29" s="113" t="s">
        <v>49</v>
      </c>
      <c r="AG29" s="129" t="s">
        <v>164</v>
      </c>
      <c r="AH29" s="128" t="s">
        <v>49</v>
      </c>
      <c r="AI29" s="128" t="s">
        <v>63</v>
      </c>
      <c r="AJ29" s="135" t="s">
        <v>63</v>
      </c>
      <c r="AK29" s="128" t="s">
        <v>49</v>
      </c>
      <c r="AL29" s="128" t="s">
        <v>63</v>
      </c>
      <c r="AM29" s="135" t="s">
        <v>63</v>
      </c>
      <c r="AN29" s="128" t="s">
        <v>181</v>
      </c>
      <c r="AO29" s="128" t="s">
        <v>63</v>
      </c>
      <c r="AP29" s="135" t="s">
        <v>63</v>
      </c>
      <c r="AQ29" s="128" t="s">
        <v>181</v>
      </c>
      <c r="AR29" s="128" t="s">
        <v>63</v>
      </c>
      <c r="AS29" s="135" t="s">
        <v>63</v>
      </c>
      <c r="AT29" s="128" t="s">
        <v>49</v>
      </c>
      <c r="AU29" s="128" t="s">
        <v>63</v>
      </c>
      <c r="AV29" s="135" t="s">
        <v>63</v>
      </c>
      <c r="AW29" s="128" t="s">
        <v>49</v>
      </c>
      <c r="AX29" s="128" t="s">
        <v>63</v>
      </c>
      <c r="AY29" s="135" t="s">
        <v>63</v>
      </c>
      <c r="AZ29" s="128" t="s">
        <v>49</v>
      </c>
      <c r="BA29" s="128" t="s">
        <v>63</v>
      </c>
      <c r="BB29" s="135" t="s">
        <v>63</v>
      </c>
      <c r="BC29" s="122">
        <v>14</v>
      </c>
      <c r="BD29" s="122">
        <v>7</v>
      </c>
      <c r="BE29" s="112">
        <f>IF(ISERROR(BD29/BC29),"",BD29/BC29)</f>
        <v>0.5</v>
      </c>
      <c r="BF29" s="135" t="s">
        <v>165</v>
      </c>
      <c r="BG29" s="123">
        <v>6</v>
      </c>
      <c r="BH29" s="135" t="s">
        <v>241</v>
      </c>
      <c r="BI29" s="122">
        <v>31</v>
      </c>
      <c r="BJ29" s="122">
        <v>8</v>
      </c>
      <c r="BK29" s="112">
        <f t="shared" ref="BK29" si="49">IF(ISERROR(BJ29/BI29),"",BJ29/BI29)</f>
        <v>0.25806451612903225</v>
      </c>
      <c r="BL29" s="135" t="s">
        <v>165</v>
      </c>
      <c r="BM29" s="123">
        <v>20</v>
      </c>
      <c r="BN29" s="135" t="s">
        <v>352</v>
      </c>
      <c r="BO29" s="122">
        <v>5</v>
      </c>
      <c r="BP29" s="122">
        <v>5</v>
      </c>
      <c r="BQ29" s="112">
        <f t="shared" ref="BQ29" si="50">IF(ISERROR(BP29/BO29),"",BP29/BO29)</f>
        <v>1</v>
      </c>
      <c r="BR29" s="135"/>
      <c r="BS29" s="123"/>
      <c r="BT29" s="135"/>
      <c r="BU29" s="122">
        <v>0</v>
      </c>
      <c r="BV29" s="122">
        <v>0</v>
      </c>
      <c r="BW29" s="112" t="str">
        <f t="shared" ref="BW29" si="51">IF(ISERROR(BV29/BU29),"",BV29/BU29)</f>
        <v/>
      </c>
      <c r="BX29" s="135" t="s">
        <v>63</v>
      </c>
      <c r="BY29" s="123">
        <v>0</v>
      </c>
      <c r="BZ29" s="135" t="s">
        <v>63</v>
      </c>
      <c r="CA29" s="122">
        <v>0</v>
      </c>
      <c r="CB29" s="122">
        <v>0</v>
      </c>
      <c r="CC29" s="112" t="str">
        <f t="shared" ref="CC29" si="52">IF(ISERROR(CB29/CA29),"",CB29/CA29)</f>
        <v/>
      </c>
      <c r="CD29" s="135" t="s">
        <v>63</v>
      </c>
      <c r="CE29" s="123">
        <v>0</v>
      </c>
      <c r="CF29" s="135" t="s">
        <v>63</v>
      </c>
      <c r="CG29" s="122">
        <v>0</v>
      </c>
      <c r="CH29" s="122">
        <v>0</v>
      </c>
      <c r="CI29" s="112" t="str">
        <f t="shared" ref="CI29" si="53">IF(ISERROR(CH29/CG29),"",CH29/CG29)</f>
        <v/>
      </c>
      <c r="CJ29" s="135" t="s">
        <v>63</v>
      </c>
      <c r="CK29" s="123">
        <v>0</v>
      </c>
      <c r="CL29" s="135" t="s">
        <v>63</v>
      </c>
      <c r="CM29" s="122">
        <v>0</v>
      </c>
      <c r="CN29" s="122">
        <v>0</v>
      </c>
      <c r="CO29" s="112" t="str">
        <f t="shared" ref="CO29" si="54">IF(ISERROR(CN29/CM29),"",CN29/CM29)</f>
        <v/>
      </c>
      <c r="CP29" s="135" t="s">
        <v>63</v>
      </c>
      <c r="CQ29" s="123">
        <v>0</v>
      </c>
      <c r="CR29" s="135" t="s">
        <v>63</v>
      </c>
      <c r="CS29" s="122">
        <v>2</v>
      </c>
      <c r="CT29" s="122">
        <v>2</v>
      </c>
      <c r="CU29" s="112">
        <f t="shared" ref="CU29" si="55">IF(ISERROR(CT29/CS29),"",CT29/CS29)</f>
        <v>1</v>
      </c>
      <c r="CV29" s="135" t="s">
        <v>338</v>
      </c>
      <c r="CW29" s="123">
        <v>0</v>
      </c>
      <c r="CX29" s="135" t="s">
        <v>63</v>
      </c>
      <c r="CY29" s="122">
        <v>1</v>
      </c>
      <c r="CZ29" s="122">
        <v>1</v>
      </c>
      <c r="DA29" s="112">
        <f t="shared" ref="DA29" si="56">IF(ISERROR(CZ29/CY29),"",CZ29/CY29)</f>
        <v>1</v>
      </c>
      <c r="DB29" s="135" t="s">
        <v>63</v>
      </c>
      <c r="DC29" s="123">
        <v>0</v>
      </c>
      <c r="DD29" s="135" t="s">
        <v>63</v>
      </c>
      <c r="DE29" s="122">
        <v>2</v>
      </c>
      <c r="DF29" s="122">
        <v>0</v>
      </c>
      <c r="DG29" s="112">
        <f t="shared" ref="DG29" si="57">IF(ISERROR(DF29/DE29),"",DF29/DE29)</f>
        <v>0</v>
      </c>
      <c r="DH29" s="135" t="s">
        <v>242</v>
      </c>
      <c r="DI29" s="123">
        <v>2</v>
      </c>
      <c r="DJ29" s="135" t="s">
        <v>241</v>
      </c>
      <c r="DK29" s="122">
        <v>11</v>
      </c>
      <c r="DL29" s="122">
        <v>4</v>
      </c>
      <c r="DM29" s="112">
        <f t="shared" ref="DM29" si="58">IF(ISERROR(DL29/DK29),"",DL29/DK29)</f>
        <v>0.36363636363636365</v>
      </c>
      <c r="DN29" s="135" t="s">
        <v>165</v>
      </c>
      <c r="DO29" s="123">
        <v>7</v>
      </c>
      <c r="DP29" s="135" t="s">
        <v>241</v>
      </c>
      <c r="DQ29" s="122">
        <v>133</v>
      </c>
      <c r="DR29" s="122">
        <v>133</v>
      </c>
      <c r="DS29" s="112">
        <f t="shared" ref="DS29" si="59">IF(ISERROR(DR29/DQ29),"",DR29/DQ29)</f>
        <v>1</v>
      </c>
      <c r="DT29" s="135" t="s">
        <v>63</v>
      </c>
      <c r="DU29" s="123">
        <v>0</v>
      </c>
      <c r="DV29" s="135" t="s">
        <v>63</v>
      </c>
      <c r="DW29" s="122">
        <v>7</v>
      </c>
      <c r="DX29" s="122">
        <v>2</v>
      </c>
      <c r="DY29" s="112">
        <f t="shared" ref="DY29" si="60">IF(ISERROR(DX29/DW29),"",DX29/DW29)</f>
        <v>0.2857142857142857</v>
      </c>
      <c r="DZ29" s="135" t="s">
        <v>166</v>
      </c>
      <c r="EA29" s="123">
        <v>0</v>
      </c>
      <c r="EB29" s="135"/>
      <c r="EC29" s="122">
        <v>8</v>
      </c>
      <c r="ED29" s="122">
        <v>7</v>
      </c>
      <c r="EE29" s="112">
        <f t="shared" ref="EE29" si="61">IF(ISERROR(ED29/EC29),"",ED29/EC29)</f>
        <v>0.875</v>
      </c>
      <c r="EF29" s="135" t="s">
        <v>166</v>
      </c>
      <c r="EG29" s="123">
        <v>0</v>
      </c>
      <c r="EH29" s="135" t="s">
        <v>63</v>
      </c>
      <c r="EI29" s="122">
        <v>5</v>
      </c>
      <c r="EJ29" s="122">
        <v>2</v>
      </c>
      <c r="EK29" s="112">
        <f t="shared" ref="EK29" si="62">IF(ISERROR(EJ29/EI29),"",EJ29/EI29)</f>
        <v>0.4</v>
      </c>
      <c r="EL29" s="135" t="s">
        <v>243</v>
      </c>
      <c r="EM29" s="123">
        <v>3</v>
      </c>
      <c r="EN29" s="135" t="s">
        <v>241</v>
      </c>
      <c r="EO29" s="122">
        <v>17</v>
      </c>
      <c r="EP29" s="122">
        <v>2</v>
      </c>
      <c r="EQ29" s="112">
        <f t="shared" ref="EQ29" si="63">IF(ISERROR(EP29/EO29),"",EP29/EO29)</f>
        <v>0.11764705882352941</v>
      </c>
      <c r="ER29" s="135" t="s">
        <v>165</v>
      </c>
      <c r="ES29" s="123">
        <v>12</v>
      </c>
      <c r="ET29" s="135" t="s">
        <v>241</v>
      </c>
      <c r="EU29" s="122">
        <v>139</v>
      </c>
      <c r="EV29" s="122">
        <v>78</v>
      </c>
      <c r="EW29" s="112">
        <f t="shared" ref="EW29" si="64">IF(ISERROR(EV29/EU29),"",EV29/EU29)</f>
        <v>0.5611510791366906</v>
      </c>
      <c r="EX29" s="135" t="s">
        <v>475</v>
      </c>
      <c r="EY29" s="123">
        <v>22</v>
      </c>
      <c r="EZ29" s="135" t="s">
        <v>241</v>
      </c>
      <c r="FA29" s="122">
        <v>9</v>
      </c>
      <c r="FB29" s="122">
        <v>5</v>
      </c>
      <c r="FC29" s="112">
        <f t="shared" ref="FC29" si="65">IF(ISERROR(FB29/FA29),"",FB29/FA29)</f>
        <v>0.55555555555555558</v>
      </c>
      <c r="FD29" s="135" t="s">
        <v>242</v>
      </c>
      <c r="FE29" s="123">
        <v>4</v>
      </c>
      <c r="FF29" s="135" t="s">
        <v>241</v>
      </c>
      <c r="FG29" s="122">
        <v>1</v>
      </c>
      <c r="FH29" s="122">
        <v>0</v>
      </c>
      <c r="FI29" s="112">
        <f t="shared" ref="FI29" si="66">IF(ISERROR(FH29/FG29),"",FH29/FG29)</f>
        <v>0</v>
      </c>
      <c r="FJ29" s="135" t="s">
        <v>242</v>
      </c>
      <c r="FK29" s="123">
        <v>1</v>
      </c>
      <c r="FL29" s="135" t="s">
        <v>241</v>
      </c>
      <c r="FM29" s="122">
        <v>0</v>
      </c>
      <c r="FN29" s="122">
        <v>0</v>
      </c>
      <c r="FO29" s="112" t="str">
        <f t="shared" ref="FO29" si="67">IF(ISERROR(FN29/FM29),"",FN29/FM29)</f>
        <v/>
      </c>
      <c r="FP29" s="135" t="s">
        <v>63</v>
      </c>
      <c r="FQ29" s="123">
        <v>0</v>
      </c>
      <c r="FR29" s="135" t="s">
        <v>63</v>
      </c>
      <c r="FS29" s="122">
        <v>0</v>
      </c>
      <c r="FT29" s="122">
        <v>0</v>
      </c>
      <c r="FU29" s="112" t="str">
        <f t="shared" ref="FU29" si="68">IF(ISERROR(FT29/FS29),"",FT29/FS29)</f>
        <v/>
      </c>
      <c r="FV29" s="135" t="s">
        <v>63</v>
      </c>
      <c r="FW29" s="123">
        <v>0</v>
      </c>
      <c r="FX29" s="135" t="s">
        <v>63</v>
      </c>
      <c r="FY29" s="122">
        <v>15</v>
      </c>
      <c r="FZ29" s="122">
        <v>12</v>
      </c>
      <c r="GA29" s="112">
        <f t="shared" ref="GA29" si="69">IF(ISERROR(FZ29/FY29),"",FZ29/FY29)</f>
        <v>0.8</v>
      </c>
      <c r="GB29" s="135" t="s">
        <v>242</v>
      </c>
      <c r="GC29" s="123">
        <v>0</v>
      </c>
      <c r="GD29" s="135" t="s">
        <v>63</v>
      </c>
      <c r="GE29" s="122">
        <v>70</v>
      </c>
      <c r="GF29" s="122">
        <v>1</v>
      </c>
      <c r="GG29" s="112">
        <f t="shared" ref="GG29" si="70">IF(ISERROR(GF29/GE29),"",GF29/GE29)</f>
        <v>1.4285714285714285E-2</v>
      </c>
      <c r="GH29" s="135" t="s">
        <v>244</v>
      </c>
      <c r="GI29" s="123">
        <v>65</v>
      </c>
      <c r="GJ29" s="135" t="s">
        <v>241</v>
      </c>
      <c r="GK29" s="135" t="s">
        <v>54</v>
      </c>
      <c r="GL29" s="135" t="s">
        <v>188</v>
      </c>
      <c r="GM29" s="135" t="s">
        <v>51</v>
      </c>
      <c r="GN29" s="128" t="s">
        <v>49</v>
      </c>
      <c r="GO29" s="128" t="s">
        <v>49</v>
      </c>
      <c r="GP29" s="135" t="s">
        <v>50</v>
      </c>
      <c r="GQ29" s="135" t="s">
        <v>51</v>
      </c>
      <c r="GR29" s="39" t="s">
        <v>49</v>
      </c>
      <c r="GS29" s="39" t="s">
        <v>49</v>
      </c>
      <c r="GT29" s="39" t="s">
        <v>49</v>
      </c>
      <c r="GU29" s="39" t="s">
        <v>49</v>
      </c>
      <c r="GV29" s="135" t="s">
        <v>63</v>
      </c>
      <c r="GW29" s="39" t="s">
        <v>49</v>
      </c>
      <c r="GX29" s="39" t="s">
        <v>49</v>
      </c>
      <c r="GY29" s="39" t="s">
        <v>49</v>
      </c>
      <c r="GZ29" s="39" t="s">
        <v>63</v>
      </c>
      <c r="HA29" s="39" t="s">
        <v>63</v>
      </c>
      <c r="HB29" s="39" t="s">
        <v>63</v>
      </c>
      <c r="HC29" s="36" t="s">
        <v>254</v>
      </c>
      <c r="HD29" s="35"/>
      <c r="HE29" s="95" t="s">
        <v>49</v>
      </c>
      <c r="HF29" s="39"/>
      <c r="HG29" s="39"/>
      <c r="HH29" s="98" t="s">
        <v>49</v>
      </c>
      <c r="HI29" s="39"/>
      <c r="HJ29" s="39"/>
      <c r="HK29" s="34" t="s">
        <v>348</v>
      </c>
      <c r="HL29" s="103"/>
      <c r="HM29" s="103"/>
      <c r="HN29" s="103"/>
      <c r="HO29" s="103"/>
      <c r="HP29" s="103"/>
      <c r="HQ29" s="103"/>
      <c r="HR29" s="34" t="s">
        <v>348</v>
      </c>
      <c r="HS29" s="103"/>
      <c r="HT29" s="103"/>
      <c r="HU29" s="103"/>
      <c r="HV29" s="103"/>
      <c r="HW29" s="103"/>
      <c r="HX29" s="103"/>
      <c r="HY29" s="34" t="s">
        <v>348</v>
      </c>
      <c r="HZ29" s="103"/>
      <c r="IA29" s="103"/>
      <c r="IB29" s="103"/>
      <c r="IC29" s="103"/>
      <c r="ID29" s="103"/>
      <c r="IE29" s="103"/>
      <c r="IF29" s="34" t="s">
        <v>348</v>
      </c>
      <c r="IG29" s="103"/>
      <c r="IH29" s="103"/>
      <c r="II29" s="103" t="str">
        <f t="shared" si="23"/>
        <v/>
      </c>
      <c r="IJ29" s="103"/>
      <c r="IK29" s="103"/>
      <c r="IL29" s="34" t="s">
        <v>348</v>
      </c>
      <c r="IM29" s="103"/>
      <c r="IN29" s="103"/>
      <c r="IO29" s="103" t="str">
        <f>IF(AND(HR29="○",IN29="○"),"○","")</f>
        <v/>
      </c>
      <c r="IP29" s="103"/>
      <c r="IQ29" s="103"/>
      <c r="IR29" s="34" t="s">
        <v>348</v>
      </c>
      <c r="IS29" s="103"/>
      <c r="IT29" s="103"/>
      <c r="IU29" s="103" t="str">
        <f t="shared" si="1"/>
        <v/>
      </c>
      <c r="IV29" s="103"/>
      <c r="IW29" s="103"/>
    </row>
    <row r="30" spans="1:257" s="32" customFormat="1" ht="34.9" customHeight="1" x14ac:dyDescent="0.2">
      <c r="A30" s="385" t="s">
        <v>170</v>
      </c>
      <c r="B30" s="386"/>
      <c r="C30" s="387"/>
      <c r="D30" s="29">
        <f>COUNTIF(D10:D29,"○")</f>
        <v>20</v>
      </c>
      <c r="E30" s="30">
        <f>COUNTIF(E10:E29,"○")</f>
        <v>0</v>
      </c>
      <c r="F30" s="30"/>
      <c r="G30" s="30">
        <f>COUNTIF(G10:G29,"○")</f>
        <v>19</v>
      </c>
      <c r="H30" s="30">
        <f>COUNTIF(H10:H29,"○")</f>
        <v>1</v>
      </c>
      <c r="I30" s="30"/>
      <c r="J30" s="30">
        <f>COUNTIF(J10:J29,"○")</f>
        <v>19</v>
      </c>
      <c r="K30" s="30">
        <f>COUNTIF(K10:K29,"○")</f>
        <v>0</v>
      </c>
      <c r="L30" s="30"/>
      <c r="M30" s="30">
        <f>COUNTIF(M10:M29,"○")</f>
        <v>20</v>
      </c>
      <c r="N30" s="30">
        <f>COUNTIF(N10:N29,"○")</f>
        <v>0</v>
      </c>
      <c r="O30" s="30"/>
      <c r="P30" s="30">
        <f>COUNTIF(P10:P29,"○")</f>
        <v>16</v>
      </c>
      <c r="Q30" s="30">
        <f>COUNTIF(Q10:Q29,"○")</f>
        <v>4</v>
      </c>
      <c r="R30" s="30"/>
      <c r="S30" s="30">
        <f>COUNTIF(S10:S29,"○")</f>
        <v>16</v>
      </c>
      <c r="T30" s="30">
        <f>COUNTIF(T10:T29,"○")</f>
        <v>2</v>
      </c>
      <c r="U30" s="30"/>
      <c r="V30" s="30">
        <f>COUNTIF(V10:V29,"○")</f>
        <v>20</v>
      </c>
      <c r="W30" s="30">
        <f>COUNTIF(W10:W29,"○")</f>
        <v>0</v>
      </c>
      <c r="X30" s="30"/>
      <c r="Y30" s="30">
        <f>COUNTIF(Y10:Y29,"○")</f>
        <v>20</v>
      </c>
      <c r="Z30" s="30">
        <f>COUNTIF(Z10:Z29,"○")</f>
        <v>1</v>
      </c>
      <c r="AA30" s="30"/>
      <c r="AB30" s="30">
        <f>COUNTIF(AB10:AB29,"○")</f>
        <v>20</v>
      </c>
      <c r="AC30" s="30">
        <f>COUNTIF(AC10:AC29,"○")</f>
        <v>0</v>
      </c>
      <c r="AD30" s="30"/>
      <c r="AE30" s="130">
        <f t="shared" ref="AE30:AG30" si="71">COUNTIF(AE10:AE29,"○")</f>
        <v>9</v>
      </c>
      <c r="AF30" s="130">
        <f t="shared" si="71"/>
        <v>11</v>
      </c>
      <c r="AG30" s="31">
        <f t="shared" si="71"/>
        <v>0</v>
      </c>
      <c r="AH30" s="30">
        <f>COUNTIF(AH10:AH29,"○")</f>
        <v>19</v>
      </c>
      <c r="AI30" s="30">
        <f>COUNTIF(AI10:AI29,"○")</f>
        <v>1</v>
      </c>
      <c r="AJ30" s="30"/>
      <c r="AK30" s="30">
        <f>COUNTIF(AK10:AK29,"○")</f>
        <v>20</v>
      </c>
      <c r="AL30" s="30">
        <f>COUNTIF(AL10:AL29,"○")</f>
        <v>0</v>
      </c>
      <c r="AM30" s="30"/>
      <c r="AN30" s="30">
        <f>COUNTIF(AN10:AN29,"○")</f>
        <v>11</v>
      </c>
      <c r="AO30" s="30">
        <f>COUNTIF(AO10:AO29,"○")</f>
        <v>0</v>
      </c>
      <c r="AP30" s="30"/>
      <c r="AQ30" s="30">
        <f>COUNTIF(AQ10:AQ29,"○")</f>
        <v>15</v>
      </c>
      <c r="AR30" s="30">
        <f>COUNTIF(AR10:AR29,"○")</f>
        <v>0</v>
      </c>
      <c r="AS30" s="30"/>
      <c r="AT30" s="30">
        <f>COUNTIF(AT10:AT29,"○")</f>
        <v>20</v>
      </c>
      <c r="AU30" s="30">
        <f>COUNTIF(AU10:AU29,"○")</f>
        <v>0</v>
      </c>
      <c r="AV30" s="30"/>
      <c r="AW30" s="30">
        <f>COUNTIF(AW10:AW29,"○")</f>
        <v>20</v>
      </c>
      <c r="AX30" s="30">
        <f>COUNTIF(AX10:AX29,"○")</f>
        <v>0</v>
      </c>
      <c r="AY30" s="30"/>
      <c r="AZ30" s="30">
        <f>COUNTIF(AZ10:AZ29,"○")</f>
        <v>19</v>
      </c>
      <c r="BA30" s="30">
        <f>COUNTIF(BA10:BA29,"○")</f>
        <v>1</v>
      </c>
      <c r="BB30" s="30"/>
      <c r="BC30" s="391">
        <f>SUM(BC10:BC29)</f>
        <v>281</v>
      </c>
      <c r="BD30" s="393">
        <f>SUM(BD10:BD29)</f>
        <v>259</v>
      </c>
      <c r="BE30" s="395">
        <f>BD30/BC30</f>
        <v>0.92170818505338081</v>
      </c>
      <c r="BF30" s="373"/>
      <c r="BG30" s="375">
        <f>SUM(BG10:BG29)</f>
        <v>8</v>
      </c>
      <c r="BH30" s="377"/>
      <c r="BI30" s="379">
        <f>SUM(BI10:BI29)</f>
        <v>753</v>
      </c>
      <c r="BJ30" s="381">
        <f>SUM(BJ10:BJ29)</f>
        <v>480</v>
      </c>
      <c r="BK30" s="383">
        <f>BJ30/BI30</f>
        <v>0.63745019920318724</v>
      </c>
      <c r="BL30" s="401"/>
      <c r="BM30" s="401">
        <f>SUM(BM10:BM29)</f>
        <v>24</v>
      </c>
      <c r="BN30" s="381"/>
      <c r="BO30" s="379">
        <f>SUM(BO10:BO29)</f>
        <v>181</v>
      </c>
      <c r="BP30" s="405">
        <f>SUM(BP10:BP29)</f>
        <v>168</v>
      </c>
      <c r="BQ30" s="395">
        <f>BP30/BO30</f>
        <v>0.92817679558011046</v>
      </c>
      <c r="BR30" s="399"/>
      <c r="BS30" s="401">
        <f>SUM(BS10:BS29)</f>
        <v>2</v>
      </c>
      <c r="BT30" s="403"/>
      <c r="BU30" s="381">
        <f>SUM(BU10:BU29)</f>
        <v>3</v>
      </c>
      <c r="BV30" s="405">
        <f>SUM(BV10:BV29)</f>
        <v>1</v>
      </c>
      <c r="BW30" s="383">
        <f>BV30/BU30</f>
        <v>0.33333333333333331</v>
      </c>
      <c r="BX30" s="401"/>
      <c r="BY30" s="401">
        <f>SUM(BY10:BY29)</f>
        <v>1</v>
      </c>
      <c r="BZ30" s="409"/>
      <c r="CA30" s="411">
        <f>SUM(CA10:CA29)</f>
        <v>12</v>
      </c>
      <c r="CB30" s="411">
        <f>SUM(CB10:CB29)</f>
        <v>12</v>
      </c>
      <c r="CC30" s="413">
        <f>CB30/CA30</f>
        <v>1</v>
      </c>
      <c r="CD30" s="407"/>
      <c r="CE30" s="407">
        <f>SUM(CE10:CE29)</f>
        <v>0</v>
      </c>
      <c r="CF30" s="409"/>
      <c r="CG30" s="405">
        <f>SUM(CG10:CG29)</f>
        <v>41</v>
      </c>
      <c r="CH30" s="381">
        <f>SUM(CH10:CH29)</f>
        <v>39</v>
      </c>
      <c r="CI30" s="383">
        <f>CH30/CG30</f>
        <v>0.95121951219512191</v>
      </c>
      <c r="CJ30" s="401"/>
      <c r="CK30" s="417">
        <f>SUM(CK10:CK29)</f>
        <v>0</v>
      </c>
      <c r="CL30" s="409"/>
      <c r="CM30" s="409">
        <f>SUM(CM10:CM29)</f>
        <v>22</v>
      </c>
      <c r="CN30" s="409">
        <f>SUM(CN10:CN29)</f>
        <v>18</v>
      </c>
      <c r="CO30" s="421">
        <f>CN30/CM30</f>
        <v>0.81818181818181823</v>
      </c>
      <c r="CP30" s="415"/>
      <c r="CQ30" s="417">
        <f>SUM(CQ10:CQ29)</f>
        <v>0</v>
      </c>
      <c r="CR30" s="419"/>
      <c r="CS30" s="409">
        <f>SUM(CS10:CS29)</f>
        <v>61</v>
      </c>
      <c r="CT30" s="409">
        <f>SUM(CT10:CT29)</f>
        <v>52</v>
      </c>
      <c r="CU30" s="421">
        <f>CT30/CS30</f>
        <v>0.85245901639344257</v>
      </c>
      <c r="CV30" s="415"/>
      <c r="CW30" s="417">
        <f>SUM(CW10:CW29)</f>
        <v>7</v>
      </c>
      <c r="CX30" s="409"/>
      <c r="CY30" s="409">
        <f>SUM(CY10:CY29)</f>
        <v>26</v>
      </c>
      <c r="CZ30" s="409">
        <f>SUM(CZ10:CZ29)</f>
        <v>24</v>
      </c>
      <c r="DA30" s="421">
        <f>CZ30/CY30</f>
        <v>0.92307692307692313</v>
      </c>
      <c r="DB30" s="415"/>
      <c r="DC30" s="415">
        <f>SUM(DC10:DC29)</f>
        <v>2</v>
      </c>
      <c r="DD30" s="409"/>
      <c r="DE30" s="409">
        <f>SUM(DE10:DE29)</f>
        <v>17</v>
      </c>
      <c r="DF30" s="409">
        <f>SUM(DF10:DF29)</f>
        <v>14</v>
      </c>
      <c r="DG30" s="423">
        <f>DF30/DE30</f>
        <v>0.82352941176470584</v>
      </c>
      <c r="DH30" s="399"/>
      <c r="DI30" s="417">
        <f>SUM(DI10:DI29)</f>
        <v>3</v>
      </c>
      <c r="DJ30" s="409"/>
      <c r="DK30" s="405">
        <f>SUM(DK10:DK29)</f>
        <v>233</v>
      </c>
      <c r="DL30" s="405">
        <f>SUM(DL10:DL29)</f>
        <v>128</v>
      </c>
      <c r="DM30" s="395">
        <f>DL30/DK30</f>
        <v>0.54935622317596566</v>
      </c>
      <c r="DN30" s="417"/>
      <c r="DO30" s="417">
        <f>SUM(DO10:DO29)</f>
        <v>14</v>
      </c>
      <c r="DP30" s="409"/>
      <c r="DQ30" s="405">
        <f>SUM(DQ10:DQ29)</f>
        <v>2828</v>
      </c>
      <c r="DR30" s="405">
        <f>SUM(DR10:DR29)</f>
        <v>2295</v>
      </c>
      <c r="DS30" s="383">
        <f>DR30/DQ30</f>
        <v>0.81152758132956149</v>
      </c>
      <c r="DT30" s="415"/>
      <c r="DU30" s="417">
        <f>SUM(DU10:DU29)</f>
        <v>15</v>
      </c>
      <c r="DV30" s="409"/>
      <c r="DW30" s="405">
        <f>SUM(DW10:DW29)</f>
        <v>239</v>
      </c>
      <c r="DX30" s="405">
        <f>SUM(DX10:DX29)</f>
        <v>187</v>
      </c>
      <c r="DY30" s="395">
        <f>DX30/DW30</f>
        <v>0.78242677824267781</v>
      </c>
      <c r="DZ30" s="417"/>
      <c r="EA30" s="417">
        <f>SUM(EA10:EA29)</f>
        <v>0</v>
      </c>
      <c r="EB30" s="409"/>
      <c r="EC30" s="409">
        <f>SUM(EC10:EC29)</f>
        <v>169</v>
      </c>
      <c r="ED30" s="409">
        <f>SUM(ED10:ED29)</f>
        <v>62</v>
      </c>
      <c r="EE30" s="423">
        <f>ED30/EC30</f>
        <v>0.36686390532544377</v>
      </c>
      <c r="EF30" s="415"/>
      <c r="EG30" s="417">
        <f>SUM(EG10:EG29)</f>
        <v>43</v>
      </c>
      <c r="EH30" s="409"/>
      <c r="EI30" s="427">
        <f>SUM(EI10:EI29)</f>
        <v>279</v>
      </c>
      <c r="EJ30" s="427">
        <f>SUM(EJ10:EJ29)</f>
        <v>69</v>
      </c>
      <c r="EK30" s="429">
        <f>EJ30/EI30</f>
        <v>0.24731182795698925</v>
      </c>
      <c r="EL30" s="425"/>
      <c r="EM30" s="425">
        <f>SUM(EM10:EM29)</f>
        <v>185</v>
      </c>
      <c r="EN30" s="409"/>
      <c r="EO30" s="405">
        <f>SUM(EO10:EO29)</f>
        <v>214</v>
      </c>
      <c r="EP30" s="405">
        <f>SUM(EP10:EP29)</f>
        <v>102</v>
      </c>
      <c r="EQ30" s="395">
        <f>EP30/EO30</f>
        <v>0.47663551401869159</v>
      </c>
      <c r="ER30" s="417"/>
      <c r="ES30" s="417">
        <f>SUM(ES10:ES29)</f>
        <v>96</v>
      </c>
      <c r="ET30" s="381"/>
      <c r="EU30" s="405">
        <f>SUM(EU10:EU29)</f>
        <v>1431</v>
      </c>
      <c r="EV30" s="405">
        <f>SUM(EV10:EV29)</f>
        <v>784</v>
      </c>
      <c r="EW30" s="395">
        <f>EV30/EU30</f>
        <v>0.54786862334032149</v>
      </c>
      <c r="EX30" s="415"/>
      <c r="EY30" s="417">
        <f>SUM(EY10:EY29)</f>
        <v>579</v>
      </c>
      <c r="EZ30" s="431"/>
      <c r="FA30" s="405">
        <f>SUM(FA10:FA29)</f>
        <v>164</v>
      </c>
      <c r="FB30" s="405">
        <f>SUM(FB10:FB29)</f>
        <v>146</v>
      </c>
      <c r="FC30" s="395">
        <f>FB30/FA30</f>
        <v>0.8902439024390244</v>
      </c>
      <c r="FD30" s="417"/>
      <c r="FE30" s="417">
        <f>SUM(FE10:FE29)</f>
        <v>11</v>
      </c>
      <c r="FF30" s="409"/>
      <c r="FG30" s="405">
        <f>SUM(FG10:FG29)</f>
        <v>64</v>
      </c>
      <c r="FH30" s="405">
        <f>SUM(FH10:FH29)</f>
        <v>43</v>
      </c>
      <c r="FI30" s="395">
        <f>FH30/FG30</f>
        <v>0.671875</v>
      </c>
      <c r="FJ30" s="415"/>
      <c r="FK30" s="417">
        <f>SUM(FK10:FK29)</f>
        <v>15</v>
      </c>
      <c r="FL30" s="409"/>
      <c r="FM30" s="405">
        <f>SUM(FM10:FM29)</f>
        <v>16</v>
      </c>
      <c r="FN30" s="405">
        <f>SUM(FN10:FN29)</f>
        <v>14</v>
      </c>
      <c r="FO30" s="395">
        <f>FN30/FM30</f>
        <v>0.875</v>
      </c>
      <c r="FP30" s="415"/>
      <c r="FQ30" s="417">
        <f>SUM(FQ10:FQ29)</f>
        <v>2</v>
      </c>
      <c r="FR30" s="431"/>
      <c r="FS30" s="405">
        <f>SUM(FS10:FS29)</f>
        <v>30</v>
      </c>
      <c r="FT30" s="405">
        <f>SUM(FT10:FT29)</f>
        <v>30</v>
      </c>
      <c r="FU30" s="421">
        <f>FT30/FS30</f>
        <v>1</v>
      </c>
      <c r="FV30" s="415"/>
      <c r="FW30" s="417">
        <f>SUM(FW10:FW29)</f>
        <v>0</v>
      </c>
      <c r="FX30" s="409"/>
      <c r="FY30" s="405">
        <f>SUM(FY10:FY29)</f>
        <v>575</v>
      </c>
      <c r="FZ30" s="405">
        <f>SUM(FZ10:FZ29)</f>
        <v>502</v>
      </c>
      <c r="GA30" s="395">
        <f>FZ30/FY30</f>
        <v>0.87304347826086959</v>
      </c>
      <c r="GB30" s="399"/>
      <c r="GC30" s="417">
        <f>SUM(GC10:GC29)</f>
        <v>63</v>
      </c>
      <c r="GD30" s="431"/>
      <c r="GE30" s="405">
        <f>SUM(GE10:GE29)</f>
        <v>1149</v>
      </c>
      <c r="GF30" s="405">
        <f>SUM(GF10:GF29)</f>
        <v>767</v>
      </c>
      <c r="GG30" s="383">
        <f>GF30/GE30</f>
        <v>0.66753698868581379</v>
      </c>
      <c r="GH30" s="415"/>
      <c r="GI30" s="417">
        <f>SUM(GI10:GI29)</f>
        <v>299</v>
      </c>
      <c r="GJ30" s="431"/>
      <c r="GK30" s="41">
        <f>COUNTIF(GK10:GK29,"設置済 ")</f>
        <v>8</v>
      </c>
      <c r="GL30" s="401"/>
      <c r="GM30" s="41">
        <f>COUNTIF(GM10:GM29,"委託有")</f>
        <v>19</v>
      </c>
      <c r="GN30" s="41">
        <f>COUNTIF(GN10:GN29,"○")</f>
        <v>8</v>
      </c>
      <c r="GO30" s="41">
        <f>COUNTIF(GO10:GO29,"○")</f>
        <v>5</v>
      </c>
      <c r="GP30" s="41">
        <f>COUNTIF(GP10:GP29,"実施済")</f>
        <v>17</v>
      </c>
      <c r="GQ30" s="41">
        <f>COUNTIF(GQ10:GQ29,"委託有")</f>
        <v>13</v>
      </c>
      <c r="GR30" s="417">
        <f>COUNTIF(GR10:GR29,"○")</f>
        <v>17</v>
      </c>
      <c r="GS30" s="417">
        <f>COUNTIF(GS10:GS29,"○")</f>
        <v>12</v>
      </c>
      <c r="GT30" s="417">
        <f>COUNTIF(GT10:GT29,"○")</f>
        <v>16</v>
      </c>
      <c r="GU30" s="417">
        <f>COUNTIF(GU10:GU29,"○")</f>
        <v>8</v>
      </c>
      <c r="GV30" s="417"/>
      <c r="GW30" s="417">
        <f>COUNTIF(GW10:GW29,"○")</f>
        <v>17</v>
      </c>
      <c r="GX30" s="417">
        <f>COUNTIF(GX10:GX29,"○")</f>
        <v>9</v>
      </c>
      <c r="GY30" s="417">
        <f>COUNTIF(GY10:GY29,"○")</f>
        <v>14</v>
      </c>
      <c r="GZ30" s="417">
        <f>COUNTIF(GZ10:GZ29,"○")</f>
        <v>6</v>
      </c>
      <c r="HA30" s="42">
        <f t="shared" ref="HA30:HC30" si="72">COUNTIF(HA10:HA29,"○")</f>
        <v>10</v>
      </c>
      <c r="HB30" s="42">
        <f t="shared" si="72"/>
        <v>8</v>
      </c>
      <c r="HC30" s="42">
        <f t="shared" si="72"/>
        <v>9</v>
      </c>
      <c r="HD30" s="43">
        <f>COUNTIF(HD10:HD29,"○")</f>
        <v>0</v>
      </c>
      <c r="HE30" s="44">
        <f t="shared" ref="HE30:HJ30" si="73">COUNTIF(HE10:HE29,"○")</f>
        <v>20</v>
      </c>
      <c r="HF30" s="44">
        <f t="shared" si="73"/>
        <v>0</v>
      </c>
      <c r="HG30" s="44">
        <f t="shared" si="73"/>
        <v>0</v>
      </c>
      <c r="HH30" s="96">
        <f t="shared" si="73"/>
        <v>20</v>
      </c>
      <c r="HI30" s="44">
        <f t="shared" si="73"/>
        <v>0</v>
      </c>
      <c r="HJ30" s="63">
        <f t="shared" si="73"/>
        <v>0</v>
      </c>
      <c r="HK30" s="375">
        <f>COUNTA(HK10:HK29)</f>
        <v>9</v>
      </c>
      <c r="HL30" s="375">
        <f t="shared" ref="HL30:HP30" si="74">COUNTA(HL10:HL29)</f>
        <v>0</v>
      </c>
      <c r="HM30" s="375">
        <f t="shared" si="74"/>
        <v>0</v>
      </c>
      <c r="HN30" s="375">
        <f t="shared" si="74"/>
        <v>2</v>
      </c>
      <c r="HO30" s="375">
        <f t="shared" si="74"/>
        <v>9</v>
      </c>
      <c r="HP30" s="375">
        <f t="shared" si="74"/>
        <v>0</v>
      </c>
      <c r="HQ30" s="99"/>
      <c r="HR30" s="375">
        <f t="shared" ref="HR30:HW30" si="75">COUNTA(HR10:HR29)</f>
        <v>18</v>
      </c>
      <c r="HS30" s="375">
        <f t="shared" si="75"/>
        <v>0</v>
      </c>
      <c r="HT30" s="375">
        <f t="shared" si="75"/>
        <v>0</v>
      </c>
      <c r="HU30" s="375">
        <f t="shared" si="75"/>
        <v>1</v>
      </c>
      <c r="HV30" s="375">
        <f t="shared" si="75"/>
        <v>0</v>
      </c>
      <c r="HW30" s="375">
        <f t="shared" si="75"/>
        <v>1</v>
      </c>
      <c r="HX30" s="99"/>
      <c r="HY30" s="375">
        <f t="shared" ref="HY30:ID30" si="76">COUNTA(HY10:HY29)</f>
        <v>18</v>
      </c>
      <c r="HZ30" s="375">
        <f t="shared" si="76"/>
        <v>0</v>
      </c>
      <c r="IA30" s="375">
        <f t="shared" si="76"/>
        <v>0</v>
      </c>
      <c r="IB30" s="375">
        <f>COUNTA(IB10:IB29)</f>
        <v>1</v>
      </c>
      <c r="IC30" s="375">
        <f t="shared" si="76"/>
        <v>0</v>
      </c>
      <c r="ID30" s="375">
        <f t="shared" si="76"/>
        <v>1</v>
      </c>
      <c r="IE30" s="99"/>
      <c r="IF30" s="375">
        <f t="shared" ref="IF30:IJ30" si="77">COUNTA(IF10:IF29)</f>
        <v>9</v>
      </c>
      <c r="IG30" s="375">
        <f t="shared" si="77"/>
        <v>0</v>
      </c>
      <c r="IH30" s="375">
        <f t="shared" si="77"/>
        <v>11</v>
      </c>
      <c r="II30" s="375">
        <f>COUNTIF(II10:II29,"○")</f>
        <v>0</v>
      </c>
      <c r="IJ30" s="375">
        <f t="shared" si="77"/>
        <v>0</v>
      </c>
      <c r="IK30" s="99"/>
      <c r="IL30" s="375">
        <f t="shared" ref="IL30:IP30" si="78">COUNTA(IL10:IL29)</f>
        <v>16</v>
      </c>
      <c r="IM30" s="375">
        <f t="shared" si="78"/>
        <v>1</v>
      </c>
      <c r="IN30" s="375">
        <f t="shared" si="78"/>
        <v>3</v>
      </c>
      <c r="IO30" s="375">
        <f>COUNTIF(IO10:IO29,"○")</f>
        <v>1</v>
      </c>
      <c r="IP30" s="375">
        <f t="shared" si="78"/>
        <v>0</v>
      </c>
      <c r="IQ30" s="99"/>
      <c r="IR30" s="375">
        <f t="shared" ref="IR30:IV30" si="79">COUNTA(IR10:IR29)</f>
        <v>14</v>
      </c>
      <c r="IS30" s="375">
        <f t="shared" si="79"/>
        <v>5</v>
      </c>
      <c r="IT30" s="375">
        <f t="shared" si="79"/>
        <v>1</v>
      </c>
      <c r="IU30" s="375">
        <f>COUNTIF(IU10:IU29,"○")</f>
        <v>0</v>
      </c>
      <c r="IV30" s="375">
        <f t="shared" si="79"/>
        <v>0</v>
      </c>
      <c r="IW30" s="100"/>
    </row>
    <row r="31" spans="1:257" s="13" customFormat="1" ht="32.65" customHeight="1" thickBot="1" x14ac:dyDescent="0.25">
      <c r="A31" s="388"/>
      <c r="B31" s="389"/>
      <c r="C31" s="390"/>
      <c r="D31" s="398">
        <f>D30/(D30+E30)</f>
        <v>1</v>
      </c>
      <c r="E31" s="397"/>
      <c r="F31" s="397"/>
      <c r="G31" s="397">
        <f>G30/(G30+H30)</f>
        <v>0.95</v>
      </c>
      <c r="H31" s="397"/>
      <c r="I31" s="397"/>
      <c r="J31" s="397">
        <f>J30/(J30+K30)</f>
        <v>1</v>
      </c>
      <c r="K31" s="397"/>
      <c r="L31" s="397"/>
      <c r="M31" s="397">
        <f>M30/(M30+N30)</f>
        <v>1</v>
      </c>
      <c r="N31" s="397"/>
      <c r="O31" s="397"/>
      <c r="P31" s="397">
        <f>P30/(P30+Q30)</f>
        <v>0.8</v>
      </c>
      <c r="Q31" s="397"/>
      <c r="R31" s="397"/>
      <c r="S31" s="397">
        <f>S30/(S30+T30)</f>
        <v>0.88888888888888884</v>
      </c>
      <c r="T31" s="397"/>
      <c r="U31" s="397"/>
      <c r="V31" s="397">
        <f>V30/(V30+W30)</f>
        <v>1</v>
      </c>
      <c r="W31" s="397"/>
      <c r="X31" s="397"/>
      <c r="Y31" s="397">
        <f>Y30/(Y30+Z30)</f>
        <v>0.95238095238095233</v>
      </c>
      <c r="Z31" s="397"/>
      <c r="AA31" s="397"/>
      <c r="AB31" s="397">
        <f>AB30/(AB30+AC30)</f>
        <v>1</v>
      </c>
      <c r="AC31" s="397"/>
      <c r="AD31" s="397"/>
      <c r="AE31" s="397">
        <f>AE30/(AE30+AF30)</f>
        <v>0.45</v>
      </c>
      <c r="AF31" s="397"/>
      <c r="AG31" s="397"/>
      <c r="AH31" s="397">
        <f>AH30/(AH30+AI30)</f>
        <v>0.95</v>
      </c>
      <c r="AI31" s="397"/>
      <c r="AJ31" s="397"/>
      <c r="AK31" s="397">
        <f>AK30/(AK30+AL30)</f>
        <v>1</v>
      </c>
      <c r="AL31" s="397"/>
      <c r="AM31" s="397"/>
      <c r="AN31" s="397">
        <f>AN30/(AN30+AO30)</f>
        <v>1</v>
      </c>
      <c r="AO31" s="397"/>
      <c r="AP31" s="397"/>
      <c r="AQ31" s="397">
        <f>AQ30/(AQ30+AR30)</f>
        <v>1</v>
      </c>
      <c r="AR31" s="397"/>
      <c r="AS31" s="397"/>
      <c r="AT31" s="397">
        <f>AT30/(AT30+AU30)</f>
        <v>1</v>
      </c>
      <c r="AU31" s="397"/>
      <c r="AV31" s="397"/>
      <c r="AW31" s="397">
        <f>AW30/(AW30+AX30)</f>
        <v>1</v>
      </c>
      <c r="AX31" s="397"/>
      <c r="AY31" s="397"/>
      <c r="AZ31" s="397">
        <f>AZ30/(AZ30+BA30)</f>
        <v>0.95</v>
      </c>
      <c r="BA31" s="397"/>
      <c r="BB31" s="397"/>
      <c r="BC31" s="392"/>
      <c r="BD31" s="394"/>
      <c r="BE31" s="396"/>
      <c r="BF31" s="374"/>
      <c r="BG31" s="376"/>
      <c r="BH31" s="378"/>
      <c r="BI31" s="380"/>
      <c r="BJ31" s="382"/>
      <c r="BK31" s="384"/>
      <c r="BL31" s="402"/>
      <c r="BM31" s="402"/>
      <c r="BN31" s="382"/>
      <c r="BO31" s="380"/>
      <c r="BP31" s="406"/>
      <c r="BQ31" s="396"/>
      <c r="BR31" s="400"/>
      <c r="BS31" s="402"/>
      <c r="BT31" s="404"/>
      <c r="BU31" s="382"/>
      <c r="BV31" s="406"/>
      <c r="BW31" s="384"/>
      <c r="BX31" s="402"/>
      <c r="BY31" s="402"/>
      <c r="BZ31" s="410"/>
      <c r="CA31" s="412"/>
      <c r="CB31" s="412"/>
      <c r="CC31" s="414"/>
      <c r="CD31" s="408"/>
      <c r="CE31" s="408"/>
      <c r="CF31" s="410"/>
      <c r="CG31" s="406"/>
      <c r="CH31" s="382"/>
      <c r="CI31" s="384"/>
      <c r="CJ31" s="402"/>
      <c r="CK31" s="418"/>
      <c r="CL31" s="410"/>
      <c r="CM31" s="410"/>
      <c r="CN31" s="410"/>
      <c r="CO31" s="422"/>
      <c r="CP31" s="416"/>
      <c r="CQ31" s="418"/>
      <c r="CR31" s="420"/>
      <c r="CS31" s="410"/>
      <c r="CT31" s="410"/>
      <c r="CU31" s="422"/>
      <c r="CV31" s="416"/>
      <c r="CW31" s="418"/>
      <c r="CX31" s="410"/>
      <c r="CY31" s="410"/>
      <c r="CZ31" s="410"/>
      <c r="DA31" s="422"/>
      <c r="DB31" s="416"/>
      <c r="DC31" s="416"/>
      <c r="DD31" s="410"/>
      <c r="DE31" s="410"/>
      <c r="DF31" s="410"/>
      <c r="DG31" s="424"/>
      <c r="DH31" s="400"/>
      <c r="DI31" s="418"/>
      <c r="DJ31" s="410"/>
      <c r="DK31" s="406"/>
      <c r="DL31" s="406"/>
      <c r="DM31" s="396"/>
      <c r="DN31" s="418"/>
      <c r="DO31" s="418"/>
      <c r="DP31" s="410"/>
      <c r="DQ31" s="406"/>
      <c r="DR31" s="406"/>
      <c r="DS31" s="384"/>
      <c r="DT31" s="416"/>
      <c r="DU31" s="418"/>
      <c r="DV31" s="410"/>
      <c r="DW31" s="406"/>
      <c r="DX31" s="406"/>
      <c r="DY31" s="396"/>
      <c r="DZ31" s="418"/>
      <c r="EA31" s="418"/>
      <c r="EB31" s="410"/>
      <c r="EC31" s="410"/>
      <c r="ED31" s="410"/>
      <c r="EE31" s="424"/>
      <c r="EF31" s="416"/>
      <c r="EG31" s="418"/>
      <c r="EH31" s="410"/>
      <c r="EI31" s="428"/>
      <c r="EJ31" s="428"/>
      <c r="EK31" s="430"/>
      <c r="EL31" s="426"/>
      <c r="EM31" s="426"/>
      <c r="EN31" s="410"/>
      <c r="EO31" s="406"/>
      <c r="EP31" s="406"/>
      <c r="EQ31" s="396"/>
      <c r="ER31" s="418"/>
      <c r="ES31" s="418"/>
      <c r="ET31" s="382"/>
      <c r="EU31" s="406"/>
      <c r="EV31" s="406"/>
      <c r="EW31" s="396"/>
      <c r="EX31" s="416"/>
      <c r="EY31" s="418"/>
      <c r="EZ31" s="432"/>
      <c r="FA31" s="406"/>
      <c r="FB31" s="406"/>
      <c r="FC31" s="396"/>
      <c r="FD31" s="418"/>
      <c r="FE31" s="418"/>
      <c r="FF31" s="410"/>
      <c r="FG31" s="406"/>
      <c r="FH31" s="406"/>
      <c r="FI31" s="396"/>
      <c r="FJ31" s="416"/>
      <c r="FK31" s="418"/>
      <c r="FL31" s="410"/>
      <c r="FM31" s="406"/>
      <c r="FN31" s="406"/>
      <c r="FO31" s="396"/>
      <c r="FP31" s="416"/>
      <c r="FQ31" s="418"/>
      <c r="FR31" s="432"/>
      <c r="FS31" s="406"/>
      <c r="FT31" s="406"/>
      <c r="FU31" s="422"/>
      <c r="FV31" s="416"/>
      <c r="FW31" s="418"/>
      <c r="FX31" s="410"/>
      <c r="FY31" s="406"/>
      <c r="FZ31" s="406"/>
      <c r="GA31" s="396"/>
      <c r="GB31" s="400"/>
      <c r="GC31" s="418"/>
      <c r="GD31" s="432"/>
      <c r="GE31" s="406"/>
      <c r="GF31" s="406"/>
      <c r="GG31" s="384"/>
      <c r="GH31" s="416"/>
      <c r="GI31" s="418"/>
      <c r="GJ31" s="432"/>
      <c r="GK31" s="45">
        <f>GK30/20</f>
        <v>0.4</v>
      </c>
      <c r="GL31" s="402"/>
      <c r="GM31" s="45">
        <f>GM30/20</f>
        <v>0.95</v>
      </c>
      <c r="GN31" s="45">
        <f>GN30/20</f>
        <v>0.4</v>
      </c>
      <c r="GO31" s="45">
        <f>GO30/20</f>
        <v>0.25</v>
      </c>
      <c r="GP31" s="45">
        <f>GP30/20</f>
        <v>0.85</v>
      </c>
      <c r="GQ31" s="45">
        <f>GQ30/20</f>
        <v>0.65</v>
      </c>
      <c r="GR31" s="418"/>
      <c r="GS31" s="418"/>
      <c r="GT31" s="418"/>
      <c r="GU31" s="418"/>
      <c r="GV31" s="418"/>
      <c r="GW31" s="418"/>
      <c r="GX31" s="418"/>
      <c r="GY31" s="418"/>
      <c r="GZ31" s="418"/>
      <c r="HA31" s="46">
        <f>HA30/20</f>
        <v>0.5</v>
      </c>
      <c r="HB31" s="47">
        <f>HB30/20</f>
        <v>0.4</v>
      </c>
      <c r="HC31" s="48">
        <f>COUNTIF(HC10:HC29,"○")/20</f>
        <v>0.45</v>
      </c>
      <c r="HD31" s="49">
        <f>HD30/20</f>
        <v>0</v>
      </c>
      <c r="HE31" s="50">
        <f>COUNTIF(HE10:HE29,"○")/20</f>
        <v>1</v>
      </c>
      <c r="HF31" s="50">
        <f t="shared" ref="HF31:HJ31" si="80">COUNTIF(HF10:HF29,"○")/20</f>
        <v>0</v>
      </c>
      <c r="HG31" s="50">
        <f t="shared" si="80"/>
        <v>0</v>
      </c>
      <c r="HH31" s="50">
        <f t="shared" si="80"/>
        <v>1</v>
      </c>
      <c r="HI31" s="50">
        <f t="shared" si="80"/>
        <v>0</v>
      </c>
      <c r="HJ31" s="64">
        <f t="shared" si="80"/>
        <v>0</v>
      </c>
      <c r="HK31" s="376"/>
      <c r="HL31" s="376"/>
      <c r="HM31" s="376"/>
      <c r="HN31" s="376"/>
      <c r="HO31" s="376"/>
      <c r="HP31" s="376"/>
      <c r="HQ31" s="101"/>
      <c r="HR31" s="376"/>
      <c r="HS31" s="376"/>
      <c r="HT31" s="376"/>
      <c r="HU31" s="376"/>
      <c r="HV31" s="376"/>
      <c r="HW31" s="376"/>
      <c r="HX31" s="101"/>
      <c r="HY31" s="376"/>
      <c r="HZ31" s="376"/>
      <c r="IA31" s="376"/>
      <c r="IB31" s="376"/>
      <c r="IC31" s="376"/>
      <c r="ID31" s="376"/>
      <c r="IE31" s="101"/>
      <c r="IF31" s="376"/>
      <c r="IG31" s="376"/>
      <c r="IH31" s="376"/>
      <c r="II31" s="376"/>
      <c r="IJ31" s="376"/>
      <c r="IK31" s="101"/>
      <c r="IL31" s="376"/>
      <c r="IM31" s="376"/>
      <c r="IN31" s="376"/>
      <c r="IO31" s="376"/>
      <c r="IP31" s="376"/>
      <c r="IQ31" s="101"/>
      <c r="IR31" s="376"/>
      <c r="IS31" s="376"/>
      <c r="IT31" s="376"/>
      <c r="IU31" s="376"/>
      <c r="IV31" s="376"/>
      <c r="IW31" s="102"/>
    </row>
    <row r="32" spans="1:257" x14ac:dyDescent="0.2">
      <c r="A32" s="15"/>
      <c r="B32" s="15"/>
      <c r="C32" s="15"/>
      <c r="D32" s="16"/>
      <c r="E32" s="17"/>
      <c r="F32" s="16"/>
      <c r="G32" s="16"/>
      <c r="H32" s="17"/>
      <c r="I32" s="16"/>
      <c r="J32" s="16"/>
      <c r="K32" s="17"/>
      <c r="L32" s="16"/>
      <c r="M32" s="16"/>
      <c r="N32" s="17"/>
      <c r="O32" s="16"/>
      <c r="P32" s="16"/>
      <c r="Q32" s="17"/>
      <c r="R32" s="16"/>
      <c r="S32" s="16"/>
      <c r="T32" s="17"/>
      <c r="U32" s="16"/>
      <c r="V32" s="16"/>
      <c r="W32" s="17"/>
      <c r="X32" s="16"/>
      <c r="Y32" s="16"/>
      <c r="Z32" s="17"/>
      <c r="AA32" s="16"/>
      <c r="AB32" s="16"/>
      <c r="AC32" s="17"/>
      <c r="AD32" s="16"/>
      <c r="AE32" s="18"/>
      <c r="AF32" s="18"/>
      <c r="AG32" s="19"/>
      <c r="AH32" s="16"/>
      <c r="AI32" s="17"/>
      <c r="AJ32" s="16"/>
      <c r="AK32" s="16"/>
      <c r="AL32" s="17"/>
      <c r="AM32" s="16"/>
      <c r="AN32" s="16"/>
      <c r="AO32" s="17"/>
      <c r="AP32" s="16"/>
      <c r="AQ32" s="16"/>
      <c r="AR32" s="17"/>
      <c r="AS32" s="16"/>
      <c r="AT32" s="16"/>
      <c r="AU32" s="17"/>
      <c r="AV32" s="16"/>
      <c r="AW32" s="16"/>
      <c r="AX32" s="17"/>
      <c r="AY32" s="16"/>
      <c r="AZ32" s="16"/>
      <c r="BA32" s="17"/>
      <c r="BB32" s="16"/>
      <c r="BC32" s="16"/>
      <c r="BD32" s="16"/>
      <c r="BE32" s="20"/>
      <c r="BF32" s="16"/>
      <c r="BG32" s="16"/>
      <c r="BH32" s="16"/>
      <c r="BI32" s="16"/>
      <c r="BJ32" s="16"/>
      <c r="BK32" s="20"/>
      <c r="BL32" s="16"/>
      <c r="BM32" s="16"/>
      <c r="BN32" s="16"/>
      <c r="BO32" s="16"/>
      <c r="BP32" s="16"/>
      <c r="BQ32" s="20"/>
      <c r="BR32" s="16"/>
      <c r="BS32" s="16"/>
      <c r="BT32" s="16"/>
      <c r="BU32" s="16"/>
      <c r="BV32" s="16"/>
      <c r="BW32" s="17"/>
      <c r="BX32" s="16"/>
      <c r="BY32" s="16"/>
      <c r="BZ32" s="16"/>
      <c r="CA32" s="16"/>
      <c r="CB32" s="16"/>
      <c r="CC32" s="20"/>
      <c r="CD32" s="16"/>
      <c r="CE32" s="16"/>
      <c r="CF32" s="16"/>
      <c r="CG32" s="16"/>
      <c r="CH32" s="16"/>
      <c r="CI32" s="21"/>
      <c r="CJ32" s="16"/>
      <c r="CK32" s="16"/>
      <c r="CL32" s="16"/>
      <c r="CM32" s="16"/>
      <c r="CN32" s="16"/>
      <c r="CO32" s="20"/>
      <c r="CP32" s="16"/>
      <c r="CQ32" s="16"/>
      <c r="CR32" s="16"/>
      <c r="CS32" s="16"/>
      <c r="CT32" s="16"/>
      <c r="CU32" s="20"/>
      <c r="CV32" s="16"/>
      <c r="CW32" s="16"/>
      <c r="CX32" s="16"/>
      <c r="CY32" s="16"/>
      <c r="CZ32" s="16"/>
      <c r="DA32" s="20"/>
      <c r="DB32" s="16"/>
      <c r="DC32" s="16"/>
      <c r="DD32" s="16"/>
      <c r="DE32" s="16"/>
      <c r="DF32" s="16"/>
      <c r="DG32" s="20"/>
      <c r="DH32" s="16"/>
      <c r="DI32" s="16"/>
      <c r="DJ32" s="16"/>
      <c r="DK32" s="16"/>
      <c r="DL32" s="16"/>
      <c r="DM32" s="20"/>
      <c r="DN32" s="16"/>
      <c r="DO32" s="22"/>
      <c r="DP32" s="16"/>
      <c r="DQ32" s="16"/>
      <c r="DR32" s="16"/>
      <c r="DS32" s="20"/>
      <c r="DT32" s="16"/>
      <c r="DU32" s="16"/>
      <c r="DV32" s="16"/>
      <c r="DW32" s="16"/>
      <c r="DX32" s="16"/>
      <c r="DY32" s="20"/>
      <c r="DZ32" s="16"/>
      <c r="EA32" s="16"/>
      <c r="EB32" s="16"/>
      <c r="EC32" s="16"/>
      <c r="ED32" s="16"/>
      <c r="EE32" s="20"/>
      <c r="EF32" s="16"/>
      <c r="EG32" s="16"/>
      <c r="EH32" s="16"/>
      <c r="EI32" s="16"/>
      <c r="EJ32" s="16"/>
      <c r="EK32" s="20"/>
      <c r="EL32" s="16"/>
      <c r="EM32" s="16"/>
      <c r="EN32" s="16"/>
      <c r="EO32" s="16"/>
      <c r="EP32" s="16"/>
      <c r="EQ32" s="20"/>
      <c r="ER32" s="16"/>
      <c r="ES32" s="16"/>
      <c r="ET32" s="16"/>
      <c r="EU32" s="16"/>
      <c r="EV32" s="16"/>
      <c r="EW32" s="20"/>
      <c r="EX32" s="16"/>
      <c r="EY32" s="16"/>
      <c r="EZ32" s="16"/>
      <c r="FA32" s="16"/>
      <c r="FB32" s="16"/>
      <c r="FC32" s="20"/>
      <c r="FD32" s="16"/>
      <c r="FE32" s="16"/>
      <c r="FF32" s="16"/>
      <c r="FG32" s="16"/>
      <c r="FH32" s="16"/>
      <c r="FI32" s="20"/>
      <c r="FJ32" s="16"/>
      <c r="FK32" s="16"/>
      <c r="FL32" s="16"/>
      <c r="FM32" s="16"/>
      <c r="FN32" s="16"/>
      <c r="FO32" s="17"/>
      <c r="FP32" s="16"/>
      <c r="FQ32" s="16"/>
      <c r="FR32" s="16"/>
      <c r="FS32" s="16"/>
      <c r="FT32" s="16"/>
      <c r="FU32" s="20"/>
      <c r="FV32" s="16"/>
      <c r="FW32" s="16"/>
      <c r="FX32" s="16"/>
      <c r="FY32" s="16"/>
      <c r="FZ32" s="16"/>
      <c r="GA32" s="20"/>
      <c r="GB32" s="16"/>
      <c r="GC32" s="16"/>
      <c r="GD32" s="16"/>
      <c r="GE32" s="16"/>
      <c r="GF32" s="16"/>
      <c r="GG32" s="20"/>
      <c r="GH32" s="16"/>
      <c r="GI32" s="16"/>
      <c r="GJ32" s="16"/>
      <c r="GK32" s="16"/>
      <c r="GL32" s="16"/>
      <c r="GM32" s="23"/>
      <c r="GN32" s="23"/>
      <c r="GO32" s="23"/>
      <c r="GP32" s="16"/>
      <c r="GQ32" s="16"/>
      <c r="GR32" s="16"/>
      <c r="GS32" s="16"/>
      <c r="GT32" s="16"/>
      <c r="GU32" s="16"/>
      <c r="GV32" s="16"/>
      <c r="GW32" s="16"/>
      <c r="GX32" s="16"/>
      <c r="GY32" s="16"/>
      <c r="GZ32" s="16"/>
      <c r="HA32" s="16"/>
      <c r="HB32" s="16"/>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row>
    <row r="33" spans="1:257" x14ac:dyDescent="0.2">
      <c r="A33" s="15"/>
      <c r="B33" s="15"/>
      <c r="C33" s="15"/>
      <c r="D33" s="16"/>
      <c r="E33" s="17"/>
      <c r="F33" s="16"/>
      <c r="G33" s="16"/>
      <c r="H33" s="17"/>
      <c r="I33" s="16"/>
      <c r="J33" s="16"/>
      <c r="K33" s="17"/>
      <c r="L33" s="16"/>
      <c r="M33" s="16"/>
      <c r="N33" s="17"/>
      <c r="O33" s="16"/>
      <c r="P33" s="16"/>
      <c r="Q33" s="17"/>
      <c r="R33" s="16"/>
      <c r="S33" s="16"/>
      <c r="T33" s="17"/>
      <c r="U33" s="16"/>
      <c r="V33" s="16"/>
      <c r="W33" s="17"/>
      <c r="X33" s="16"/>
      <c r="Y33" s="16"/>
      <c r="Z33" s="17"/>
      <c r="AA33" s="16"/>
      <c r="AB33" s="16"/>
      <c r="AC33" s="17"/>
      <c r="AD33" s="16"/>
      <c r="AE33" s="18"/>
      <c r="AF33" s="18"/>
      <c r="AG33" s="19"/>
      <c r="AH33" s="16"/>
      <c r="AI33" s="17"/>
      <c r="AJ33" s="16"/>
      <c r="AK33" s="16"/>
      <c r="AL33" s="17"/>
      <c r="AM33" s="16"/>
      <c r="AN33" s="16"/>
      <c r="AO33" s="17"/>
      <c r="AP33" s="16"/>
      <c r="AQ33" s="16"/>
      <c r="AR33" s="17"/>
      <c r="AS33" s="16"/>
      <c r="AT33" s="16"/>
      <c r="AU33" s="17"/>
      <c r="AV33" s="16"/>
      <c r="AW33" s="16"/>
      <c r="AX33" s="17"/>
      <c r="AY33" s="16"/>
      <c r="AZ33" s="16"/>
      <c r="BA33" s="17"/>
      <c r="BB33" s="16"/>
      <c r="BC33" s="16"/>
      <c r="BD33" s="16"/>
      <c r="BE33" s="20"/>
      <c r="BF33" s="16"/>
      <c r="BG33" s="16"/>
      <c r="BH33" s="16"/>
      <c r="BI33" s="16"/>
      <c r="BJ33" s="16"/>
      <c r="BK33" s="20"/>
      <c r="BL33" s="16"/>
      <c r="BM33" s="16"/>
      <c r="BN33" s="16"/>
      <c r="BO33" s="16"/>
      <c r="BP33" s="16"/>
      <c r="BQ33" s="20"/>
      <c r="BR33" s="16"/>
      <c r="BS33" s="16"/>
      <c r="BT33" s="16"/>
      <c r="BU33" s="16"/>
      <c r="BV33" s="16"/>
      <c r="BW33" s="17"/>
      <c r="BX33" s="16"/>
      <c r="BY33" s="16"/>
      <c r="BZ33" s="16"/>
      <c r="CA33" s="16"/>
      <c r="CB33" s="16"/>
      <c r="CC33" s="20"/>
      <c r="CD33" s="16"/>
      <c r="CE33" s="16"/>
      <c r="CF33" s="16"/>
      <c r="CG33" s="16"/>
      <c r="CH33" s="16"/>
      <c r="CI33" s="21"/>
      <c r="CJ33" s="16"/>
      <c r="CK33" s="16"/>
      <c r="CL33" s="16"/>
      <c r="CM33" s="16"/>
      <c r="CN33" s="16"/>
      <c r="CO33" s="20"/>
      <c r="CP33" s="16"/>
      <c r="CQ33" s="16"/>
      <c r="CR33" s="16"/>
      <c r="CS33" s="16"/>
      <c r="CT33" s="16"/>
      <c r="CU33" s="20"/>
      <c r="CV33" s="16"/>
      <c r="CW33" s="16"/>
      <c r="CX33" s="16"/>
      <c r="CY33" s="16"/>
      <c r="CZ33" s="16"/>
      <c r="DA33" s="20"/>
      <c r="DB33" s="16"/>
      <c r="DC33" s="16"/>
      <c r="DD33" s="16"/>
      <c r="DE33" s="16"/>
      <c r="DF33" s="16"/>
      <c r="DG33" s="20"/>
      <c r="DH33" s="16"/>
      <c r="DI33" s="16"/>
      <c r="DJ33" s="16"/>
      <c r="DK33" s="16"/>
      <c r="DL33" s="16"/>
      <c r="DM33" s="20"/>
      <c r="DN33" s="16"/>
      <c r="DO33" s="22"/>
      <c r="DP33" s="16"/>
      <c r="DQ33" s="16"/>
      <c r="DR33" s="16"/>
      <c r="DS33" s="20"/>
      <c r="DT33" s="16"/>
      <c r="DU33" s="16"/>
      <c r="DV33" s="16"/>
      <c r="DW33" s="16"/>
      <c r="DX33" s="16"/>
      <c r="DY33" s="20"/>
      <c r="DZ33" s="16"/>
      <c r="EA33" s="16"/>
      <c r="EB33" s="16"/>
      <c r="EC33" s="16"/>
      <c r="ED33" s="16"/>
      <c r="EE33" s="20"/>
      <c r="EF33" s="16"/>
      <c r="EG33" s="16"/>
      <c r="EH33" s="16"/>
      <c r="EI33" s="16"/>
      <c r="EJ33" s="16"/>
      <c r="EK33" s="20"/>
      <c r="EL33" s="16"/>
      <c r="EM33" s="16"/>
      <c r="EN33" s="16"/>
      <c r="EO33" s="16"/>
      <c r="EP33" s="16"/>
      <c r="EQ33" s="20"/>
      <c r="ER33" s="16"/>
      <c r="ES33" s="16"/>
      <c r="ET33" s="16"/>
      <c r="EU33" s="16"/>
      <c r="EV33" s="16"/>
      <c r="EW33" s="20"/>
      <c r="EX33" s="16"/>
      <c r="EY33" s="16"/>
      <c r="EZ33" s="16"/>
      <c r="FA33" s="16"/>
      <c r="FB33" s="16"/>
      <c r="FC33" s="20"/>
      <c r="FD33" s="16"/>
      <c r="FE33" s="16"/>
      <c r="FF33" s="16"/>
      <c r="FG33" s="16"/>
      <c r="FH33" s="16"/>
      <c r="FI33" s="20"/>
      <c r="FJ33" s="16"/>
      <c r="FK33" s="16"/>
      <c r="FL33" s="16"/>
      <c r="FM33" s="16"/>
      <c r="FN33" s="16"/>
      <c r="FO33" s="17"/>
      <c r="FP33" s="16"/>
      <c r="FQ33" s="16"/>
      <c r="FR33" s="16"/>
      <c r="FS33" s="16"/>
      <c r="FT33" s="16"/>
      <c r="FU33" s="20"/>
      <c r="FV33" s="16"/>
      <c r="FW33" s="16"/>
      <c r="FX33" s="16"/>
      <c r="FY33" s="16"/>
      <c r="FZ33" s="16"/>
      <c r="GA33" s="20"/>
      <c r="GB33" s="16"/>
      <c r="GC33" s="16"/>
      <c r="GD33" s="16"/>
      <c r="GE33" s="16"/>
      <c r="GF33" s="16"/>
      <c r="GG33" s="20"/>
      <c r="GH33" s="16"/>
      <c r="GI33" s="16"/>
      <c r="GJ33" s="16"/>
      <c r="GK33" s="16"/>
      <c r="GL33" s="16"/>
      <c r="GM33" s="23"/>
      <c r="GN33" s="23"/>
      <c r="GO33" s="23"/>
      <c r="GP33" s="16"/>
      <c r="GQ33" s="16"/>
      <c r="GR33" s="16"/>
      <c r="GS33" s="16"/>
      <c r="GT33" s="16"/>
      <c r="GU33" s="16"/>
      <c r="GV33" s="16"/>
      <c r="GW33" s="16"/>
      <c r="GX33" s="16"/>
      <c r="GY33" s="16"/>
      <c r="GZ33" s="16"/>
      <c r="HA33" s="16"/>
      <c r="HB33" s="16"/>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row>
    <row r="34" spans="1:257" x14ac:dyDescent="0.2">
      <c r="A34" s="15">
        <v>1</v>
      </c>
      <c r="B34" s="15">
        <v>2</v>
      </c>
      <c r="C34" s="15">
        <v>3</v>
      </c>
      <c r="D34" s="15">
        <v>4</v>
      </c>
      <c r="E34" s="15">
        <v>5</v>
      </c>
      <c r="F34" s="15">
        <v>6</v>
      </c>
      <c r="G34" s="15">
        <v>7</v>
      </c>
      <c r="H34" s="15">
        <v>8</v>
      </c>
      <c r="I34" s="15">
        <v>9</v>
      </c>
      <c r="J34" s="15">
        <v>10</v>
      </c>
      <c r="K34" s="15">
        <v>11</v>
      </c>
      <c r="L34" s="15">
        <v>12</v>
      </c>
      <c r="M34" s="15">
        <v>13</v>
      </c>
      <c r="N34" s="15">
        <v>14</v>
      </c>
      <c r="O34" s="15">
        <v>15</v>
      </c>
      <c r="P34" s="15">
        <v>16</v>
      </c>
      <c r="Q34" s="15">
        <v>17</v>
      </c>
      <c r="R34" s="15">
        <v>18</v>
      </c>
      <c r="S34" s="15">
        <v>19</v>
      </c>
      <c r="T34" s="15">
        <v>20</v>
      </c>
      <c r="U34" s="15">
        <v>21</v>
      </c>
      <c r="V34" s="15">
        <v>22</v>
      </c>
      <c r="W34" s="15">
        <v>23</v>
      </c>
      <c r="X34" s="15">
        <v>24</v>
      </c>
      <c r="Y34" s="15">
        <v>25</v>
      </c>
      <c r="Z34" s="15">
        <v>26</v>
      </c>
      <c r="AA34" s="15">
        <v>27</v>
      </c>
      <c r="AB34" s="15">
        <v>28</v>
      </c>
      <c r="AC34" s="15">
        <v>29</v>
      </c>
      <c r="AD34" s="15">
        <v>30</v>
      </c>
      <c r="AE34" s="15">
        <v>31</v>
      </c>
      <c r="AF34" s="15">
        <v>32</v>
      </c>
      <c r="AG34" s="15">
        <v>33</v>
      </c>
      <c r="AH34" s="15">
        <v>34</v>
      </c>
      <c r="AI34" s="15">
        <v>35</v>
      </c>
      <c r="AJ34" s="15">
        <v>36</v>
      </c>
      <c r="AK34" s="15">
        <v>37</v>
      </c>
      <c r="AL34" s="15">
        <v>38</v>
      </c>
      <c r="AM34" s="15">
        <v>39</v>
      </c>
      <c r="AN34" s="15">
        <v>40</v>
      </c>
      <c r="AO34" s="15">
        <v>41</v>
      </c>
      <c r="AP34" s="15">
        <v>42</v>
      </c>
      <c r="AQ34" s="15">
        <v>43</v>
      </c>
      <c r="AR34" s="15">
        <v>44</v>
      </c>
      <c r="AS34" s="15">
        <v>45</v>
      </c>
      <c r="AT34" s="15">
        <v>46</v>
      </c>
      <c r="AU34" s="15">
        <v>47</v>
      </c>
      <c r="AV34" s="15">
        <v>48</v>
      </c>
      <c r="AW34" s="15">
        <v>49</v>
      </c>
      <c r="AX34" s="15">
        <v>50</v>
      </c>
      <c r="AY34" s="15">
        <v>51</v>
      </c>
      <c r="AZ34" s="15">
        <v>52</v>
      </c>
      <c r="BA34" s="15">
        <v>53</v>
      </c>
      <c r="BB34" s="15">
        <v>54</v>
      </c>
      <c r="BC34" s="15">
        <v>55</v>
      </c>
      <c r="BD34" s="15">
        <v>56</v>
      </c>
      <c r="BE34" s="15">
        <v>57</v>
      </c>
      <c r="BF34" s="15">
        <v>58</v>
      </c>
      <c r="BG34" s="15">
        <v>59</v>
      </c>
      <c r="BH34" s="15">
        <v>60</v>
      </c>
      <c r="BI34" s="15">
        <v>61</v>
      </c>
      <c r="BJ34" s="15">
        <v>62</v>
      </c>
      <c r="BK34" s="15">
        <v>63</v>
      </c>
      <c r="BL34" s="15">
        <v>64</v>
      </c>
      <c r="BM34" s="15">
        <v>65</v>
      </c>
      <c r="BN34" s="15">
        <v>66</v>
      </c>
      <c r="BO34" s="15">
        <v>67</v>
      </c>
      <c r="BP34" s="15">
        <v>68</v>
      </c>
      <c r="BQ34" s="15">
        <v>69</v>
      </c>
      <c r="BR34" s="15">
        <v>70</v>
      </c>
      <c r="BS34" s="15">
        <v>71</v>
      </c>
      <c r="BT34" s="15">
        <v>72</v>
      </c>
      <c r="BU34" s="15">
        <v>73</v>
      </c>
      <c r="BV34" s="15">
        <v>74</v>
      </c>
      <c r="BW34" s="15">
        <v>75</v>
      </c>
      <c r="BX34" s="15">
        <v>76</v>
      </c>
      <c r="BY34" s="15">
        <v>77</v>
      </c>
      <c r="BZ34" s="15">
        <v>78</v>
      </c>
      <c r="CA34" s="15">
        <v>79</v>
      </c>
      <c r="CB34" s="15">
        <v>80</v>
      </c>
      <c r="CC34" s="15">
        <v>81</v>
      </c>
      <c r="CD34" s="15">
        <v>82</v>
      </c>
      <c r="CE34" s="15">
        <v>83</v>
      </c>
      <c r="CF34" s="15">
        <v>84</v>
      </c>
      <c r="CG34" s="15">
        <v>85</v>
      </c>
      <c r="CH34" s="15">
        <v>86</v>
      </c>
      <c r="CI34" s="15">
        <v>87</v>
      </c>
      <c r="CJ34" s="15">
        <v>88</v>
      </c>
      <c r="CK34" s="15">
        <v>89</v>
      </c>
      <c r="CL34" s="15">
        <v>90</v>
      </c>
      <c r="CM34" s="15">
        <v>91</v>
      </c>
      <c r="CN34" s="15">
        <v>92</v>
      </c>
      <c r="CO34" s="15">
        <v>93</v>
      </c>
      <c r="CP34" s="15">
        <v>94</v>
      </c>
      <c r="CQ34" s="15">
        <v>95</v>
      </c>
      <c r="CR34" s="15">
        <v>96</v>
      </c>
      <c r="CS34" s="15">
        <v>97</v>
      </c>
      <c r="CT34" s="15">
        <v>98</v>
      </c>
      <c r="CU34" s="15">
        <v>99</v>
      </c>
      <c r="CV34" s="15">
        <v>100</v>
      </c>
      <c r="CW34" s="15">
        <v>101</v>
      </c>
      <c r="CX34" s="15">
        <v>102</v>
      </c>
      <c r="CY34" s="15">
        <v>103</v>
      </c>
      <c r="CZ34" s="15">
        <v>104</v>
      </c>
      <c r="DA34" s="15">
        <v>105</v>
      </c>
      <c r="DB34" s="15">
        <v>106</v>
      </c>
      <c r="DC34" s="15">
        <v>107</v>
      </c>
      <c r="DD34" s="15">
        <v>108</v>
      </c>
      <c r="DE34" s="15">
        <v>109</v>
      </c>
      <c r="DF34" s="15">
        <v>110</v>
      </c>
      <c r="DG34" s="15">
        <v>111</v>
      </c>
      <c r="DH34" s="15">
        <v>112</v>
      </c>
      <c r="DI34" s="15">
        <v>113</v>
      </c>
      <c r="DJ34" s="15">
        <v>114</v>
      </c>
      <c r="DK34" s="15">
        <v>115</v>
      </c>
      <c r="DL34" s="15">
        <v>116</v>
      </c>
      <c r="DM34" s="15">
        <v>117</v>
      </c>
      <c r="DN34" s="15">
        <v>118</v>
      </c>
      <c r="DO34" s="15">
        <v>119</v>
      </c>
      <c r="DP34" s="15">
        <v>120</v>
      </c>
      <c r="DQ34" s="15">
        <v>121</v>
      </c>
      <c r="DR34" s="15">
        <v>122</v>
      </c>
      <c r="DS34" s="15">
        <v>123</v>
      </c>
      <c r="DT34" s="15">
        <v>124</v>
      </c>
      <c r="DU34" s="15">
        <v>125</v>
      </c>
      <c r="DV34" s="15">
        <v>126</v>
      </c>
      <c r="DW34" s="15">
        <v>127</v>
      </c>
      <c r="DX34" s="15">
        <v>128</v>
      </c>
      <c r="DY34" s="15">
        <v>129</v>
      </c>
      <c r="DZ34" s="15">
        <v>130</v>
      </c>
      <c r="EA34" s="15">
        <v>131</v>
      </c>
      <c r="EB34" s="15">
        <v>132</v>
      </c>
      <c r="EC34" s="15">
        <v>133</v>
      </c>
      <c r="ED34" s="15">
        <v>134</v>
      </c>
      <c r="EE34" s="15">
        <v>135</v>
      </c>
      <c r="EF34" s="15">
        <v>136</v>
      </c>
      <c r="EG34" s="15">
        <v>137</v>
      </c>
      <c r="EH34" s="15">
        <v>138</v>
      </c>
      <c r="EI34" s="15">
        <v>139</v>
      </c>
      <c r="EJ34" s="15">
        <v>140</v>
      </c>
      <c r="EK34" s="15">
        <v>141</v>
      </c>
      <c r="EL34" s="15">
        <v>142</v>
      </c>
      <c r="EM34" s="15">
        <v>143</v>
      </c>
      <c r="EN34" s="15">
        <v>144</v>
      </c>
      <c r="EO34" s="15">
        <v>145</v>
      </c>
      <c r="EP34" s="15">
        <v>146</v>
      </c>
      <c r="EQ34" s="15">
        <v>147</v>
      </c>
      <c r="ER34" s="15">
        <v>148</v>
      </c>
      <c r="ES34" s="15">
        <v>149</v>
      </c>
      <c r="ET34" s="15">
        <v>150</v>
      </c>
      <c r="EU34" s="15">
        <v>151</v>
      </c>
      <c r="EV34" s="15">
        <v>152</v>
      </c>
      <c r="EW34" s="15">
        <v>153</v>
      </c>
      <c r="EX34" s="15">
        <v>154</v>
      </c>
      <c r="EY34" s="15">
        <v>155</v>
      </c>
      <c r="EZ34" s="15">
        <v>156</v>
      </c>
      <c r="FA34" s="15">
        <v>157</v>
      </c>
      <c r="FB34" s="15">
        <v>158</v>
      </c>
      <c r="FC34" s="15">
        <v>159</v>
      </c>
      <c r="FD34" s="15">
        <v>160</v>
      </c>
      <c r="FE34" s="15">
        <v>161</v>
      </c>
      <c r="FF34" s="15">
        <v>162</v>
      </c>
      <c r="FG34" s="15">
        <v>163</v>
      </c>
      <c r="FH34" s="15">
        <v>164</v>
      </c>
      <c r="FI34" s="15">
        <v>165</v>
      </c>
      <c r="FJ34" s="15">
        <v>166</v>
      </c>
      <c r="FK34" s="15">
        <v>167</v>
      </c>
      <c r="FL34" s="15">
        <v>168</v>
      </c>
      <c r="FM34" s="15">
        <v>169</v>
      </c>
      <c r="FN34" s="15">
        <v>170</v>
      </c>
      <c r="FO34" s="15">
        <v>171</v>
      </c>
      <c r="FP34" s="15">
        <v>172</v>
      </c>
      <c r="FQ34" s="15">
        <v>173</v>
      </c>
      <c r="FR34" s="15">
        <v>174</v>
      </c>
      <c r="FS34" s="15">
        <v>175</v>
      </c>
      <c r="FT34" s="15">
        <v>176</v>
      </c>
      <c r="FU34" s="15">
        <v>177</v>
      </c>
      <c r="FV34" s="15">
        <v>178</v>
      </c>
      <c r="FW34" s="15">
        <v>179</v>
      </c>
      <c r="FX34" s="15">
        <v>180</v>
      </c>
      <c r="FY34" s="15">
        <v>181</v>
      </c>
      <c r="FZ34" s="15">
        <v>182</v>
      </c>
      <c r="GA34" s="15">
        <v>183</v>
      </c>
      <c r="GB34" s="15">
        <v>184</v>
      </c>
      <c r="GC34" s="15">
        <v>185</v>
      </c>
      <c r="GD34" s="15">
        <v>186</v>
      </c>
      <c r="GE34" s="15">
        <v>187</v>
      </c>
      <c r="GF34" s="15">
        <v>188</v>
      </c>
      <c r="GG34" s="15">
        <v>189</v>
      </c>
      <c r="GH34" s="15">
        <v>190</v>
      </c>
      <c r="GI34" s="15">
        <v>191</v>
      </c>
      <c r="GJ34" s="15">
        <v>192</v>
      </c>
      <c r="GK34" s="15">
        <v>193</v>
      </c>
      <c r="GL34" s="15">
        <v>194</v>
      </c>
      <c r="GM34" s="15">
        <v>195</v>
      </c>
      <c r="GN34" s="15">
        <v>196</v>
      </c>
      <c r="GO34" s="15">
        <v>197</v>
      </c>
      <c r="GP34" s="15">
        <v>198</v>
      </c>
      <c r="GQ34" s="15">
        <v>199</v>
      </c>
      <c r="GR34" s="15">
        <v>200</v>
      </c>
      <c r="GS34" s="15">
        <v>201</v>
      </c>
      <c r="GT34" s="15">
        <v>202</v>
      </c>
      <c r="GU34" s="15">
        <v>203</v>
      </c>
      <c r="GV34" s="15">
        <v>204</v>
      </c>
      <c r="GW34" s="15">
        <v>205</v>
      </c>
      <c r="GX34" s="15">
        <v>206</v>
      </c>
      <c r="GY34" s="15">
        <v>207</v>
      </c>
      <c r="GZ34" s="15">
        <v>208</v>
      </c>
      <c r="HA34" s="15">
        <v>209</v>
      </c>
      <c r="HB34" s="15">
        <v>210</v>
      </c>
      <c r="HC34" s="15">
        <v>211</v>
      </c>
      <c r="HD34" s="15">
        <v>212</v>
      </c>
      <c r="HE34" s="15">
        <v>213</v>
      </c>
      <c r="HF34" s="15">
        <v>214</v>
      </c>
      <c r="HG34" s="15">
        <v>215</v>
      </c>
      <c r="HH34" s="15">
        <v>216</v>
      </c>
      <c r="HI34" s="15">
        <v>217</v>
      </c>
      <c r="HJ34" s="15">
        <v>218</v>
      </c>
      <c r="HK34" s="15">
        <v>219</v>
      </c>
      <c r="HL34" s="15">
        <v>220</v>
      </c>
      <c r="HM34" s="15">
        <v>221</v>
      </c>
      <c r="HN34" s="15">
        <v>222</v>
      </c>
      <c r="HO34" s="15">
        <v>223</v>
      </c>
      <c r="HP34" s="15">
        <v>224</v>
      </c>
      <c r="HQ34" s="15">
        <v>225</v>
      </c>
      <c r="HR34" s="15">
        <v>226</v>
      </c>
      <c r="HS34" s="15">
        <v>227</v>
      </c>
      <c r="HT34" s="15">
        <v>228</v>
      </c>
      <c r="HU34" s="15">
        <v>229</v>
      </c>
      <c r="HV34" s="15">
        <v>230</v>
      </c>
      <c r="HW34" s="15">
        <v>231</v>
      </c>
      <c r="HX34" s="15">
        <v>232</v>
      </c>
      <c r="HY34" s="15">
        <v>233</v>
      </c>
      <c r="HZ34" s="15">
        <v>234</v>
      </c>
      <c r="IA34" s="15">
        <v>235</v>
      </c>
      <c r="IB34" s="15">
        <v>236</v>
      </c>
      <c r="IC34" s="15">
        <v>237</v>
      </c>
      <c r="ID34" s="15">
        <v>238</v>
      </c>
      <c r="IE34" s="15">
        <v>239</v>
      </c>
      <c r="IF34" s="15">
        <v>240</v>
      </c>
      <c r="IG34" s="15">
        <v>241</v>
      </c>
      <c r="IH34" s="15">
        <v>242</v>
      </c>
      <c r="II34" s="15"/>
      <c r="IJ34" s="15">
        <v>243</v>
      </c>
      <c r="IK34" s="15">
        <v>244</v>
      </c>
      <c r="IL34" s="15">
        <v>245</v>
      </c>
      <c r="IM34" s="15">
        <v>246</v>
      </c>
      <c r="IN34" s="15">
        <v>247</v>
      </c>
      <c r="IO34" s="15"/>
      <c r="IP34" s="15">
        <v>248</v>
      </c>
      <c r="IQ34" s="15">
        <v>249</v>
      </c>
      <c r="IR34" s="15">
        <v>250</v>
      </c>
      <c r="IS34" s="15">
        <v>251</v>
      </c>
      <c r="IT34" s="15">
        <v>252</v>
      </c>
      <c r="IU34" s="15"/>
      <c r="IV34" s="15">
        <v>253</v>
      </c>
      <c r="IW34" s="15">
        <v>254</v>
      </c>
    </row>
    <row r="38" spans="1:257" x14ac:dyDescent="0.2">
      <c r="HK38" s="1">
        <v>9</v>
      </c>
      <c r="HL38" s="1">
        <v>0</v>
      </c>
      <c r="HM38" s="1">
        <v>0</v>
      </c>
      <c r="HN38" s="1">
        <v>2</v>
      </c>
      <c r="HO38" s="1">
        <v>9</v>
      </c>
      <c r="HP38" s="1">
        <v>0</v>
      </c>
      <c r="HR38" s="1">
        <v>18</v>
      </c>
      <c r="HS38" s="1">
        <v>0</v>
      </c>
      <c r="HT38" s="1">
        <v>0</v>
      </c>
      <c r="HU38" s="1">
        <v>1</v>
      </c>
      <c r="HV38" s="1">
        <v>0</v>
      </c>
      <c r="HW38" s="1">
        <v>1</v>
      </c>
      <c r="HY38" s="1">
        <v>18</v>
      </c>
      <c r="HZ38" s="1">
        <v>0</v>
      </c>
      <c r="IA38" s="1">
        <v>0</v>
      </c>
      <c r="IB38" s="1">
        <v>1</v>
      </c>
      <c r="IC38" s="1">
        <v>0</v>
      </c>
      <c r="ID38" s="1">
        <v>1</v>
      </c>
      <c r="IF38" s="1">
        <v>9</v>
      </c>
      <c r="IG38" s="1">
        <v>0</v>
      </c>
      <c r="IH38" s="1">
        <v>11</v>
      </c>
      <c r="IJ38" s="1">
        <v>0</v>
      </c>
      <c r="IL38" s="1">
        <v>16</v>
      </c>
      <c r="IM38" s="1">
        <v>1</v>
      </c>
      <c r="IN38" s="1">
        <v>3</v>
      </c>
      <c r="IP38" s="1">
        <v>0</v>
      </c>
      <c r="IR38" s="1">
        <v>14</v>
      </c>
      <c r="IS38" s="1">
        <v>5</v>
      </c>
      <c r="IT38" s="1">
        <v>1</v>
      </c>
      <c r="IV38" s="1">
        <v>0</v>
      </c>
    </row>
  </sheetData>
  <autoFilter ref="A9:IW31" xr:uid="{0C3FC2B6-2B7E-48E9-8171-AF20298B3824}"/>
  <mergeCells count="480">
    <mergeCell ref="IR30:IR31"/>
    <mergeCell ref="IS30:IS31"/>
    <mergeCell ref="IT30:IT31"/>
    <mergeCell ref="IV30:IV31"/>
    <mergeCell ref="IF30:IF31"/>
    <mergeCell ref="IG30:IG31"/>
    <mergeCell ref="IH30:IH31"/>
    <mergeCell ref="IJ30:IJ31"/>
    <mergeCell ref="IL30:IL31"/>
    <mergeCell ref="IM30:IM31"/>
    <mergeCell ref="IN30:IN31"/>
    <mergeCell ref="IP30:IP31"/>
    <mergeCell ref="II30:II31"/>
    <mergeCell ref="IO30:IO31"/>
    <mergeCell ref="IU30:IU31"/>
    <mergeCell ref="HU30:HU31"/>
    <mergeCell ref="HV30:HV31"/>
    <mergeCell ref="HW30:HW31"/>
    <mergeCell ref="HY30:HY31"/>
    <mergeCell ref="HZ30:HZ31"/>
    <mergeCell ref="IA30:IA31"/>
    <mergeCell ref="IB30:IB31"/>
    <mergeCell ref="IC30:IC31"/>
    <mergeCell ref="ID30:ID31"/>
    <mergeCell ref="HK30:HK31"/>
    <mergeCell ref="HL30:HL31"/>
    <mergeCell ref="HM30:HM31"/>
    <mergeCell ref="HN30:HN31"/>
    <mergeCell ref="HO30:HO31"/>
    <mergeCell ref="HP30:HP31"/>
    <mergeCell ref="HR30:HR31"/>
    <mergeCell ref="HS30:HS31"/>
    <mergeCell ref="HT30:HT31"/>
    <mergeCell ref="HQ7:HQ8"/>
    <mergeCell ref="HX7:HX8"/>
    <mergeCell ref="IE7:IE8"/>
    <mergeCell ref="IK7:IK8"/>
    <mergeCell ref="IQ7:IQ8"/>
    <mergeCell ref="IW7:IW8"/>
    <mergeCell ref="HK2:IW2"/>
    <mergeCell ref="HK3:IE4"/>
    <mergeCell ref="IF3:IW4"/>
    <mergeCell ref="HK5:HQ6"/>
    <mergeCell ref="HR5:HX6"/>
    <mergeCell ref="HY5:IE6"/>
    <mergeCell ref="IF5:IK6"/>
    <mergeCell ref="IL5:IQ6"/>
    <mergeCell ref="IR5:IW6"/>
    <mergeCell ref="AZ31:BB31"/>
    <mergeCell ref="FW30:FW31"/>
    <mergeCell ref="FX30:FX31"/>
    <mergeCell ref="FY30:FY31"/>
    <mergeCell ref="FP30:FP31"/>
    <mergeCell ref="FQ30:FQ31"/>
    <mergeCell ref="AM5:AM8"/>
    <mergeCell ref="AN5:AN7"/>
    <mergeCell ref="FL5:FL8"/>
    <mergeCell ref="FM5:FM8"/>
    <mergeCell ref="FN5:FN8"/>
    <mergeCell ref="FB5:FB8"/>
    <mergeCell ref="FC5:FC8"/>
    <mergeCell ref="FD5:FD8"/>
    <mergeCell ref="FO5:FO8"/>
    <mergeCell ref="FF5:FF8"/>
    <mergeCell ref="FG5:FG8"/>
    <mergeCell ref="EV5:EV8"/>
    <mergeCell ref="EW5:EW8"/>
    <mergeCell ref="FS30:FS31"/>
    <mergeCell ref="FT30:FT31"/>
    <mergeCell ref="FU30:FU31"/>
    <mergeCell ref="FL30:FL31"/>
    <mergeCell ref="FM30:FM31"/>
    <mergeCell ref="AE5:AE7"/>
    <mergeCell ref="AF5:AF8"/>
    <mergeCell ref="AH5:AH7"/>
    <mergeCell ref="AJ5:AJ8"/>
    <mergeCell ref="AK5:AK7"/>
    <mergeCell ref="Y31:AA31"/>
    <mergeCell ref="AB31:AD31"/>
    <mergeCell ref="Y5:Y7"/>
    <mergeCell ref="AA5:AA8"/>
    <mergeCell ref="AB5:AB7"/>
    <mergeCell ref="HH3:HJ6"/>
    <mergeCell ref="AE3:AG4"/>
    <mergeCell ref="AH3:AJ4"/>
    <mergeCell ref="AK3:AM4"/>
    <mergeCell ref="AN3:AP4"/>
    <mergeCell ref="AQ3:AS4"/>
    <mergeCell ref="AT3:AV4"/>
    <mergeCell ref="AW3:AY4"/>
    <mergeCell ref="AZ3:BB4"/>
    <mergeCell ref="BC3:BH4"/>
    <mergeCell ref="BI3:BN4"/>
    <mergeCell ref="BO3:BT4"/>
    <mergeCell ref="BU3:BZ4"/>
    <mergeCell ref="CA3:CF4"/>
    <mergeCell ref="CG3:CL4"/>
    <mergeCell ref="FU5:FU8"/>
    <mergeCell ref="HF7:HG7"/>
    <mergeCell ref="HI7:HJ7"/>
    <mergeCell ref="FV5:FV8"/>
    <mergeCell ref="FW5:FW8"/>
    <mergeCell ref="FX5:FX8"/>
    <mergeCell ref="FY5:FY8"/>
    <mergeCell ref="FJ5:FJ8"/>
    <mergeCell ref="FK5:FK8"/>
    <mergeCell ref="HH2:HJ2"/>
    <mergeCell ref="CM3:CR4"/>
    <mergeCell ref="CS3:CX4"/>
    <mergeCell ref="CY3:DD4"/>
    <mergeCell ref="DE3:DJ4"/>
    <mergeCell ref="DK3:DP4"/>
    <mergeCell ref="DQ3:DV4"/>
    <mergeCell ref="DW3:EB4"/>
    <mergeCell ref="EC3:EH4"/>
    <mergeCell ref="EI3:EN4"/>
    <mergeCell ref="EO3:ET4"/>
    <mergeCell ref="EU3:EZ4"/>
    <mergeCell ref="FA3:FF4"/>
    <mergeCell ref="FG3:FL4"/>
    <mergeCell ref="FM3:FR4"/>
    <mergeCell ref="FS3:FX4"/>
    <mergeCell ref="FY3:GD4"/>
    <mergeCell ref="GE3:GJ4"/>
    <mergeCell ref="GQ3:GQ8"/>
    <mergeCell ref="GR3:GV5"/>
    <mergeCell ref="GW3:GZ5"/>
    <mergeCell ref="HB3:HB8"/>
    <mergeCell ref="HC3:HD6"/>
    <mergeCell ref="FT5:FT8"/>
    <mergeCell ref="HE2:HG2"/>
    <mergeCell ref="GJ5:GJ8"/>
    <mergeCell ref="GZ6:GZ8"/>
    <mergeCell ref="GW6:GW8"/>
    <mergeCell ref="GX6:GX8"/>
    <mergeCell ref="GY6:GY8"/>
    <mergeCell ref="GR6:GR8"/>
    <mergeCell ref="HA3:HA8"/>
    <mergeCell ref="GS6:GS8"/>
    <mergeCell ref="GT6:GT8"/>
    <mergeCell ref="GU6:GU8"/>
    <mergeCell ref="GV6:GV8"/>
    <mergeCell ref="HC7:HC8"/>
    <mergeCell ref="HD7:HD8"/>
    <mergeCell ref="HE3:HG6"/>
    <mergeCell ref="GP3:GP8"/>
    <mergeCell ref="GK3:GK8"/>
    <mergeCell ref="GL3:GL8"/>
    <mergeCell ref="GM3:GM8"/>
    <mergeCell ref="GN3:GN8"/>
    <mergeCell ref="GO3:GO8"/>
    <mergeCell ref="BC2:GJ2"/>
    <mergeCell ref="GK2:GO2"/>
    <mergeCell ref="GP2:HB2"/>
    <mergeCell ref="HC2:HD2"/>
    <mergeCell ref="GF5:GF8"/>
    <mergeCell ref="GG5:GG8"/>
    <mergeCell ref="D3:F4"/>
    <mergeCell ref="G3:I4"/>
    <mergeCell ref="J3:L4"/>
    <mergeCell ref="M3:O4"/>
    <mergeCell ref="P3:R4"/>
    <mergeCell ref="S3:U4"/>
    <mergeCell ref="V3:X4"/>
    <mergeCell ref="Y3:AA4"/>
    <mergeCell ref="AB3:AD4"/>
    <mergeCell ref="R5:R8"/>
    <mergeCell ref="S5:S7"/>
    <mergeCell ref="U5:U8"/>
    <mergeCell ref="V5:V7"/>
    <mergeCell ref="AO5:AO8"/>
    <mergeCell ref="AG5:AG8"/>
    <mergeCell ref="D5:D7"/>
    <mergeCell ref="FE5:FE8"/>
    <mergeCell ref="AD5:AD8"/>
    <mergeCell ref="GH5:GH8"/>
    <mergeCell ref="GI5:GI8"/>
    <mergeCell ref="FZ5:FZ8"/>
    <mergeCell ref="GZ30:GZ31"/>
    <mergeCell ref="GT30:GT31"/>
    <mergeCell ref="GU30:GU31"/>
    <mergeCell ref="GV30:GV31"/>
    <mergeCell ref="GW30:GW31"/>
    <mergeCell ref="GX30:GX31"/>
    <mergeCell ref="GY30:GY31"/>
    <mergeCell ref="GH30:GH31"/>
    <mergeCell ref="GI30:GI31"/>
    <mergeCell ref="GR30:GR31"/>
    <mergeCell ref="GJ30:GJ31"/>
    <mergeCell ref="GL30:GL31"/>
    <mergeCell ref="GS30:GS31"/>
    <mergeCell ref="GB30:GB31"/>
    <mergeCell ref="GC30:GC31"/>
    <mergeCell ref="GD30:GD31"/>
    <mergeCell ref="GE30:GE31"/>
    <mergeCell ref="GF30:GF31"/>
    <mergeCell ref="GG30:GG31"/>
    <mergeCell ref="FV30:FV31"/>
    <mergeCell ref="FZ30:FZ31"/>
    <mergeCell ref="GA30:GA31"/>
    <mergeCell ref="FN30:FN31"/>
    <mergeCell ref="FO30:FO31"/>
    <mergeCell ref="FR30:FR31"/>
    <mergeCell ref="FD30:FD31"/>
    <mergeCell ref="FE30:FE31"/>
    <mergeCell ref="FF30:FF31"/>
    <mergeCell ref="FG30:FG31"/>
    <mergeCell ref="FH30:FH31"/>
    <mergeCell ref="FI30:FI31"/>
    <mergeCell ref="FJ30:FJ31"/>
    <mergeCell ref="FK30:FK31"/>
    <mergeCell ref="EX30:EX31"/>
    <mergeCell ref="EY30:EY31"/>
    <mergeCell ref="EZ30:EZ31"/>
    <mergeCell ref="FA30:FA31"/>
    <mergeCell ref="FB30:FB31"/>
    <mergeCell ref="FC30:FC31"/>
    <mergeCell ref="ER30:ER31"/>
    <mergeCell ref="ES30:ES31"/>
    <mergeCell ref="ET30:ET31"/>
    <mergeCell ref="EU30:EU31"/>
    <mergeCell ref="EV30:EV31"/>
    <mergeCell ref="EW30:EW31"/>
    <mergeCell ref="EL30:EL31"/>
    <mergeCell ref="EM30:EM31"/>
    <mergeCell ref="EN30:EN31"/>
    <mergeCell ref="EO30:EO31"/>
    <mergeCell ref="EP30:EP31"/>
    <mergeCell ref="EQ30:EQ31"/>
    <mergeCell ref="EF30:EF31"/>
    <mergeCell ref="EG30:EG31"/>
    <mergeCell ref="EH30:EH31"/>
    <mergeCell ref="EI30:EI31"/>
    <mergeCell ref="EJ30:EJ31"/>
    <mergeCell ref="EK30:EK31"/>
    <mergeCell ref="DZ30:DZ31"/>
    <mergeCell ref="EA30:EA31"/>
    <mergeCell ref="EB30:EB31"/>
    <mergeCell ref="EC30:EC31"/>
    <mergeCell ref="ED30:ED31"/>
    <mergeCell ref="EE30:EE31"/>
    <mergeCell ref="DT30:DT31"/>
    <mergeCell ref="DU30:DU31"/>
    <mergeCell ref="DV30:DV31"/>
    <mergeCell ref="DW30:DW31"/>
    <mergeCell ref="DX30:DX31"/>
    <mergeCell ref="DY30:DY31"/>
    <mergeCell ref="DN30:DN31"/>
    <mergeCell ref="DO30:DO31"/>
    <mergeCell ref="DP30:DP31"/>
    <mergeCell ref="DQ30:DQ31"/>
    <mergeCell ref="DR30:DR31"/>
    <mergeCell ref="DS30:DS31"/>
    <mergeCell ref="DH30:DH31"/>
    <mergeCell ref="DI30:DI31"/>
    <mergeCell ref="DJ30:DJ31"/>
    <mergeCell ref="DK30:DK31"/>
    <mergeCell ref="DL30:DL31"/>
    <mergeCell ref="DM30:DM31"/>
    <mergeCell ref="DB30:DB31"/>
    <mergeCell ref="DC30:DC31"/>
    <mergeCell ref="DD30:DD31"/>
    <mergeCell ref="DE30:DE31"/>
    <mergeCell ref="DF30:DF31"/>
    <mergeCell ref="DG30:DG31"/>
    <mergeCell ref="CV30:CV31"/>
    <mergeCell ref="CW30:CW31"/>
    <mergeCell ref="CX30:CX31"/>
    <mergeCell ref="CY30:CY31"/>
    <mergeCell ref="CZ30:CZ31"/>
    <mergeCell ref="DA30:DA31"/>
    <mergeCell ref="CP30:CP31"/>
    <mergeCell ref="CQ30:CQ31"/>
    <mergeCell ref="CR30:CR31"/>
    <mergeCell ref="CS30:CS31"/>
    <mergeCell ref="CT30:CT31"/>
    <mergeCell ref="CU30:CU31"/>
    <mergeCell ref="CJ30:CJ31"/>
    <mergeCell ref="CK30:CK31"/>
    <mergeCell ref="CL30:CL31"/>
    <mergeCell ref="CM30:CM31"/>
    <mergeCell ref="CN30:CN31"/>
    <mergeCell ref="CO30:CO31"/>
    <mergeCell ref="CD30:CD31"/>
    <mergeCell ref="CE30:CE31"/>
    <mergeCell ref="CF30:CF31"/>
    <mergeCell ref="CG30:CG31"/>
    <mergeCell ref="CH30:CH31"/>
    <mergeCell ref="CI30:CI31"/>
    <mergeCell ref="BX30:BX31"/>
    <mergeCell ref="BY30:BY31"/>
    <mergeCell ref="BZ30:BZ31"/>
    <mergeCell ref="CA30:CA31"/>
    <mergeCell ref="CB30:CB31"/>
    <mergeCell ref="CC30:CC31"/>
    <mergeCell ref="BR30:BR31"/>
    <mergeCell ref="BS30:BS31"/>
    <mergeCell ref="BT30:BT31"/>
    <mergeCell ref="BU30:BU31"/>
    <mergeCell ref="BV30:BV31"/>
    <mergeCell ref="BW30:BW31"/>
    <mergeCell ref="BL30:BL31"/>
    <mergeCell ref="BM30:BM31"/>
    <mergeCell ref="BN30:BN31"/>
    <mergeCell ref="BO30:BO31"/>
    <mergeCell ref="BP30:BP31"/>
    <mergeCell ref="BQ30:BQ31"/>
    <mergeCell ref="BF30:BF31"/>
    <mergeCell ref="BG30:BG31"/>
    <mergeCell ref="BH30:BH31"/>
    <mergeCell ref="BI30:BI31"/>
    <mergeCell ref="BJ30:BJ31"/>
    <mergeCell ref="BK30:BK31"/>
    <mergeCell ref="A30:C31"/>
    <mergeCell ref="BC30:BC31"/>
    <mergeCell ref="BD30:BD31"/>
    <mergeCell ref="BE30:BE31"/>
    <mergeCell ref="AE31:AG31"/>
    <mergeCell ref="AH31:AJ31"/>
    <mergeCell ref="AK31:AM31"/>
    <mergeCell ref="AN31:AP31"/>
    <mergeCell ref="AQ31:AS31"/>
    <mergeCell ref="AT31:AV31"/>
    <mergeCell ref="AW31:AY31"/>
    <mergeCell ref="D31:F31"/>
    <mergeCell ref="G31:I31"/>
    <mergeCell ref="J31:L31"/>
    <mergeCell ref="M31:O31"/>
    <mergeCell ref="P31:R31"/>
    <mergeCell ref="S31:U31"/>
    <mergeCell ref="V31:X31"/>
    <mergeCell ref="GA5:GA8"/>
    <mergeCell ref="GB5:GB8"/>
    <mergeCell ref="GC5:GC8"/>
    <mergeCell ref="GD5:GD8"/>
    <mergeCell ref="GE5:GE8"/>
    <mergeCell ref="FP5:FP8"/>
    <mergeCell ref="FQ5:FQ8"/>
    <mergeCell ref="FR5:FR8"/>
    <mergeCell ref="FS5:FS8"/>
    <mergeCell ref="FH5:FH8"/>
    <mergeCell ref="FI5:FI8"/>
    <mergeCell ref="EZ5:EZ8"/>
    <mergeCell ref="FA5:FA8"/>
    <mergeCell ref="EP5:EP8"/>
    <mergeCell ref="EQ5:EQ8"/>
    <mergeCell ref="ER5:ER8"/>
    <mergeCell ref="ES5:ES8"/>
    <mergeCell ref="ET5:ET8"/>
    <mergeCell ref="EU5:EU8"/>
    <mergeCell ref="EX5:EX8"/>
    <mergeCell ref="EY5:EY8"/>
    <mergeCell ref="EJ5:EJ8"/>
    <mergeCell ref="EK5:EK8"/>
    <mergeCell ref="EL5:EL8"/>
    <mergeCell ref="EM5:EM8"/>
    <mergeCell ref="EN5:EN8"/>
    <mergeCell ref="EO5:EO8"/>
    <mergeCell ref="ED5:ED8"/>
    <mergeCell ref="EE5:EE8"/>
    <mergeCell ref="EF5:EF8"/>
    <mergeCell ref="EG5:EG8"/>
    <mergeCell ref="EH5:EH8"/>
    <mergeCell ref="EI5:EI8"/>
    <mergeCell ref="DX5:DX8"/>
    <mergeCell ref="DY5:DY8"/>
    <mergeCell ref="DZ5:DZ8"/>
    <mergeCell ref="EA5:EA8"/>
    <mergeCell ref="EB5:EB8"/>
    <mergeCell ref="EC5:EC8"/>
    <mergeCell ref="DR5:DR8"/>
    <mergeCell ref="DS5:DS8"/>
    <mergeCell ref="DT5:DT8"/>
    <mergeCell ref="DU5:DU8"/>
    <mergeCell ref="DV5:DV8"/>
    <mergeCell ref="DW5:DW8"/>
    <mergeCell ref="DL5:DL8"/>
    <mergeCell ref="DM5:DM8"/>
    <mergeCell ref="DN5:DN8"/>
    <mergeCell ref="DO5:DO8"/>
    <mergeCell ref="DP5:DP8"/>
    <mergeCell ref="DQ5:DQ8"/>
    <mergeCell ref="DF5:DF8"/>
    <mergeCell ref="DG5:DG8"/>
    <mergeCell ref="DH5:DH8"/>
    <mergeCell ref="DI5:DI8"/>
    <mergeCell ref="DJ5:DJ8"/>
    <mergeCell ref="DK5:DK8"/>
    <mergeCell ref="CZ5:CZ8"/>
    <mergeCell ref="DA5:DA8"/>
    <mergeCell ref="DB5:DB8"/>
    <mergeCell ref="DC5:DC8"/>
    <mergeCell ref="DD5:DD8"/>
    <mergeCell ref="DE5:DE8"/>
    <mergeCell ref="CT5:CT8"/>
    <mergeCell ref="CU5:CU8"/>
    <mergeCell ref="CV5:CV8"/>
    <mergeCell ref="CW5:CW8"/>
    <mergeCell ref="CX5:CX8"/>
    <mergeCell ref="CY5:CY8"/>
    <mergeCell ref="CN5:CN8"/>
    <mergeCell ref="CO5:CO8"/>
    <mergeCell ref="CP5:CP8"/>
    <mergeCell ref="CQ5:CQ8"/>
    <mergeCell ref="CR5:CR8"/>
    <mergeCell ref="CS5:CS8"/>
    <mergeCell ref="CI5:CI8"/>
    <mergeCell ref="CJ5:CJ8"/>
    <mergeCell ref="CK5:CK8"/>
    <mergeCell ref="CL5:CL8"/>
    <mergeCell ref="CM5:CM8"/>
    <mergeCell ref="AP5:AP8"/>
    <mergeCell ref="AQ5:AQ7"/>
    <mergeCell ref="AS5:AS8"/>
    <mergeCell ref="AT5:AT7"/>
    <mergeCell ref="AV5:AV8"/>
    <mergeCell ref="AW5:AW7"/>
    <mergeCell ref="AY5:AY8"/>
    <mergeCell ref="AZ5:AZ7"/>
    <mergeCell ref="BB5:BB8"/>
    <mergeCell ref="AR5:AR8"/>
    <mergeCell ref="AU5:AU8"/>
    <mergeCell ref="CB5:CB8"/>
    <mergeCell ref="CC5:CC8"/>
    <mergeCell ref="CD5:CD8"/>
    <mergeCell ref="CE5:CE8"/>
    <mergeCell ref="CF5:CF8"/>
    <mergeCell ref="CG5:CG8"/>
    <mergeCell ref="BM5:BM8"/>
    <mergeCell ref="BN5:BN8"/>
    <mergeCell ref="BO5:BO8"/>
    <mergeCell ref="BQ5:BQ8"/>
    <mergeCell ref="CH5:CH8"/>
    <mergeCell ref="AX5:AX8"/>
    <mergeCell ref="BA5:BA8"/>
    <mergeCell ref="BD5:BD8"/>
    <mergeCell ref="BE5:BE8"/>
    <mergeCell ref="BF5:BF8"/>
    <mergeCell ref="BV5:BV8"/>
    <mergeCell ref="BW5:BW8"/>
    <mergeCell ref="BX5:BX8"/>
    <mergeCell ref="BY5:BY8"/>
    <mergeCell ref="BZ5:BZ8"/>
    <mergeCell ref="CA5:CA8"/>
    <mergeCell ref="BJ5:BJ8"/>
    <mergeCell ref="BG5:BG8"/>
    <mergeCell ref="BH5:BH8"/>
    <mergeCell ref="BI5:BI8"/>
    <mergeCell ref="BC5:BC8"/>
    <mergeCell ref="BP5:BP8"/>
    <mergeCell ref="BR5:BR8"/>
    <mergeCell ref="BS5:BS8"/>
    <mergeCell ref="BT5:BT8"/>
    <mergeCell ref="BU5:BU8"/>
    <mergeCell ref="BK5:BK8"/>
    <mergeCell ref="BL5:BL8"/>
    <mergeCell ref="A2:A8"/>
    <mergeCell ref="B2:B8"/>
    <mergeCell ref="C2:C8"/>
    <mergeCell ref="Q5:Q8"/>
    <mergeCell ref="H5:H8"/>
    <mergeCell ref="K5:K8"/>
    <mergeCell ref="Z5:Z8"/>
    <mergeCell ref="AC5:AC8"/>
    <mergeCell ref="T5:T8"/>
    <mergeCell ref="W5:W8"/>
    <mergeCell ref="E5:E8"/>
    <mergeCell ref="F5:F8"/>
    <mergeCell ref="G5:G7"/>
    <mergeCell ref="I5:I8"/>
    <mergeCell ref="J5:J7"/>
    <mergeCell ref="L5:L8"/>
    <mergeCell ref="M5:M7"/>
    <mergeCell ref="O5:O8"/>
    <mergeCell ref="P5:P7"/>
    <mergeCell ref="N5:N8"/>
    <mergeCell ref="X5:X8"/>
    <mergeCell ref="D2:BB2"/>
    <mergeCell ref="AL5:AL8"/>
    <mergeCell ref="AI5:AI8"/>
  </mergeCells>
  <phoneticPr fontId="5"/>
  <conditionalFormatting sqref="GB24">
    <cfRule type="expression" dxfId="37" priority="84">
      <formula>GA24=1</formula>
    </cfRule>
    <cfRule type="expression" priority="85">
      <formula>"K3=1"</formula>
    </cfRule>
  </conditionalFormatting>
  <conditionalFormatting sqref="HD10">
    <cfRule type="duplicateValues" dxfId="36" priority="36"/>
  </conditionalFormatting>
  <conditionalFormatting sqref="HC10">
    <cfRule type="duplicateValues" dxfId="35" priority="37"/>
  </conditionalFormatting>
  <conditionalFormatting sqref="HD11">
    <cfRule type="duplicateValues" dxfId="34" priority="34"/>
  </conditionalFormatting>
  <conditionalFormatting sqref="HC11">
    <cfRule type="duplicateValues" dxfId="33" priority="35"/>
  </conditionalFormatting>
  <conditionalFormatting sqref="HD12">
    <cfRule type="duplicateValues" dxfId="32" priority="32"/>
  </conditionalFormatting>
  <conditionalFormatting sqref="HC12">
    <cfRule type="duplicateValues" dxfId="31" priority="33"/>
  </conditionalFormatting>
  <conditionalFormatting sqref="HD13">
    <cfRule type="duplicateValues" dxfId="30" priority="31"/>
  </conditionalFormatting>
  <conditionalFormatting sqref="HD14">
    <cfRule type="duplicateValues" dxfId="29" priority="29"/>
  </conditionalFormatting>
  <conditionalFormatting sqref="HC14">
    <cfRule type="duplicateValues" dxfId="28" priority="30"/>
  </conditionalFormatting>
  <conditionalFormatting sqref="HD15">
    <cfRule type="duplicateValues" dxfId="27" priority="27"/>
  </conditionalFormatting>
  <conditionalFormatting sqref="HC15">
    <cfRule type="duplicateValues" dxfId="26" priority="28"/>
  </conditionalFormatting>
  <conditionalFormatting sqref="HD16">
    <cfRule type="duplicateValues" dxfId="25" priority="26"/>
  </conditionalFormatting>
  <conditionalFormatting sqref="HD17">
    <cfRule type="duplicateValues" dxfId="24" priority="24"/>
  </conditionalFormatting>
  <conditionalFormatting sqref="HC17">
    <cfRule type="duplicateValues" dxfId="23" priority="25"/>
  </conditionalFormatting>
  <conditionalFormatting sqref="HD18">
    <cfRule type="duplicateValues" dxfId="22" priority="22"/>
  </conditionalFormatting>
  <conditionalFormatting sqref="HC18">
    <cfRule type="duplicateValues" dxfId="21" priority="23"/>
  </conditionalFormatting>
  <conditionalFormatting sqref="HD19">
    <cfRule type="duplicateValues" dxfId="20" priority="20"/>
  </conditionalFormatting>
  <conditionalFormatting sqref="HC19">
    <cfRule type="duplicateValues" dxfId="19" priority="21"/>
  </conditionalFormatting>
  <conditionalFormatting sqref="HD20">
    <cfRule type="duplicateValues" dxfId="18" priority="18"/>
  </conditionalFormatting>
  <conditionalFormatting sqref="HC20">
    <cfRule type="duplicateValues" dxfId="17" priority="19"/>
  </conditionalFormatting>
  <conditionalFormatting sqref="HD21">
    <cfRule type="duplicateValues" dxfId="16" priority="16"/>
  </conditionalFormatting>
  <conditionalFormatting sqref="HC21">
    <cfRule type="duplicateValues" dxfId="15" priority="17"/>
  </conditionalFormatting>
  <conditionalFormatting sqref="HD22">
    <cfRule type="duplicateValues" dxfId="14" priority="14"/>
  </conditionalFormatting>
  <conditionalFormatting sqref="HC22">
    <cfRule type="duplicateValues" dxfId="13" priority="15"/>
  </conditionalFormatting>
  <conditionalFormatting sqref="HD23">
    <cfRule type="duplicateValues" dxfId="12" priority="12"/>
  </conditionalFormatting>
  <conditionalFormatting sqref="HC23">
    <cfRule type="duplicateValues" dxfId="11" priority="13"/>
  </conditionalFormatting>
  <conditionalFormatting sqref="HD24">
    <cfRule type="duplicateValues" dxfId="10" priority="10"/>
  </conditionalFormatting>
  <conditionalFormatting sqref="HC24">
    <cfRule type="duplicateValues" dxfId="9" priority="11"/>
  </conditionalFormatting>
  <conditionalFormatting sqref="HD25">
    <cfRule type="duplicateValues" dxfId="8" priority="8"/>
  </conditionalFormatting>
  <conditionalFormatting sqref="HC25">
    <cfRule type="duplicateValues" dxfId="7" priority="9"/>
  </conditionalFormatting>
  <conditionalFormatting sqref="HD26">
    <cfRule type="duplicateValues" dxfId="6" priority="7"/>
  </conditionalFormatting>
  <conditionalFormatting sqref="HD27">
    <cfRule type="duplicateValues" dxfId="5" priority="5"/>
  </conditionalFormatting>
  <conditionalFormatting sqref="HC27">
    <cfRule type="duplicateValues" dxfId="4" priority="6"/>
  </conditionalFormatting>
  <conditionalFormatting sqref="HC28">
    <cfRule type="duplicateValues" dxfId="3" priority="4"/>
  </conditionalFormatting>
  <conditionalFormatting sqref="HD28">
    <cfRule type="duplicateValues" dxfId="2" priority="3"/>
  </conditionalFormatting>
  <conditionalFormatting sqref="HD29">
    <cfRule type="duplicateValues" dxfId="1" priority="1"/>
  </conditionalFormatting>
  <conditionalFormatting sqref="HC29">
    <cfRule type="duplicateValues" dxfId="0" priority="2"/>
  </conditionalFormatting>
  <dataValidations disablePrompts="1" count="4">
    <dataValidation type="list" allowBlank="1" showInputMessage="1" showErrorMessage="1" sqref="H19:H29 G10:H18 IR22:IV22 HK22:HP22 HR22:HW22 HY22:ID22 HD29 IJ22 P10:Q29 D10:E29 GR10:GU29 GN10:GO29 GW10:HB29 AZ10:BA29 AW10:AX29 AT10:AU29 AQ10:AR29 AN10:AO29 AK10:AL29 AH10:AI29 AB10:AC29 Y10:Z29 V10:W29 S10:T29 M10:N29 J10:K29 HD10:HD27 IF22:IH22 IL22:IN22 IP22" xr:uid="{00000000-0002-0000-0000-000000000000}">
      <formula1>"○"</formula1>
    </dataValidation>
    <dataValidation type="list" allowBlank="1" showInputMessage="1" showErrorMessage="1" sqref="GK10:GK29" xr:uid="{00000000-0002-0000-0000-000002000000}">
      <formula1>"設置済,設置予定,設置予定無し"</formula1>
    </dataValidation>
    <dataValidation type="list" allowBlank="1" showInputMessage="1" showErrorMessage="1" sqref="GQ10:GQ29 GM10:GM29" xr:uid="{00000000-0002-0000-0000-000003000000}">
      <formula1>"委託有,委託予定,委託予定無し"</formula1>
    </dataValidation>
    <dataValidation type="list" allowBlank="1" showInputMessage="1" showErrorMessage="1" sqref="GP10:GP29" xr:uid="{00000000-0002-0000-0000-000004000000}">
      <formula1>"実施済,実施予定,実施予定無し"</formula1>
    </dataValidation>
  </dataValidations>
  <pageMargins left="0.70866141732283472" right="0.70866141732283472" top="0.74803149606299213" bottom="0.74803149606299213" header="0.31496062992125984" footer="0.31496062992125984"/>
  <pageSetup paperSize="8" scale="41" fitToWidth="10" fitToHeight="0" orientation="landscape" r:id="rId1"/>
  <colBreaks count="2" manualBreakCount="2">
    <brk id="54" max="1048575" man="1"/>
    <brk id="19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B103A-3A53-4535-AAD3-BBFB70EA0C30}">
  <sheetPr>
    <pageSetUpPr autoPageBreaks="0"/>
  </sheetPr>
  <dimension ref="A1:CI78"/>
  <sheetViews>
    <sheetView showGridLines="0" zoomScale="70" zoomScaleNormal="70" zoomScaleSheetLayoutView="80" workbookViewId="0">
      <pane xSplit="2" ySplit="7" topLeftCell="BT30" activePane="bottomRight" state="frozen"/>
      <selection pane="topRight" activeCell="C1" sqref="C1"/>
      <selection pane="bottomLeft" activeCell="A8" sqref="A8"/>
      <selection pane="bottomRight" activeCell="CD59" sqref="CD59"/>
    </sheetView>
  </sheetViews>
  <sheetFormatPr defaultColWidth="9" defaultRowHeight="11" x14ac:dyDescent="0.2"/>
  <cols>
    <col min="1" max="2" width="9" style="308" customWidth="1"/>
    <col min="3" max="6" width="5.7265625" style="308" customWidth="1"/>
    <col min="7" max="7" width="19.453125" style="308" customWidth="1"/>
    <col min="8" max="9" width="5.7265625" style="308" customWidth="1"/>
    <col min="10" max="10" width="2.7265625" style="308" bestFit="1" customWidth="1"/>
    <col min="11" max="11" width="3.90625" style="308" customWidth="1"/>
    <col min="12" max="12" width="2.7265625" style="308" bestFit="1" customWidth="1"/>
    <col min="13" max="13" width="3.90625" style="308" customWidth="1"/>
    <col min="14" max="15" width="5.7265625" style="308" customWidth="1"/>
    <col min="16" max="16" width="17.7265625" style="308" customWidth="1"/>
    <col min="17" max="17" width="2.7265625" style="308" bestFit="1" customWidth="1"/>
    <col min="18" max="18" width="3.90625" style="308" customWidth="1"/>
    <col min="19" max="19" width="2.7265625" style="308" bestFit="1" customWidth="1"/>
    <col min="20" max="20" width="3.90625" style="308" customWidth="1"/>
    <col min="21" max="22" width="5.7265625" style="308" customWidth="1"/>
    <col min="23" max="24" width="11.7265625" style="308" customWidth="1"/>
    <col min="25" max="25" width="9.08984375" style="308" customWidth="1"/>
    <col min="26" max="28" width="5.7265625" style="308" customWidth="1"/>
    <col min="29" max="29" width="10.7265625" style="308" customWidth="1"/>
    <col min="30" max="31" width="24.26953125" style="308" customWidth="1"/>
    <col min="32" max="32" width="5.7265625" style="312" customWidth="1"/>
    <col min="33" max="33" width="12.26953125" style="308" customWidth="1"/>
    <col min="34" max="34" width="5.7265625" style="308" customWidth="1"/>
    <col min="35" max="35" width="13.453125" style="308" customWidth="1"/>
    <col min="36" max="36" width="5.7265625" style="312" customWidth="1"/>
    <col min="37" max="37" width="12.26953125" style="308" customWidth="1"/>
    <col min="38" max="38" width="5.7265625" style="308" customWidth="1"/>
    <col min="39" max="39" width="13.453125" style="308" customWidth="1"/>
    <col min="40" max="40" width="5.7265625" style="313" customWidth="1"/>
    <col min="41" max="41" width="12.26953125" style="308" customWidth="1"/>
    <col min="42" max="42" width="5.7265625" style="308" customWidth="1"/>
    <col min="43" max="43" width="13.453125" style="308" customWidth="1"/>
    <col min="44" max="44" width="5.7265625" style="312" customWidth="1"/>
    <col min="45" max="45" width="15.7265625" style="308" customWidth="1"/>
    <col min="46" max="46" width="5.7265625" style="308" customWidth="1"/>
    <col min="47" max="47" width="15.7265625" style="308" customWidth="1"/>
    <col min="48" max="48" width="5.7265625" style="308" customWidth="1"/>
    <col min="49" max="49" width="12.26953125" style="308" customWidth="1"/>
    <col min="50" max="50" width="5.7265625" style="308" customWidth="1"/>
    <col min="51" max="51" width="13.453125" style="308" customWidth="1"/>
    <col min="52" max="52" width="5.7265625" style="312" customWidth="1"/>
    <col min="53" max="53" width="12.26953125" style="308" customWidth="1"/>
    <col min="54" max="54" width="5.453125" style="308" customWidth="1"/>
    <col min="55" max="55" width="13.453125" style="308" customWidth="1"/>
    <col min="56" max="56" width="5.7265625" style="312" customWidth="1"/>
    <col min="57" max="57" width="12.26953125" style="308" customWidth="1"/>
    <col min="58" max="58" width="5.7265625" style="308" customWidth="1"/>
    <col min="59" max="59" width="44.26953125" style="308" customWidth="1"/>
    <col min="60" max="60" width="5.7265625" style="312" customWidth="1"/>
    <col min="61" max="61" width="12.26953125" style="308" customWidth="1"/>
    <col min="62" max="62" width="5.7265625" style="308" customWidth="1"/>
    <col min="63" max="63" width="13.453125" style="308" customWidth="1"/>
    <col min="64" max="64" width="5.7265625" style="312" customWidth="1"/>
    <col min="65" max="65" width="24" style="308" customWidth="1"/>
    <col min="66" max="66" width="5.7265625" style="308" customWidth="1"/>
    <col min="67" max="67" width="13.453125" style="308" customWidth="1"/>
    <col min="68" max="68" width="5.7265625" style="312" customWidth="1"/>
    <col min="69" max="69" width="12.26953125" style="308" customWidth="1"/>
    <col min="70" max="70" width="5.7265625" style="312" customWidth="1"/>
    <col min="71" max="71" width="13.453125" style="308" customWidth="1"/>
    <col min="72" max="72" width="5.7265625" style="312" customWidth="1"/>
    <col min="73" max="73" width="12.26953125" style="308" customWidth="1"/>
    <col min="74" max="74" width="13.7265625" style="308" customWidth="1"/>
    <col min="75" max="75" width="13.453125" style="308" customWidth="1"/>
    <col min="76" max="76" width="5.7265625" style="312" customWidth="1"/>
    <col min="77" max="77" width="12.26953125" style="308" customWidth="1"/>
    <col min="78" max="78" width="5.7265625" style="308" customWidth="1"/>
    <col min="79" max="79" width="13.453125" style="308" customWidth="1"/>
    <col min="80" max="80" width="5.7265625" style="312" customWidth="1"/>
    <col min="81" max="81" width="12.26953125" style="308" customWidth="1"/>
    <col min="82" max="82" width="5.7265625" style="312" customWidth="1"/>
    <col min="83" max="83" width="13.453125" style="308" customWidth="1"/>
    <col min="84" max="84" width="5.7265625" style="312" customWidth="1"/>
    <col min="85" max="85" width="12.26953125" style="308" customWidth="1"/>
    <col min="86" max="86" width="5.7265625" style="312" customWidth="1"/>
    <col min="87" max="87" width="13.453125" style="308" customWidth="1"/>
    <col min="88" max="16384" width="9" style="308"/>
  </cols>
  <sheetData>
    <row r="1" spans="1:87" s="146" customFormat="1" ht="19.149999999999999" customHeight="1" x14ac:dyDescent="0.2">
      <c r="A1" s="141" t="s">
        <v>490</v>
      </c>
      <c r="B1" s="142"/>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4"/>
      <c r="AG1" s="142"/>
      <c r="AH1" s="142"/>
      <c r="AI1" s="142"/>
      <c r="AJ1" s="144"/>
      <c r="AK1" s="142"/>
      <c r="AL1" s="142"/>
      <c r="AM1" s="142"/>
      <c r="AN1" s="145"/>
      <c r="AO1" s="142"/>
      <c r="AP1" s="142"/>
      <c r="AQ1" s="142"/>
      <c r="AR1" s="144"/>
      <c r="AS1" s="142"/>
      <c r="AT1" s="142"/>
      <c r="AU1" s="142"/>
      <c r="AV1" s="142"/>
      <c r="AW1" s="142"/>
      <c r="AX1" s="142"/>
      <c r="AY1" s="142"/>
      <c r="AZ1" s="144"/>
      <c r="BA1" s="142"/>
      <c r="BB1" s="142"/>
      <c r="BC1" s="142"/>
      <c r="BD1" s="144"/>
      <c r="BE1" s="142"/>
      <c r="BF1" s="142"/>
      <c r="BG1" s="142"/>
      <c r="BH1" s="144"/>
      <c r="BI1" s="142"/>
      <c r="BJ1" s="142"/>
      <c r="BK1" s="142"/>
      <c r="BL1" s="144"/>
      <c r="BM1" s="142"/>
      <c r="BN1" s="142"/>
      <c r="BO1" s="142"/>
      <c r="BP1" s="144"/>
      <c r="BQ1" s="142"/>
      <c r="BR1" s="144"/>
      <c r="BS1" s="142"/>
      <c r="BT1" s="144"/>
      <c r="BU1" s="142"/>
      <c r="BV1" s="142"/>
      <c r="BW1" s="142"/>
      <c r="BX1" s="144"/>
      <c r="BY1" s="142"/>
      <c r="BZ1" s="142"/>
      <c r="CA1" s="142"/>
      <c r="CB1" s="144"/>
      <c r="CC1" s="142"/>
      <c r="CD1" s="144"/>
      <c r="CE1" s="142"/>
      <c r="CF1" s="144"/>
      <c r="CG1" s="142"/>
      <c r="CH1" s="144"/>
      <c r="CI1" s="142"/>
    </row>
    <row r="2" spans="1:87" s="146" customFormat="1" ht="13.9" customHeight="1" x14ac:dyDescent="0.2">
      <c r="A2" s="147"/>
      <c r="B2" s="147"/>
      <c r="C2" s="532" t="s">
        <v>491</v>
      </c>
      <c r="D2" s="532"/>
      <c r="E2" s="532"/>
      <c r="F2" s="532"/>
      <c r="G2" s="533" t="s">
        <v>492</v>
      </c>
      <c r="H2" s="534"/>
      <c r="I2" s="534"/>
      <c r="J2" s="534"/>
      <c r="K2" s="534"/>
      <c r="L2" s="534"/>
      <c r="M2" s="534"/>
      <c r="N2" s="534"/>
      <c r="O2" s="534"/>
      <c r="P2" s="533" t="s">
        <v>493</v>
      </c>
      <c r="Q2" s="534"/>
      <c r="R2" s="534"/>
      <c r="S2" s="534"/>
      <c r="T2" s="534"/>
      <c r="U2" s="534"/>
      <c r="V2" s="535"/>
      <c r="W2" s="533" t="s">
        <v>494</v>
      </c>
      <c r="X2" s="535"/>
      <c r="Y2" s="533" t="s">
        <v>495</v>
      </c>
      <c r="Z2" s="534"/>
      <c r="AA2" s="534"/>
      <c r="AB2" s="534"/>
      <c r="AC2" s="535"/>
      <c r="AD2" s="533" t="s">
        <v>496</v>
      </c>
      <c r="AE2" s="535"/>
      <c r="AF2" s="529" t="s">
        <v>491</v>
      </c>
      <c r="AG2" s="530"/>
      <c r="AH2" s="530"/>
      <c r="AI2" s="530"/>
      <c r="AJ2" s="530"/>
      <c r="AK2" s="530"/>
      <c r="AL2" s="530"/>
      <c r="AM2" s="530"/>
      <c r="AN2" s="530"/>
      <c r="AO2" s="530"/>
      <c r="AP2" s="530"/>
      <c r="AQ2" s="530"/>
      <c r="AR2" s="530"/>
      <c r="AS2" s="530"/>
      <c r="AT2" s="530"/>
      <c r="AU2" s="530"/>
      <c r="AV2" s="530"/>
      <c r="AW2" s="530"/>
      <c r="AX2" s="530"/>
      <c r="AY2" s="530"/>
      <c r="AZ2" s="530"/>
      <c r="BA2" s="530"/>
      <c r="BB2" s="530"/>
      <c r="BC2" s="530"/>
      <c r="BD2" s="530"/>
      <c r="BE2" s="530"/>
      <c r="BF2" s="530"/>
      <c r="BG2" s="530"/>
      <c r="BH2" s="530"/>
      <c r="BI2" s="530"/>
      <c r="BJ2" s="530"/>
      <c r="BK2" s="530"/>
      <c r="BL2" s="530"/>
      <c r="BM2" s="530"/>
      <c r="BN2" s="530"/>
      <c r="BO2" s="530"/>
      <c r="BP2" s="530"/>
      <c r="BQ2" s="530"/>
      <c r="BR2" s="530"/>
      <c r="BS2" s="530"/>
      <c r="BT2" s="530"/>
      <c r="BU2" s="530"/>
      <c r="BV2" s="530"/>
      <c r="BW2" s="530"/>
      <c r="BX2" s="530"/>
      <c r="BY2" s="530"/>
      <c r="BZ2" s="530"/>
      <c r="CA2" s="530"/>
      <c r="CB2" s="530"/>
      <c r="CC2" s="530"/>
      <c r="CD2" s="530"/>
      <c r="CE2" s="530"/>
      <c r="CF2" s="530"/>
      <c r="CG2" s="530"/>
      <c r="CH2" s="530"/>
      <c r="CI2" s="531"/>
    </row>
    <row r="3" spans="1:87" s="150" customFormat="1" ht="13.5" customHeight="1" x14ac:dyDescent="0.2">
      <c r="A3" s="506" t="s">
        <v>497</v>
      </c>
      <c r="B3" s="506" t="s">
        <v>498</v>
      </c>
      <c r="C3" s="509" t="s">
        <v>499</v>
      </c>
      <c r="D3" s="509"/>
      <c r="E3" s="509"/>
      <c r="F3" s="509"/>
      <c r="G3" s="510" t="s">
        <v>500</v>
      </c>
      <c r="H3" s="511"/>
      <c r="I3" s="512"/>
      <c r="J3" s="510" t="s">
        <v>501</v>
      </c>
      <c r="K3" s="511"/>
      <c r="L3" s="511"/>
      <c r="M3" s="511"/>
      <c r="N3" s="510" t="s">
        <v>502</v>
      </c>
      <c r="O3" s="511"/>
      <c r="P3" s="148" t="s">
        <v>503</v>
      </c>
      <c r="Q3" s="510" t="s">
        <v>504</v>
      </c>
      <c r="R3" s="511"/>
      <c r="S3" s="511"/>
      <c r="T3" s="511"/>
      <c r="U3" s="510" t="s">
        <v>505</v>
      </c>
      <c r="V3" s="512"/>
      <c r="W3" s="510" t="s">
        <v>506</v>
      </c>
      <c r="X3" s="512"/>
      <c r="Y3" s="149" t="s">
        <v>507</v>
      </c>
      <c r="Z3" s="510" t="s">
        <v>508</v>
      </c>
      <c r="AA3" s="511"/>
      <c r="AB3" s="511"/>
      <c r="AC3" s="512"/>
      <c r="AD3" s="148" t="s">
        <v>509</v>
      </c>
      <c r="AE3" s="148" t="s">
        <v>510</v>
      </c>
      <c r="AF3" s="510" t="s">
        <v>511</v>
      </c>
      <c r="AG3" s="511"/>
      <c r="AH3" s="511"/>
      <c r="AI3" s="511"/>
      <c r="AJ3" s="511"/>
      <c r="AK3" s="511"/>
      <c r="AL3" s="511"/>
      <c r="AM3" s="511"/>
      <c r="AN3" s="511"/>
      <c r="AO3" s="511"/>
      <c r="AP3" s="511"/>
      <c r="AQ3" s="511"/>
      <c r="AR3" s="511"/>
      <c r="AS3" s="511"/>
      <c r="AT3" s="511"/>
      <c r="AU3" s="511"/>
      <c r="AV3" s="511"/>
      <c r="AW3" s="511"/>
      <c r="AX3" s="511"/>
      <c r="AY3" s="511"/>
      <c r="AZ3" s="511"/>
      <c r="BA3" s="511"/>
      <c r="BB3" s="511"/>
      <c r="BC3" s="511"/>
      <c r="BD3" s="511"/>
      <c r="BE3" s="511"/>
      <c r="BF3" s="511"/>
      <c r="BG3" s="511"/>
      <c r="BH3" s="511"/>
      <c r="BI3" s="511"/>
      <c r="BJ3" s="511"/>
      <c r="BK3" s="511"/>
      <c r="BL3" s="511"/>
      <c r="BM3" s="511"/>
      <c r="BN3" s="511"/>
      <c r="BO3" s="511"/>
      <c r="BP3" s="511"/>
      <c r="BQ3" s="511"/>
      <c r="BR3" s="511"/>
      <c r="BS3" s="511"/>
      <c r="BT3" s="511"/>
      <c r="BU3" s="511"/>
      <c r="BV3" s="511"/>
      <c r="BW3" s="511"/>
      <c r="BX3" s="511"/>
      <c r="BY3" s="511"/>
      <c r="BZ3" s="511"/>
      <c r="CA3" s="511"/>
      <c r="CB3" s="511"/>
      <c r="CC3" s="511"/>
      <c r="CD3" s="511"/>
      <c r="CE3" s="511"/>
      <c r="CF3" s="511"/>
      <c r="CG3" s="511"/>
      <c r="CH3" s="511"/>
      <c r="CI3" s="512"/>
    </row>
    <row r="4" spans="1:87" s="146" customFormat="1" ht="26.65" customHeight="1" x14ac:dyDescent="0.2">
      <c r="A4" s="507"/>
      <c r="B4" s="507"/>
      <c r="C4" s="513" t="s">
        <v>512</v>
      </c>
      <c r="D4" s="514"/>
      <c r="E4" s="514"/>
      <c r="F4" s="515"/>
      <c r="G4" s="519" t="s">
        <v>513</v>
      </c>
      <c r="H4" s="521" t="s">
        <v>514</v>
      </c>
      <c r="I4" s="522"/>
      <c r="J4" s="519" t="s">
        <v>515</v>
      </c>
      <c r="K4" s="525"/>
      <c r="L4" s="521" t="s">
        <v>516</v>
      </c>
      <c r="M4" s="522"/>
      <c r="N4" s="513" t="s">
        <v>517</v>
      </c>
      <c r="O4" s="514"/>
      <c r="P4" s="527" t="s">
        <v>518</v>
      </c>
      <c r="Q4" s="519" t="s">
        <v>519</v>
      </c>
      <c r="R4" s="525"/>
      <c r="S4" s="521" t="s">
        <v>520</v>
      </c>
      <c r="T4" s="522"/>
      <c r="U4" s="513" t="s">
        <v>521</v>
      </c>
      <c r="V4" s="515"/>
      <c r="W4" s="513" t="s">
        <v>522</v>
      </c>
      <c r="X4" s="515"/>
      <c r="Y4" s="527" t="s">
        <v>523</v>
      </c>
      <c r="Z4" s="513" t="s">
        <v>524</v>
      </c>
      <c r="AA4" s="514"/>
      <c r="AB4" s="515"/>
      <c r="AC4" s="527" t="s">
        <v>525</v>
      </c>
      <c r="AD4" s="527" t="s">
        <v>526</v>
      </c>
      <c r="AE4" s="527" t="s">
        <v>527</v>
      </c>
      <c r="AF4" s="548" t="s">
        <v>528</v>
      </c>
      <c r="AG4" s="549"/>
      <c r="AH4" s="549"/>
      <c r="AI4" s="549"/>
      <c r="AJ4" s="549"/>
      <c r="AK4" s="549"/>
      <c r="AL4" s="549"/>
      <c r="AM4" s="549"/>
      <c r="AN4" s="549"/>
      <c r="AO4" s="549"/>
      <c r="AP4" s="549"/>
      <c r="AQ4" s="549"/>
      <c r="AR4" s="549"/>
      <c r="AS4" s="549"/>
      <c r="AT4" s="549"/>
      <c r="AU4" s="549"/>
      <c r="AV4" s="549"/>
      <c r="AW4" s="549"/>
      <c r="AX4" s="549"/>
      <c r="AY4" s="549"/>
      <c r="AZ4" s="549"/>
      <c r="BA4" s="549"/>
      <c r="BB4" s="549"/>
      <c r="BC4" s="549"/>
      <c r="BD4" s="549"/>
      <c r="BE4" s="549"/>
      <c r="BF4" s="549"/>
      <c r="BG4" s="549"/>
      <c r="BH4" s="549"/>
      <c r="BI4" s="549"/>
      <c r="BJ4" s="549"/>
      <c r="BK4" s="549"/>
      <c r="BL4" s="549"/>
      <c r="BM4" s="549"/>
      <c r="BN4" s="549"/>
      <c r="BO4" s="549"/>
      <c r="BP4" s="549"/>
      <c r="BQ4" s="549"/>
      <c r="BR4" s="549"/>
      <c r="BS4" s="549"/>
      <c r="BT4" s="549"/>
      <c r="BU4" s="549"/>
      <c r="BV4" s="549"/>
      <c r="BW4" s="549"/>
      <c r="BX4" s="549"/>
      <c r="BY4" s="549"/>
      <c r="BZ4" s="549"/>
      <c r="CA4" s="549"/>
      <c r="CB4" s="549"/>
      <c r="CC4" s="549"/>
      <c r="CD4" s="549"/>
      <c r="CE4" s="549"/>
      <c r="CF4" s="549"/>
      <c r="CG4" s="549"/>
      <c r="CH4" s="549"/>
      <c r="CI4" s="550"/>
    </row>
    <row r="5" spans="1:87" s="146" customFormat="1" ht="67.5" customHeight="1" x14ac:dyDescent="0.2">
      <c r="A5" s="508"/>
      <c r="B5" s="508"/>
      <c r="C5" s="516"/>
      <c r="D5" s="517"/>
      <c r="E5" s="517"/>
      <c r="F5" s="518"/>
      <c r="G5" s="520"/>
      <c r="H5" s="523"/>
      <c r="I5" s="524"/>
      <c r="J5" s="520"/>
      <c r="K5" s="526"/>
      <c r="L5" s="523"/>
      <c r="M5" s="524"/>
      <c r="N5" s="516"/>
      <c r="O5" s="517"/>
      <c r="P5" s="528"/>
      <c r="Q5" s="520"/>
      <c r="R5" s="526"/>
      <c r="S5" s="523"/>
      <c r="T5" s="524"/>
      <c r="U5" s="516"/>
      <c r="V5" s="518"/>
      <c r="W5" s="516"/>
      <c r="X5" s="518"/>
      <c r="Y5" s="528"/>
      <c r="Z5" s="516"/>
      <c r="AA5" s="517"/>
      <c r="AB5" s="518"/>
      <c r="AC5" s="528"/>
      <c r="AD5" s="528"/>
      <c r="AE5" s="528"/>
      <c r="AF5" s="536" t="s">
        <v>529</v>
      </c>
      <c r="AG5" s="537"/>
      <c r="AH5" s="537"/>
      <c r="AI5" s="538"/>
      <c r="AJ5" s="536" t="s">
        <v>530</v>
      </c>
      <c r="AK5" s="537"/>
      <c r="AL5" s="537"/>
      <c r="AM5" s="538"/>
      <c r="AN5" s="536" t="s">
        <v>531</v>
      </c>
      <c r="AO5" s="537"/>
      <c r="AP5" s="537"/>
      <c r="AQ5" s="538"/>
      <c r="AR5" s="536" t="s">
        <v>532</v>
      </c>
      <c r="AS5" s="537"/>
      <c r="AT5" s="537"/>
      <c r="AU5" s="538"/>
      <c r="AV5" s="536" t="s">
        <v>533</v>
      </c>
      <c r="AW5" s="537"/>
      <c r="AX5" s="537"/>
      <c r="AY5" s="538"/>
      <c r="AZ5" s="536" t="s">
        <v>534</v>
      </c>
      <c r="BA5" s="537"/>
      <c r="BB5" s="537"/>
      <c r="BC5" s="538"/>
      <c r="BD5" s="536" t="s">
        <v>535</v>
      </c>
      <c r="BE5" s="537"/>
      <c r="BF5" s="537"/>
      <c r="BG5" s="538"/>
      <c r="BH5" s="536" t="s">
        <v>536</v>
      </c>
      <c r="BI5" s="537"/>
      <c r="BJ5" s="537"/>
      <c r="BK5" s="538"/>
      <c r="BL5" s="536" t="s">
        <v>537</v>
      </c>
      <c r="BM5" s="537"/>
      <c r="BN5" s="537"/>
      <c r="BO5" s="538"/>
      <c r="BP5" s="536" t="s">
        <v>538</v>
      </c>
      <c r="BQ5" s="537"/>
      <c r="BR5" s="537"/>
      <c r="BS5" s="538"/>
      <c r="BT5" s="536" t="s">
        <v>539</v>
      </c>
      <c r="BU5" s="537"/>
      <c r="BV5" s="537"/>
      <c r="BW5" s="538"/>
      <c r="BX5" s="536" t="s">
        <v>540</v>
      </c>
      <c r="BY5" s="537"/>
      <c r="BZ5" s="537"/>
      <c r="CA5" s="538"/>
      <c r="CB5" s="536" t="s">
        <v>541</v>
      </c>
      <c r="CC5" s="537"/>
      <c r="CD5" s="537"/>
      <c r="CE5" s="538"/>
      <c r="CF5" s="536" t="s">
        <v>542</v>
      </c>
      <c r="CG5" s="537"/>
      <c r="CH5" s="537"/>
      <c r="CI5" s="538"/>
    </row>
    <row r="6" spans="1:87" s="165" customFormat="1" ht="21" customHeight="1" x14ac:dyDescent="0.2">
      <c r="A6" s="151" t="s">
        <v>543</v>
      </c>
      <c r="B6" s="151" t="s">
        <v>544</v>
      </c>
      <c r="C6" s="152"/>
      <c r="D6" s="153"/>
      <c r="E6" s="153"/>
      <c r="F6" s="154" t="s">
        <v>545</v>
      </c>
      <c r="G6" s="155"/>
      <c r="H6" s="152"/>
      <c r="I6" s="154" t="s">
        <v>546</v>
      </c>
      <c r="J6" s="156"/>
      <c r="K6" s="157"/>
      <c r="L6" s="157"/>
      <c r="M6" s="157" t="s">
        <v>547</v>
      </c>
      <c r="N6" s="152"/>
      <c r="O6" s="153" t="s">
        <v>548</v>
      </c>
      <c r="P6" s="158" t="s">
        <v>549</v>
      </c>
      <c r="Q6" s="156"/>
      <c r="R6" s="157"/>
      <c r="S6" s="157"/>
      <c r="T6" s="154"/>
      <c r="U6" s="152"/>
      <c r="V6" s="159" t="s">
        <v>550</v>
      </c>
      <c r="W6" s="152"/>
      <c r="X6" s="153" t="s">
        <v>551</v>
      </c>
      <c r="Y6" s="156" t="s">
        <v>552</v>
      </c>
      <c r="Z6" s="152"/>
      <c r="AA6" s="153"/>
      <c r="AB6" s="159" t="s">
        <v>553</v>
      </c>
      <c r="AC6" s="160"/>
      <c r="AD6" s="158" t="s">
        <v>554</v>
      </c>
      <c r="AE6" s="159" t="s">
        <v>555</v>
      </c>
      <c r="AF6" s="152" t="s">
        <v>556</v>
      </c>
      <c r="AG6" s="161" t="s">
        <v>557</v>
      </c>
      <c r="AH6" s="161" t="s">
        <v>558</v>
      </c>
      <c r="AI6" s="162" t="s">
        <v>559</v>
      </c>
      <c r="AJ6" s="163" t="s">
        <v>556</v>
      </c>
      <c r="AK6" s="153" t="s">
        <v>557</v>
      </c>
      <c r="AL6" s="161" t="s">
        <v>558</v>
      </c>
      <c r="AM6" s="162" t="s">
        <v>559</v>
      </c>
      <c r="AN6" s="163" t="s">
        <v>556</v>
      </c>
      <c r="AO6" s="153" t="s">
        <v>557</v>
      </c>
      <c r="AP6" s="161" t="s">
        <v>558</v>
      </c>
      <c r="AQ6" s="162" t="s">
        <v>559</v>
      </c>
      <c r="AR6" s="152" t="s">
        <v>556</v>
      </c>
      <c r="AS6" s="164" t="s">
        <v>557</v>
      </c>
      <c r="AT6" s="164" t="s">
        <v>558</v>
      </c>
      <c r="AU6" s="159" t="s">
        <v>559</v>
      </c>
      <c r="AV6" s="152" t="s">
        <v>556</v>
      </c>
      <c r="AW6" s="164" t="s">
        <v>557</v>
      </c>
      <c r="AX6" s="164" t="s">
        <v>558</v>
      </c>
      <c r="AY6" s="162" t="s">
        <v>559</v>
      </c>
      <c r="AZ6" s="152" t="s">
        <v>556</v>
      </c>
      <c r="BA6" s="161" t="s">
        <v>557</v>
      </c>
      <c r="BB6" s="164" t="s">
        <v>558</v>
      </c>
      <c r="BC6" s="159" t="s">
        <v>559</v>
      </c>
      <c r="BD6" s="152" t="s">
        <v>556</v>
      </c>
      <c r="BE6" s="161" t="s">
        <v>557</v>
      </c>
      <c r="BF6" s="161" t="s">
        <v>558</v>
      </c>
      <c r="BG6" s="162" t="s">
        <v>559</v>
      </c>
      <c r="BH6" s="152" t="s">
        <v>556</v>
      </c>
      <c r="BI6" s="161" t="s">
        <v>557</v>
      </c>
      <c r="BJ6" s="161" t="s">
        <v>558</v>
      </c>
      <c r="BK6" s="162" t="s">
        <v>559</v>
      </c>
      <c r="BL6" s="152" t="s">
        <v>556</v>
      </c>
      <c r="BM6" s="164" t="s">
        <v>557</v>
      </c>
      <c r="BN6" s="164" t="s">
        <v>558</v>
      </c>
      <c r="BO6" s="159" t="s">
        <v>559</v>
      </c>
      <c r="BP6" s="163" t="s">
        <v>556</v>
      </c>
      <c r="BQ6" s="153" t="s">
        <v>557</v>
      </c>
      <c r="BR6" s="164" t="s">
        <v>558</v>
      </c>
      <c r="BS6" s="159" t="s">
        <v>559</v>
      </c>
      <c r="BT6" s="152" t="s">
        <v>556</v>
      </c>
      <c r="BU6" s="164" t="s">
        <v>557</v>
      </c>
      <c r="BV6" s="164" t="s">
        <v>558</v>
      </c>
      <c r="BW6" s="159" t="s">
        <v>559</v>
      </c>
      <c r="BX6" s="163" t="s">
        <v>556</v>
      </c>
      <c r="BY6" s="164" t="s">
        <v>557</v>
      </c>
      <c r="BZ6" s="153" t="s">
        <v>558</v>
      </c>
      <c r="CA6" s="162" t="s">
        <v>559</v>
      </c>
      <c r="CB6" s="152" t="s">
        <v>556</v>
      </c>
      <c r="CC6" s="161" t="s">
        <v>557</v>
      </c>
      <c r="CD6" s="164" t="s">
        <v>558</v>
      </c>
      <c r="CE6" s="159" t="s">
        <v>559</v>
      </c>
      <c r="CF6" s="152" t="s">
        <v>556</v>
      </c>
      <c r="CG6" s="161" t="s">
        <v>557</v>
      </c>
      <c r="CH6" s="164" t="s">
        <v>558</v>
      </c>
      <c r="CI6" s="159" t="s">
        <v>559</v>
      </c>
    </row>
    <row r="7" spans="1:87" s="189" customFormat="1" ht="34.5" customHeight="1" x14ac:dyDescent="0.2">
      <c r="A7" s="166"/>
      <c r="B7" s="166"/>
      <c r="C7" s="167">
        <v>1</v>
      </c>
      <c r="D7" s="168">
        <v>2</v>
      </c>
      <c r="E7" s="169">
        <v>3</v>
      </c>
      <c r="F7" s="170">
        <v>4</v>
      </c>
      <c r="G7" s="171"/>
      <c r="H7" s="167">
        <v>1</v>
      </c>
      <c r="I7" s="172">
        <v>2</v>
      </c>
      <c r="J7" s="539" t="s">
        <v>560</v>
      </c>
      <c r="K7" s="540"/>
      <c r="L7" s="541" t="s">
        <v>560</v>
      </c>
      <c r="M7" s="542"/>
      <c r="N7" s="173">
        <v>1</v>
      </c>
      <c r="O7" s="172">
        <v>2</v>
      </c>
      <c r="P7" s="174"/>
      <c r="Q7" s="539" t="s">
        <v>560</v>
      </c>
      <c r="R7" s="540"/>
      <c r="S7" s="541" t="s">
        <v>560</v>
      </c>
      <c r="T7" s="542"/>
      <c r="U7" s="167">
        <v>1</v>
      </c>
      <c r="V7" s="172">
        <v>2</v>
      </c>
      <c r="W7" s="167">
        <v>1</v>
      </c>
      <c r="X7" s="172">
        <v>2</v>
      </c>
      <c r="Y7" s="175"/>
      <c r="Z7" s="176">
        <v>1</v>
      </c>
      <c r="AA7" s="177">
        <v>2</v>
      </c>
      <c r="AB7" s="172">
        <v>3</v>
      </c>
      <c r="AC7" s="170"/>
      <c r="AD7" s="174"/>
      <c r="AE7" s="170"/>
      <c r="AF7" s="178" t="s">
        <v>561</v>
      </c>
      <c r="AG7" s="179" t="s">
        <v>562</v>
      </c>
      <c r="AH7" s="180" t="s">
        <v>563</v>
      </c>
      <c r="AI7" s="181" t="s">
        <v>564</v>
      </c>
      <c r="AJ7" s="178" t="s">
        <v>561</v>
      </c>
      <c r="AK7" s="179" t="s">
        <v>562</v>
      </c>
      <c r="AL7" s="180" t="s">
        <v>563</v>
      </c>
      <c r="AM7" s="181" t="s">
        <v>564</v>
      </c>
      <c r="AN7" s="182" t="s">
        <v>561</v>
      </c>
      <c r="AO7" s="179" t="s">
        <v>562</v>
      </c>
      <c r="AP7" s="180" t="s">
        <v>563</v>
      </c>
      <c r="AQ7" s="181" t="s">
        <v>564</v>
      </c>
      <c r="AR7" s="183" t="s">
        <v>561</v>
      </c>
      <c r="AS7" s="184" t="s">
        <v>562</v>
      </c>
      <c r="AT7" s="185" t="s">
        <v>563</v>
      </c>
      <c r="AU7" s="186" t="s">
        <v>564</v>
      </c>
      <c r="AV7" s="183" t="s">
        <v>561</v>
      </c>
      <c r="AW7" s="184" t="s">
        <v>562</v>
      </c>
      <c r="AX7" s="185" t="s">
        <v>563</v>
      </c>
      <c r="AY7" s="186" t="s">
        <v>564</v>
      </c>
      <c r="AZ7" s="178" t="s">
        <v>561</v>
      </c>
      <c r="BA7" s="179" t="s">
        <v>562</v>
      </c>
      <c r="BB7" s="180" t="s">
        <v>563</v>
      </c>
      <c r="BC7" s="181" t="s">
        <v>564</v>
      </c>
      <c r="BD7" s="178" t="s">
        <v>561</v>
      </c>
      <c r="BE7" s="179" t="s">
        <v>562</v>
      </c>
      <c r="BF7" s="180" t="s">
        <v>563</v>
      </c>
      <c r="BG7" s="181" t="s">
        <v>564</v>
      </c>
      <c r="BH7" s="178" t="s">
        <v>561</v>
      </c>
      <c r="BI7" s="179" t="s">
        <v>562</v>
      </c>
      <c r="BJ7" s="180" t="s">
        <v>563</v>
      </c>
      <c r="BK7" s="181" t="s">
        <v>564</v>
      </c>
      <c r="BL7" s="178" t="s">
        <v>561</v>
      </c>
      <c r="BM7" s="179" t="s">
        <v>562</v>
      </c>
      <c r="BN7" s="185" t="s">
        <v>563</v>
      </c>
      <c r="BO7" s="186" t="s">
        <v>564</v>
      </c>
      <c r="BP7" s="178" t="s">
        <v>561</v>
      </c>
      <c r="BQ7" s="179" t="s">
        <v>562</v>
      </c>
      <c r="BR7" s="185" t="s">
        <v>563</v>
      </c>
      <c r="BS7" s="186" t="s">
        <v>564</v>
      </c>
      <c r="BT7" s="178" t="s">
        <v>561</v>
      </c>
      <c r="BU7" s="179" t="s">
        <v>562</v>
      </c>
      <c r="BV7" s="180" t="s">
        <v>563</v>
      </c>
      <c r="BW7" s="181" t="s">
        <v>564</v>
      </c>
      <c r="BX7" s="178" t="s">
        <v>561</v>
      </c>
      <c r="BY7" s="187" t="s">
        <v>562</v>
      </c>
      <c r="BZ7" s="188" t="s">
        <v>563</v>
      </c>
      <c r="CA7" s="181" t="s">
        <v>564</v>
      </c>
      <c r="CB7" s="178" t="s">
        <v>561</v>
      </c>
      <c r="CC7" s="179" t="s">
        <v>562</v>
      </c>
      <c r="CD7" s="180" t="s">
        <v>563</v>
      </c>
      <c r="CE7" s="181" t="s">
        <v>564</v>
      </c>
      <c r="CF7" s="183" t="s">
        <v>561</v>
      </c>
      <c r="CG7" s="184" t="s">
        <v>562</v>
      </c>
      <c r="CH7" s="185" t="s">
        <v>563</v>
      </c>
      <c r="CI7" s="186" t="s">
        <v>564</v>
      </c>
    </row>
    <row r="8" spans="1:87" s="217" customFormat="1" ht="100.5" customHeight="1" x14ac:dyDescent="0.2">
      <c r="A8" s="190" t="s">
        <v>565</v>
      </c>
      <c r="B8" s="191" t="s">
        <v>566</v>
      </c>
      <c r="C8" s="192" t="s">
        <v>348</v>
      </c>
      <c r="D8" s="193"/>
      <c r="E8" s="194"/>
      <c r="F8" s="195"/>
      <c r="G8" s="196" t="s">
        <v>567</v>
      </c>
      <c r="H8" s="192" t="s">
        <v>348</v>
      </c>
      <c r="I8" s="195"/>
      <c r="J8" s="197" t="s">
        <v>568</v>
      </c>
      <c r="K8" s="198">
        <v>1</v>
      </c>
      <c r="L8" s="199" t="s">
        <v>568</v>
      </c>
      <c r="M8" s="200">
        <v>4</v>
      </c>
      <c r="N8" s="201" t="s">
        <v>348</v>
      </c>
      <c r="O8" s="202"/>
      <c r="P8" s="203"/>
      <c r="Q8" s="197"/>
      <c r="R8" s="204"/>
      <c r="S8" s="205"/>
      <c r="T8" s="200"/>
      <c r="U8" s="192"/>
      <c r="V8" s="195"/>
      <c r="W8" s="201"/>
      <c r="X8" s="202"/>
      <c r="Y8" s="206"/>
      <c r="Z8" s="192"/>
      <c r="AA8" s="207"/>
      <c r="AB8" s="195"/>
      <c r="AC8" s="203"/>
      <c r="AD8" s="203"/>
      <c r="AE8" s="203"/>
      <c r="AF8" s="192"/>
      <c r="AG8" s="208"/>
      <c r="AH8" s="209"/>
      <c r="AI8" s="210"/>
      <c r="AJ8" s="192"/>
      <c r="AK8" s="211"/>
      <c r="AL8" s="212"/>
      <c r="AM8" s="210"/>
      <c r="AN8" s="213" t="s">
        <v>49</v>
      </c>
      <c r="AO8" s="209" t="s">
        <v>569</v>
      </c>
      <c r="AP8" s="209" t="s">
        <v>49</v>
      </c>
      <c r="AQ8" s="210" t="s">
        <v>570</v>
      </c>
      <c r="AR8" s="192" t="s">
        <v>49</v>
      </c>
      <c r="AS8" s="208" t="s">
        <v>571</v>
      </c>
      <c r="AT8" s="209" t="s">
        <v>49</v>
      </c>
      <c r="AU8" s="214" t="s">
        <v>572</v>
      </c>
      <c r="AV8" s="201" t="s">
        <v>49</v>
      </c>
      <c r="AW8" s="208" t="s">
        <v>573</v>
      </c>
      <c r="AX8" s="209" t="s">
        <v>49</v>
      </c>
      <c r="AY8" s="214" t="s">
        <v>574</v>
      </c>
      <c r="AZ8" s="201" t="s">
        <v>49</v>
      </c>
      <c r="BA8" s="215" t="s">
        <v>575</v>
      </c>
      <c r="BB8" s="209"/>
      <c r="BC8" s="214"/>
      <c r="BD8" s="192" t="s">
        <v>49</v>
      </c>
      <c r="BE8" s="208" t="s">
        <v>576</v>
      </c>
      <c r="BF8" s="209"/>
      <c r="BG8" s="214"/>
      <c r="BH8" s="192" t="s">
        <v>49</v>
      </c>
      <c r="BI8" s="208" t="s">
        <v>577</v>
      </c>
      <c r="BJ8" s="209"/>
      <c r="BK8" s="214"/>
      <c r="BL8" s="192" t="s">
        <v>49</v>
      </c>
      <c r="BM8" s="211" t="s">
        <v>578</v>
      </c>
      <c r="BN8" s="212" t="s">
        <v>348</v>
      </c>
      <c r="BO8" s="214" t="s">
        <v>579</v>
      </c>
      <c r="BP8" s="192" t="s">
        <v>348</v>
      </c>
      <c r="BQ8" s="211" t="s">
        <v>580</v>
      </c>
      <c r="BR8" s="193" t="s">
        <v>49</v>
      </c>
      <c r="BS8" s="216" t="s">
        <v>574</v>
      </c>
      <c r="BT8" s="192" t="s">
        <v>49</v>
      </c>
      <c r="BU8" s="208" t="s">
        <v>581</v>
      </c>
      <c r="BV8" s="209"/>
      <c r="BW8" s="214"/>
      <c r="BX8" s="192" t="s">
        <v>49</v>
      </c>
      <c r="BY8" s="208" t="s">
        <v>582</v>
      </c>
      <c r="BZ8" s="209" t="s">
        <v>49</v>
      </c>
      <c r="CA8" s="214" t="s">
        <v>583</v>
      </c>
      <c r="CB8" s="201"/>
      <c r="CC8" s="212"/>
      <c r="CD8" s="195"/>
      <c r="CE8" s="203"/>
      <c r="CF8" s="192"/>
      <c r="CG8" s="208"/>
      <c r="CH8" s="207"/>
      <c r="CI8" s="214"/>
    </row>
    <row r="9" spans="1:87" s="217" customFormat="1" ht="200.15" customHeight="1" x14ac:dyDescent="0.2">
      <c r="A9" s="190" t="s">
        <v>584</v>
      </c>
      <c r="B9" s="191" t="s">
        <v>585</v>
      </c>
      <c r="C9" s="192" t="s">
        <v>49</v>
      </c>
      <c r="D9" s="193"/>
      <c r="E9" s="194"/>
      <c r="F9" s="195"/>
      <c r="G9" s="196" t="s">
        <v>586</v>
      </c>
      <c r="H9" s="192" t="s">
        <v>49</v>
      </c>
      <c r="I9" s="195"/>
      <c r="J9" s="197" t="s">
        <v>568</v>
      </c>
      <c r="K9" s="198">
        <v>4</v>
      </c>
      <c r="L9" s="199" t="s">
        <v>568</v>
      </c>
      <c r="M9" s="200">
        <v>8</v>
      </c>
      <c r="N9" s="201" t="s">
        <v>49</v>
      </c>
      <c r="O9" s="202"/>
      <c r="P9" s="203"/>
      <c r="Q9" s="197"/>
      <c r="R9" s="204"/>
      <c r="S9" s="205"/>
      <c r="T9" s="200"/>
      <c r="U9" s="201"/>
      <c r="W9" s="201"/>
      <c r="X9" s="202"/>
      <c r="Y9" s="206"/>
      <c r="Z9" s="192"/>
      <c r="AA9" s="207"/>
      <c r="AB9" s="195"/>
      <c r="AC9" s="203"/>
      <c r="AD9" s="203"/>
      <c r="AE9" s="203"/>
      <c r="AF9" s="192" t="s">
        <v>49</v>
      </c>
      <c r="AG9" s="208" t="s">
        <v>587</v>
      </c>
      <c r="AH9" s="209" t="s">
        <v>49</v>
      </c>
      <c r="AI9" s="210" t="s">
        <v>588</v>
      </c>
      <c r="AJ9" s="192"/>
      <c r="AK9" s="211"/>
      <c r="AL9" s="212"/>
      <c r="AM9" s="210"/>
      <c r="AN9" s="213" t="s">
        <v>49</v>
      </c>
      <c r="AO9" s="209" t="s">
        <v>589</v>
      </c>
      <c r="AP9" s="209"/>
      <c r="AQ9" s="210"/>
      <c r="AR9" s="192" t="s">
        <v>49</v>
      </c>
      <c r="AS9" s="208" t="s">
        <v>590</v>
      </c>
      <c r="AT9" s="209" t="s">
        <v>49</v>
      </c>
      <c r="AU9" s="214" t="s">
        <v>591</v>
      </c>
      <c r="AV9" s="201" t="s">
        <v>49</v>
      </c>
      <c r="AW9" s="208" t="s">
        <v>592</v>
      </c>
      <c r="AX9" s="209" t="s">
        <v>49</v>
      </c>
      <c r="AY9" s="214" t="s">
        <v>593</v>
      </c>
      <c r="AZ9" s="201" t="s">
        <v>49</v>
      </c>
      <c r="BA9" s="215" t="s">
        <v>594</v>
      </c>
      <c r="BB9" s="209" t="s">
        <v>348</v>
      </c>
      <c r="BC9" s="214" t="s">
        <v>595</v>
      </c>
      <c r="BD9" s="192" t="s">
        <v>49</v>
      </c>
      <c r="BE9" s="208" t="s">
        <v>596</v>
      </c>
      <c r="BF9" s="209"/>
      <c r="BG9" s="214"/>
      <c r="BH9" s="192" t="s">
        <v>49</v>
      </c>
      <c r="BI9" s="208" t="s">
        <v>597</v>
      </c>
      <c r="BJ9" s="209" t="s">
        <v>49</v>
      </c>
      <c r="BK9" s="214" t="s">
        <v>598</v>
      </c>
      <c r="BL9" s="192" t="s">
        <v>49</v>
      </c>
      <c r="BM9" s="211" t="s">
        <v>599</v>
      </c>
      <c r="BN9" s="212" t="s">
        <v>348</v>
      </c>
      <c r="BO9" s="214" t="s">
        <v>600</v>
      </c>
      <c r="BP9" s="192" t="s">
        <v>49</v>
      </c>
      <c r="BQ9" s="211" t="s">
        <v>601</v>
      </c>
      <c r="BR9" s="193" t="s">
        <v>49</v>
      </c>
      <c r="BS9" s="216" t="s">
        <v>593</v>
      </c>
      <c r="BT9" s="192" t="s">
        <v>49</v>
      </c>
      <c r="BU9" s="208" t="s">
        <v>602</v>
      </c>
      <c r="BV9" s="209"/>
      <c r="BW9" s="214"/>
      <c r="BX9" s="192" t="s">
        <v>49</v>
      </c>
      <c r="BY9" s="208" t="s">
        <v>603</v>
      </c>
      <c r="BZ9" s="209"/>
      <c r="CA9" s="214"/>
      <c r="CB9" s="201"/>
      <c r="CC9" s="212"/>
      <c r="CD9" s="195"/>
      <c r="CE9" s="203"/>
      <c r="CF9" s="192" t="s">
        <v>49</v>
      </c>
      <c r="CG9" s="208" t="s">
        <v>604</v>
      </c>
      <c r="CH9" s="207" t="s">
        <v>49</v>
      </c>
      <c r="CI9" s="214" t="s">
        <v>605</v>
      </c>
    </row>
    <row r="10" spans="1:87" s="217" customFormat="1" ht="101.65" customHeight="1" x14ac:dyDescent="0.2">
      <c r="A10" s="190" t="s">
        <v>606</v>
      </c>
      <c r="B10" s="191" t="s">
        <v>607</v>
      </c>
      <c r="C10" s="192" t="s">
        <v>49</v>
      </c>
      <c r="D10" s="193"/>
      <c r="E10" s="194"/>
      <c r="F10" s="195"/>
      <c r="G10" s="196" t="s">
        <v>608</v>
      </c>
      <c r="H10" s="192" t="s">
        <v>49</v>
      </c>
      <c r="I10" s="195"/>
      <c r="J10" s="197" t="s">
        <v>568</v>
      </c>
      <c r="K10" s="198">
        <v>3</v>
      </c>
      <c r="L10" s="199" t="s">
        <v>568</v>
      </c>
      <c r="M10" s="200">
        <v>7</v>
      </c>
      <c r="N10" s="201" t="s">
        <v>49</v>
      </c>
      <c r="O10" s="202"/>
      <c r="P10" s="203"/>
      <c r="Q10" s="197"/>
      <c r="R10" s="204"/>
      <c r="S10" s="205"/>
      <c r="T10" s="200"/>
      <c r="U10" s="192"/>
      <c r="V10" s="195"/>
      <c r="W10" s="201"/>
      <c r="X10" s="202"/>
      <c r="Y10" s="206"/>
      <c r="Z10" s="192"/>
      <c r="AA10" s="207"/>
      <c r="AB10" s="195"/>
      <c r="AC10" s="203"/>
      <c r="AD10" s="203"/>
      <c r="AE10" s="203"/>
      <c r="AF10" s="192"/>
      <c r="AG10" s="208"/>
      <c r="AH10" s="209"/>
      <c r="AI10" s="210"/>
      <c r="AJ10" s="192"/>
      <c r="AK10" s="211"/>
      <c r="AL10" s="212"/>
      <c r="AM10" s="210"/>
      <c r="AN10" s="213"/>
      <c r="AO10" s="209"/>
      <c r="AP10" s="209"/>
      <c r="AQ10" s="210"/>
      <c r="AR10" s="192" t="s">
        <v>49</v>
      </c>
      <c r="AS10" s="208" t="s">
        <v>609</v>
      </c>
      <c r="AT10" s="209" t="s">
        <v>49</v>
      </c>
      <c r="AU10" s="214" t="s">
        <v>610</v>
      </c>
      <c r="AV10" s="201" t="s">
        <v>49</v>
      </c>
      <c r="AW10" s="208" t="s">
        <v>611</v>
      </c>
      <c r="AX10" s="209" t="s">
        <v>49</v>
      </c>
      <c r="AY10" s="214" t="s">
        <v>612</v>
      </c>
      <c r="AZ10" s="201" t="s">
        <v>49</v>
      </c>
      <c r="BA10" s="215" t="s">
        <v>613</v>
      </c>
      <c r="BB10" s="209" t="s">
        <v>348</v>
      </c>
      <c r="BC10" s="214" t="s">
        <v>614</v>
      </c>
      <c r="BD10" s="192" t="s">
        <v>49</v>
      </c>
      <c r="BE10" s="208" t="s">
        <v>615</v>
      </c>
      <c r="BF10" s="209" t="s">
        <v>49</v>
      </c>
      <c r="BG10" s="214" t="s">
        <v>616</v>
      </c>
      <c r="BH10" s="192" t="s">
        <v>49</v>
      </c>
      <c r="BI10" s="208" t="s">
        <v>617</v>
      </c>
      <c r="BJ10" s="209" t="s">
        <v>49</v>
      </c>
      <c r="BK10" s="214" t="s">
        <v>618</v>
      </c>
      <c r="BL10" s="192" t="s">
        <v>49</v>
      </c>
      <c r="BM10" s="211" t="s">
        <v>619</v>
      </c>
      <c r="BN10" s="212" t="s">
        <v>348</v>
      </c>
      <c r="BO10" s="214" t="s">
        <v>620</v>
      </c>
      <c r="BP10" s="192" t="s">
        <v>49</v>
      </c>
      <c r="BQ10" s="211" t="s">
        <v>621</v>
      </c>
      <c r="BR10" s="193" t="s">
        <v>49</v>
      </c>
      <c r="BS10" s="216" t="s">
        <v>622</v>
      </c>
      <c r="BT10" s="192" t="s">
        <v>49</v>
      </c>
      <c r="BU10" s="208" t="s">
        <v>623</v>
      </c>
      <c r="BV10" s="209" t="s">
        <v>49</v>
      </c>
      <c r="BW10" s="214" t="s">
        <v>624</v>
      </c>
      <c r="BX10" s="192" t="s">
        <v>49</v>
      </c>
      <c r="BY10" s="208" t="s">
        <v>625</v>
      </c>
      <c r="BZ10" s="209" t="s">
        <v>49</v>
      </c>
      <c r="CA10" s="214" t="s">
        <v>626</v>
      </c>
      <c r="CB10" s="201"/>
      <c r="CC10" s="212"/>
      <c r="CD10" s="195"/>
      <c r="CE10" s="203"/>
      <c r="CF10" s="192"/>
      <c r="CG10" s="208"/>
      <c r="CH10" s="207"/>
      <c r="CI10" s="214"/>
    </row>
    <row r="11" spans="1:87" s="217" customFormat="1" ht="118.15" customHeight="1" x14ac:dyDescent="0.2">
      <c r="A11" s="190" t="s">
        <v>627</v>
      </c>
      <c r="B11" s="191" t="s">
        <v>628</v>
      </c>
      <c r="C11" s="201" t="s">
        <v>49</v>
      </c>
      <c r="D11" s="193"/>
      <c r="E11" s="194"/>
      <c r="F11" s="195"/>
      <c r="G11" s="196" t="s">
        <v>629</v>
      </c>
      <c r="H11" s="192" t="s">
        <v>49</v>
      </c>
      <c r="I11" s="195"/>
      <c r="J11" s="197" t="s">
        <v>568</v>
      </c>
      <c r="K11" s="198">
        <v>4</v>
      </c>
      <c r="L11" s="199"/>
      <c r="M11" s="200"/>
      <c r="N11" s="201" t="s">
        <v>49</v>
      </c>
      <c r="O11" s="202"/>
      <c r="P11" s="203"/>
      <c r="Q11" s="197"/>
      <c r="R11" s="204"/>
      <c r="S11" s="205"/>
      <c r="T11" s="200"/>
      <c r="U11" s="192"/>
      <c r="V11" s="195"/>
      <c r="W11" s="201"/>
      <c r="X11" s="202"/>
      <c r="Y11" s="206"/>
      <c r="Z11" s="192"/>
      <c r="AA11" s="207"/>
      <c r="AB11" s="195"/>
      <c r="AC11" s="203"/>
      <c r="AD11" s="203"/>
      <c r="AE11" s="203"/>
      <c r="AF11" s="192" t="s">
        <v>49</v>
      </c>
      <c r="AG11" s="208" t="s">
        <v>630</v>
      </c>
      <c r="AH11" s="209" t="s">
        <v>49</v>
      </c>
      <c r="AI11" s="210" t="s">
        <v>631</v>
      </c>
      <c r="AJ11" s="192" t="s">
        <v>49</v>
      </c>
      <c r="AK11" s="211" t="s">
        <v>632</v>
      </c>
      <c r="AL11" s="212"/>
      <c r="AM11" s="210"/>
      <c r="AN11" s="213"/>
      <c r="AO11" s="209"/>
      <c r="AP11" s="209"/>
      <c r="AQ11" s="210"/>
      <c r="AR11" s="192" t="s">
        <v>49</v>
      </c>
      <c r="AS11" s="208" t="s">
        <v>633</v>
      </c>
      <c r="AT11" s="209"/>
      <c r="AU11" s="214" t="s">
        <v>634</v>
      </c>
      <c r="AV11" s="201" t="s">
        <v>49</v>
      </c>
      <c r="AW11" s="208" t="s">
        <v>635</v>
      </c>
      <c r="AX11" s="209"/>
      <c r="AY11" s="214"/>
      <c r="AZ11" s="201" t="s">
        <v>49</v>
      </c>
      <c r="BA11" s="215" t="s">
        <v>636</v>
      </c>
      <c r="BB11" s="209"/>
      <c r="BC11" s="214"/>
      <c r="BD11" s="192" t="s">
        <v>49</v>
      </c>
      <c r="BE11" s="208" t="s">
        <v>637</v>
      </c>
      <c r="BF11" s="209" t="s">
        <v>49</v>
      </c>
      <c r="BG11" s="214" t="s">
        <v>638</v>
      </c>
      <c r="BH11" s="192" t="s">
        <v>49</v>
      </c>
      <c r="BI11" s="208" t="s">
        <v>639</v>
      </c>
      <c r="BJ11" s="209"/>
      <c r="BK11" s="214"/>
      <c r="BL11" s="192" t="s">
        <v>49</v>
      </c>
      <c r="BM11" s="211" t="s">
        <v>640</v>
      </c>
      <c r="BN11" s="212"/>
      <c r="BO11" s="214"/>
      <c r="BP11" s="192" t="s">
        <v>49</v>
      </c>
      <c r="BQ11" s="211" t="s">
        <v>641</v>
      </c>
      <c r="BR11" s="193"/>
      <c r="BS11" s="216"/>
      <c r="BT11" s="192" t="s">
        <v>49</v>
      </c>
      <c r="BU11" s="208" t="s">
        <v>642</v>
      </c>
      <c r="BV11" s="209" t="s">
        <v>49</v>
      </c>
      <c r="BW11" s="214" t="s">
        <v>643</v>
      </c>
      <c r="BX11" s="192" t="s">
        <v>49</v>
      </c>
      <c r="BY11" s="208" t="s">
        <v>644</v>
      </c>
      <c r="BZ11" s="209"/>
      <c r="CA11" s="214"/>
      <c r="CB11" s="201"/>
      <c r="CC11" s="212"/>
      <c r="CD11" s="195"/>
      <c r="CE11" s="203"/>
      <c r="CF11" s="192"/>
      <c r="CG11" s="208"/>
      <c r="CH11" s="207"/>
      <c r="CI11" s="214"/>
    </row>
    <row r="12" spans="1:87" s="217" customFormat="1" ht="103.5" customHeight="1" x14ac:dyDescent="0.2">
      <c r="A12" s="190" t="s">
        <v>645</v>
      </c>
      <c r="B12" s="191" t="s">
        <v>646</v>
      </c>
      <c r="C12" s="192" t="s">
        <v>430</v>
      </c>
      <c r="D12" s="193"/>
      <c r="E12" s="194"/>
      <c r="F12" s="195"/>
      <c r="G12" s="196" t="s">
        <v>647</v>
      </c>
      <c r="H12" s="192" t="s">
        <v>430</v>
      </c>
      <c r="I12" s="195"/>
      <c r="J12" s="218" t="s">
        <v>648</v>
      </c>
      <c r="K12" s="219" t="s">
        <v>649</v>
      </c>
      <c r="L12" s="220" t="s">
        <v>648</v>
      </c>
      <c r="M12" s="221" t="s">
        <v>650</v>
      </c>
      <c r="N12" s="222" t="s">
        <v>651</v>
      </c>
      <c r="O12" s="195"/>
      <c r="P12" s="203"/>
      <c r="Q12" s="197"/>
      <c r="R12" s="204"/>
      <c r="S12" s="205"/>
      <c r="T12" s="200"/>
      <c r="U12" s="192"/>
      <c r="V12" s="195"/>
      <c r="W12" s="201"/>
      <c r="X12" s="202"/>
      <c r="Y12" s="206"/>
      <c r="Z12" s="192"/>
      <c r="AA12" s="207"/>
      <c r="AB12" s="195"/>
      <c r="AC12" s="203"/>
      <c r="AD12" s="203"/>
      <c r="AE12" s="203"/>
      <c r="AF12" s="192" t="s">
        <v>49</v>
      </c>
      <c r="AG12" s="208" t="s">
        <v>652</v>
      </c>
      <c r="AH12" s="209"/>
      <c r="AI12" s="210"/>
      <c r="AJ12" s="192"/>
      <c r="AK12" s="211"/>
      <c r="AL12" s="212"/>
      <c r="AM12" s="210"/>
      <c r="AN12" s="213"/>
      <c r="AO12" s="209"/>
      <c r="AP12" s="209"/>
      <c r="AQ12" s="210"/>
      <c r="AR12" s="192" t="s">
        <v>49</v>
      </c>
      <c r="AS12" s="208" t="s">
        <v>653</v>
      </c>
      <c r="AT12" s="209" t="s">
        <v>49</v>
      </c>
      <c r="AU12" s="214" t="s">
        <v>654</v>
      </c>
      <c r="AV12" s="201" t="s">
        <v>49</v>
      </c>
      <c r="AW12" s="208" t="s">
        <v>655</v>
      </c>
      <c r="AX12" s="209"/>
      <c r="AY12" s="214"/>
      <c r="AZ12" s="201" t="s">
        <v>49</v>
      </c>
      <c r="BA12" s="215" t="s">
        <v>656</v>
      </c>
      <c r="BB12" s="209"/>
      <c r="BC12" s="214"/>
      <c r="BD12" s="192" t="s">
        <v>49</v>
      </c>
      <c r="BE12" s="208" t="s">
        <v>657</v>
      </c>
      <c r="BF12" s="209"/>
      <c r="BG12" s="214"/>
      <c r="BH12" s="192" t="s">
        <v>49</v>
      </c>
      <c r="BI12" s="208" t="s">
        <v>658</v>
      </c>
      <c r="BJ12" s="209"/>
      <c r="BK12" s="214"/>
      <c r="BL12" s="192" t="s">
        <v>49</v>
      </c>
      <c r="BM12" s="211" t="s">
        <v>659</v>
      </c>
      <c r="BN12" s="212" t="s">
        <v>348</v>
      </c>
      <c r="BO12" s="214" t="s">
        <v>660</v>
      </c>
      <c r="BP12" s="192"/>
      <c r="BQ12" s="211"/>
      <c r="BR12" s="193"/>
      <c r="BS12" s="216"/>
      <c r="BT12" s="192" t="s">
        <v>49</v>
      </c>
      <c r="BU12" s="208" t="s">
        <v>661</v>
      </c>
      <c r="BV12" s="209"/>
      <c r="BW12" s="214"/>
      <c r="BX12" s="192" t="s">
        <v>49</v>
      </c>
      <c r="BY12" s="208" t="s">
        <v>662</v>
      </c>
      <c r="BZ12" s="209"/>
      <c r="CA12" s="214"/>
      <c r="CB12" s="201"/>
      <c r="CC12" s="212"/>
      <c r="CD12" s="195"/>
      <c r="CE12" s="203"/>
      <c r="CF12" s="192"/>
      <c r="CG12" s="208"/>
      <c r="CH12" s="207"/>
      <c r="CI12" s="214"/>
    </row>
    <row r="13" spans="1:87" s="217" customFormat="1" ht="100.5" customHeight="1" x14ac:dyDescent="0.2">
      <c r="A13" s="190" t="s">
        <v>645</v>
      </c>
      <c r="B13" s="191" t="s">
        <v>663</v>
      </c>
      <c r="C13" s="192" t="s">
        <v>348</v>
      </c>
      <c r="D13" s="193" t="s">
        <v>348</v>
      </c>
      <c r="E13" s="194"/>
      <c r="F13" s="195"/>
      <c r="G13" s="196" t="s">
        <v>664</v>
      </c>
      <c r="H13" s="192" t="s">
        <v>348</v>
      </c>
      <c r="I13" s="195"/>
      <c r="J13" s="197" t="s">
        <v>568</v>
      </c>
      <c r="K13" s="198">
        <v>4</v>
      </c>
      <c r="L13" s="199" t="s">
        <v>568</v>
      </c>
      <c r="M13" s="200">
        <v>7</v>
      </c>
      <c r="N13" s="201" t="s">
        <v>348</v>
      </c>
      <c r="O13" s="202"/>
      <c r="P13" s="203"/>
      <c r="Q13" s="197"/>
      <c r="R13" s="204"/>
      <c r="S13" s="205"/>
      <c r="T13" s="200"/>
      <c r="U13" s="192"/>
      <c r="V13" s="195"/>
      <c r="W13" s="201"/>
      <c r="X13" s="202"/>
      <c r="Y13" s="206"/>
      <c r="Z13" s="192"/>
      <c r="AA13" s="207"/>
      <c r="AB13" s="195"/>
      <c r="AC13" s="203"/>
      <c r="AD13" s="203"/>
      <c r="AE13" s="203"/>
      <c r="AF13" s="192" t="s">
        <v>49</v>
      </c>
      <c r="AG13" s="208" t="s">
        <v>665</v>
      </c>
      <c r="AH13" s="209"/>
      <c r="AI13" s="210"/>
      <c r="AJ13" s="192"/>
      <c r="AK13" s="211"/>
      <c r="AL13" s="212"/>
      <c r="AM13" s="210"/>
      <c r="AN13" s="213"/>
      <c r="AO13" s="209"/>
      <c r="AP13" s="209"/>
      <c r="AQ13" s="210"/>
      <c r="AR13" s="192" t="s">
        <v>49</v>
      </c>
      <c r="AS13" s="208" t="s">
        <v>666</v>
      </c>
      <c r="AT13" s="209"/>
      <c r="AU13" s="214"/>
      <c r="AV13" s="201" t="s">
        <v>49</v>
      </c>
      <c r="AW13" s="208" t="s">
        <v>667</v>
      </c>
      <c r="AX13" s="209"/>
      <c r="AY13" s="214"/>
      <c r="AZ13" s="201" t="s">
        <v>49</v>
      </c>
      <c r="BA13" s="215" t="s">
        <v>668</v>
      </c>
      <c r="BB13" s="209"/>
      <c r="BC13" s="214"/>
      <c r="BD13" s="192" t="s">
        <v>49</v>
      </c>
      <c r="BE13" s="208" t="s">
        <v>669</v>
      </c>
      <c r="BF13" s="209"/>
      <c r="BG13" s="214"/>
      <c r="BH13" s="192" t="s">
        <v>49</v>
      </c>
      <c r="BI13" s="208" t="s">
        <v>670</v>
      </c>
      <c r="BJ13" s="209"/>
      <c r="BK13" s="214"/>
      <c r="BL13" s="192" t="s">
        <v>49</v>
      </c>
      <c r="BM13" s="211" t="s">
        <v>671</v>
      </c>
      <c r="BN13" s="212"/>
      <c r="BO13" s="214"/>
      <c r="BP13" s="192" t="s">
        <v>49</v>
      </c>
      <c r="BQ13" s="211" t="s">
        <v>672</v>
      </c>
      <c r="BR13" s="193"/>
      <c r="BS13" s="216"/>
      <c r="BT13" s="192" t="s">
        <v>49</v>
      </c>
      <c r="BU13" s="208" t="s">
        <v>673</v>
      </c>
      <c r="BV13" s="209"/>
      <c r="BW13" s="214"/>
      <c r="BX13" s="192"/>
      <c r="BY13" s="208"/>
      <c r="BZ13" s="209"/>
      <c r="CA13" s="214"/>
      <c r="CB13" s="201"/>
      <c r="CC13" s="212"/>
      <c r="CD13" s="195"/>
      <c r="CE13" s="203"/>
      <c r="CF13" s="192" t="s">
        <v>49</v>
      </c>
      <c r="CG13" s="208" t="s">
        <v>674</v>
      </c>
      <c r="CH13" s="207"/>
      <c r="CI13" s="214"/>
    </row>
    <row r="14" spans="1:87" s="217" customFormat="1" ht="409.5" x14ac:dyDescent="0.2">
      <c r="A14" s="190" t="s">
        <v>645</v>
      </c>
      <c r="B14" s="191" t="s">
        <v>675</v>
      </c>
      <c r="C14" s="222" t="s">
        <v>348</v>
      </c>
      <c r="D14" s="193"/>
      <c r="E14" s="193"/>
      <c r="F14" s="195"/>
      <c r="G14" s="196" t="s">
        <v>676</v>
      </c>
      <c r="H14" s="192" t="s">
        <v>348</v>
      </c>
      <c r="I14" s="195"/>
      <c r="J14" s="197" t="s">
        <v>568</v>
      </c>
      <c r="K14" s="198">
        <v>3</v>
      </c>
      <c r="L14" s="199" t="s">
        <v>677</v>
      </c>
      <c r="M14" s="200">
        <v>9</v>
      </c>
      <c r="N14" s="201" t="s">
        <v>348</v>
      </c>
      <c r="O14" s="202"/>
      <c r="P14" s="203"/>
      <c r="Q14" s="197"/>
      <c r="R14" s="204"/>
      <c r="S14" s="205"/>
      <c r="T14" s="200"/>
      <c r="U14" s="192"/>
      <c r="V14" s="195"/>
      <c r="W14" s="201"/>
      <c r="X14" s="202"/>
      <c r="Y14" s="206"/>
      <c r="Z14" s="192"/>
      <c r="AA14" s="207"/>
      <c r="AB14" s="195"/>
      <c r="AC14" s="203"/>
      <c r="AD14" s="203"/>
      <c r="AE14" s="203"/>
      <c r="AF14" s="192" t="s">
        <v>49</v>
      </c>
      <c r="AG14" s="208" t="s">
        <v>678</v>
      </c>
      <c r="AH14" s="209" t="s">
        <v>348</v>
      </c>
      <c r="AI14" s="210" t="s">
        <v>679</v>
      </c>
      <c r="AJ14" s="192"/>
      <c r="AK14" s="211"/>
      <c r="AL14" s="212"/>
      <c r="AM14" s="210"/>
      <c r="AN14" s="213" t="s">
        <v>49</v>
      </c>
      <c r="AO14" s="209" t="s">
        <v>680</v>
      </c>
      <c r="AP14" s="209"/>
      <c r="AQ14" s="210"/>
      <c r="AR14" s="192" t="s">
        <v>49</v>
      </c>
      <c r="AS14" s="208" t="s">
        <v>681</v>
      </c>
      <c r="AT14" s="209" t="s">
        <v>348</v>
      </c>
      <c r="AU14" s="214" t="s">
        <v>682</v>
      </c>
      <c r="AV14" s="201" t="s">
        <v>49</v>
      </c>
      <c r="AW14" s="208" t="s">
        <v>683</v>
      </c>
      <c r="AX14" s="209"/>
      <c r="AY14" s="214"/>
      <c r="AZ14" s="201" t="s">
        <v>49</v>
      </c>
      <c r="BA14" s="215" t="s">
        <v>684</v>
      </c>
      <c r="BB14" s="209"/>
      <c r="BC14" s="214"/>
      <c r="BD14" s="192" t="s">
        <v>49</v>
      </c>
      <c r="BE14" s="208" t="s">
        <v>685</v>
      </c>
      <c r="BF14" s="209"/>
      <c r="BG14" s="214"/>
      <c r="BH14" s="192" t="s">
        <v>49</v>
      </c>
      <c r="BI14" s="208" t="s">
        <v>686</v>
      </c>
      <c r="BJ14" s="209"/>
      <c r="BK14" s="214"/>
      <c r="BL14" s="192" t="s">
        <v>49</v>
      </c>
      <c r="BM14" s="211" t="s">
        <v>687</v>
      </c>
      <c r="BN14" s="212" t="s">
        <v>348</v>
      </c>
      <c r="BO14" s="214" t="s">
        <v>688</v>
      </c>
      <c r="BP14" s="192"/>
      <c r="BQ14" s="211"/>
      <c r="BR14" s="193"/>
      <c r="BS14" s="216"/>
      <c r="BT14" s="192" t="s">
        <v>348</v>
      </c>
      <c r="BU14" s="208" t="s">
        <v>689</v>
      </c>
      <c r="BV14" s="209" t="s">
        <v>49</v>
      </c>
      <c r="BW14" s="214" t="s">
        <v>690</v>
      </c>
      <c r="BX14" s="192" t="s">
        <v>49</v>
      </c>
      <c r="BY14" s="208" t="s">
        <v>691</v>
      </c>
      <c r="BZ14" s="209"/>
      <c r="CA14" s="214" t="s">
        <v>692</v>
      </c>
      <c r="CB14" s="201"/>
      <c r="CC14" s="212"/>
      <c r="CD14" s="195"/>
      <c r="CE14" s="203"/>
      <c r="CF14" s="192" t="s">
        <v>49</v>
      </c>
      <c r="CG14" s="208" t="s">
        <v>693</v>
      </c>
      <c r="CH14" s="207" t="s">
        <v>49</v>
      </c>
      <c r="CI14" s="214" t="s">
        <v>694</v>
      </c>
    </row>
    <row r="15" spans="1:87" s="217" customFormat="1" ht="175.15" customHeight="1" x14ac:dyDescent="0.2">
      <c r="A15" s="190" t="s">
        <v>695</v>
      </c>
      <c r="B15" s="191" t="s">
        <v>696</v>
      </c>
      <c r="C15" s="192" t="s">
        <v>348</v>
      </c>
      <c r="D15" s="193"/>
      <c r="E15" s="194"/>
      <c r="F15" s="195"/>
      <c r="G15" s="196" t="s">
        <v>697</v>
      </c>
      <c r="H15" s="192" t="s">
        <v>348</v>
      </c>
      <c r="I15" s="195"/>
      <c r="J15" s="197" t="s">
        <v>698</v>
      </c>
      <c r="K15" s="198">
        <v>30</v>
      </c>
      <c r="L15" s="199" t="s">
        <v>568</v>
      </c>
      <c r="M15" s="200">
        <v>4</v>
      </c>
      <c r="N15" s="201" t="s">
        <v>348</v>
      </c>
      <c r="O15" s="202"/>
      <c r="P15" s="203"/>
      <c r="Q15" s="197"/>
      <c r="R15" s="204"/>
      <c r="S15" s="205"/>
      <c r="T15" s="200"/>
      <c r="U15" s="192"/>
      <c r="V15" s="195"/>
      <c r="W15" s="201"/>
      <c r="X15" s="202"/>
      <c r="Y15" s="206"/>
      <c r="Z15" s="192"/>
      <c r="AA15" s="207"/>
      <c r="AB15" s="195"/>
      <c r="AC15" s="203"/>
      <c r="AD15" s="203"/>
      <c r="AE15" s="203"/>
      <c r="AF15" s="192" t="s">
        <v>49</v>
      </c>
      <c r="AG15" s="208" t="s">
        <v>699</v>
      </c>
      <c r="AH15" s="209" t="s">
        <v>49</v>
      </c>
      <c r="AI15" s="210" t="s">
        <v>700</v>
      </c>
      <c r="AJ15" s="192" t="s">
        <v>348</v>
      </c>
      <c r="AK15" s="211" t="s">
        <v>701</v>
      </c>
      <c r="AL15" s="212"/>
      <c r="AM15" s="210"/>
      <c r="AN15" s="213"/>
      <c r="AO15" s="209"/>
      <c r="AP15" s="209"/>
      <c r="AQ15" s="210"/>
      <c r="AR15" s="192" t="s">
        <v>348</v>
      </c>
      <c r="AS15" s="208" t="s">
        <v>702</v>
      </c>
      <c r="AT15" s="209" t="s">
        <v>49</v>
      </c>
      <c r="AU15" s="214" t="s">
        <v>703</v>
      </c>
      <c r="AV15" s="201" t="s">
        <v>348</v>
      </c>
      <c r="AW15" s="208" t="s">
        <v>704</v>
      </c>
      <c r="AX15" s="209"/>
      <c r="AY15" s="214"/>
      <c r="AZ15" s="201" t="s">
        <v>49</v>
      </c>
      <c r="BA15" s="215" t="s">
        <v>705</v>
      </c>
      <c r="BB15" s="209"/>
      <c r="BC15" s="214"/>
      <c r="BD15" s="192" t="s">
        <v>49</v>
      </c>
      <c r="BE15" s="208" t="s">
        <v>706</v>
      </c>
      <c r="BF15" s="209" t="s">
        <v>49</v>
      </c>
      <c r="BG15" s="214" t="s">
        <v>707</v>
      </c>
      <c r="BH15" s="192" t="s">
        <v>49</v>
      </c>
      <c r="BI15" s="208" t="s">
        <v>708</v>
      </c>
      <c r="BJ15" s="209" t="s">
        <v>49</v>
      </c>
      <c r="BK15" s="214" t="s">
        <v>709</v>
      </c>
      <c r="BL15" s="192" t="s">
        <v>49</v>
      </c>
      <c r="BM15" s="211" t="s">
        <v>710</v>
      </c>
      <c r="BN15" s="212" t="s">
        <v>348</v>
      </c>
      <c r="BO15" s="214" t="s">
        <v>711</v>
      </c>
      <c r="BP15" s="192" t="s">
        <v>49</v>
      </c>
      <c r="BQ15" s="211" t="s">
        <v>712</v>
      </c>
      <c r="BR15" s="193"/>
      <c r="BS15" s="216"/>
      <c r="BT15" s="192" t="s">
        <v>49</v>
      </c>
      <c r="BU15" s="208" t="s">
        <v>713</v>
      </c>
      <c r="BV15" s="209" t="s">
        <v>49</v>
      </c>
      <c r="BW15" s="214" t="s">
        <v>714</v>
      </c>
      <c r="BX15" s="192" t="s">
        <v>49</v>
      </c>
      <c r="BY15" s="208" t="s">
        <v>715</v>
      </c>
      <c r="BZ15" s="209"/>
      <c r="CA15" s="214"/>
      <c r="CB15" s="201"/>
      <c r="CC15" s="212"/>
      <c r="CD15" s="195"/>
      <c r="CE15" s="203"/>
      <c r="CF15" s="192" t="s">
        <v>49</v>
      </c>
      <c r="CG15" s="208" t="s">
        <v>716</v>
      </c>
      <c r="CH15" s="207" t="s">
        <v>49</v>
      </c>
      <c r="CI15" s="214" t="s">
        <v>717</v>
      </c>
    </row>
    <row r="16" spans="1:87" s="217" customFormat="1" ht="100.15" customHeight="1" x14ac:dyDescent="0.2">
      <c r="A16" s="543" t="s">
        <v>718</v>
      </c>
      <c r="B16" s="544" t="s">
        <v>719</v>
      </c>
      <c r="C16" s="545" t="s">
        <v>49</v>
      </c>
      <c r="D16" s="546" t="s">
        <v>49</v>
      </c>
      <c r="E16" s="546"/>
      <c r="F16" s="547"/>
      <c r="G16" s="223" t="s">
        <v>720</v>
      </c>
      <c r="H16" s="224" t="s">
        <v>49</v>
      </c>
      <c r="I16" s="225"/>
      <c r="J16" s="226" t="s">
        <v>721</v>
      </c>
      <c r="K16" s="227">
        <v>27</v>
      </c>
      <c r="L16" s="228" t="s">
        <v>568</v>
      </c>
      <c r="M16" s="229">
        <v>4</v>
      </c>
      <c r="N16" s="230" t="s">
        <v>49</v>
      </c>
      <c r="O16" s="231"/>
      <c r="P16" s="232"/>
      <c r="Q16" s="226"/>
      <c r="R16" s="233"/>
      <c r="S16" s="234"/>
      <c r="T16" s="229"/>
      <c r="U16" s="224"/>
      <c r="V16" s="225"/>
      <c r="W16" s="230"/>
      <c r="X16" s="231"/>
      <c r="Y16" s="235"/>
      <c r="Z16" s="224"/>
      <c r="AA16" s="236"/>
      <c r="AB16" s="225"/>
      <c r="AC16" s="232"/>
      <c r="AD16" s="232"/>
      <c r="AE16" s="232"/>
      <c r="AF16" s="554" t="s">
        <v>49</v>
      </c>
      <c r="AG16" s="557" t="s">
        <v>722</v>
      </c>
      <c r="AH16" s="558" t="s">
        <v>49</v>
      </c>
      <c r="AI16" s="552" t="s">
        <v>723</v>
      </c>
      <c r="AJ16" s="561" t="s">
        <v>49</v>
      </c>
      <c r="AK16" s="551"/>
      <c r="AL16" s="551"/>
      <c r="AM16" s="552"/>
      <c r="AN16" s="553" t="s">
        <v>49</v>
      </c>
      <c r="AO16" s="551"/>
      <c r="AP16" s="551" t="s">
        <v>49</v>
      </c>
      <c r="AQ16" s="552"/>
      <c r="AR16" s="564" t="s">
        <v>49</v>
      </c>
      <c r="AS16" s="565" t="s">
        <v>724</v>
      </c>
      <c r="AT16" s="551" t="s">
        <v>49</v>
      </c>
      <c r="AU16" s="563" t="s">
        <v>725</v>
      </c>
      <c r="AV16" s="564" t="s">
        <v>49</v>
      </c>
      <c r="AW16" s="562" t="s">
        <v>726</v>
      </c>
      <c r="AX16" s="551" t="s">
        <v>49</v>
      </c>
      <c r="AY16" s="563" t="s">
        <v>727</v>
      </c>
      <c r="AZ16" s="564" t="s">
        <v>49</v>
      </c>
      <c r="BA16" s="562" t="s">
        <v>728</v>
      </c>
      <c r="BB16" s="551" t="s">
        <v>49</v>
      </c>
      <c r="BC16" s="563" t="s">
        <v>729</v>
      </c>
      <c r="BD16" s="564" t="s">
        <v>49</v>
      </c>
      <c r="BE16" s="562" t="s">
        <v>730</v>
      </c>
      <c r="BF16" s="551" t="s">
        <v>49</v>
      </c>
      <c r="BG16" s="563" t="s">
        <v>731</v>
      </c>
      <c r="BH16" s="564" t="s">
        <v>49</v>
      </c>
      <c r="BI16" s="562" t="s">
        <v>732</v>
      </c>
      <c r="BJ16" s="551" t="s">
        <v>49</v>
      </c>
      <c r="BK16" s="563" t="s">
        <v>733</v>
      </c>
      <c r="BL16" s="564" t="s">
        <v>49</v>
      </c>
      <c r="BM16" s="562" t="s">
        <v>734</v>
      </c>
      <c r="BN16" s="551" t="s">
        <v>49</v>
      </c>
      <c r="BO16" s="563" t="s">
        <v>735</v>
      </c>
      <c r="BP16" s="545"/>
      <c r="BQ16" s="546"/>
      <c r="BR16" s="546"/>
      <c r="BS16" s="547"/>
      <c r="BT16" s="564" t="s">
        <v>49</v>
      </c>
      <c r="BU16" s="562" t="s">
        <v>736</v>
      </c>
      <c r="BV16" s="551" t="s">
        <v>49</v>
      </c>
      <c r="BW16" s="563" t="s">
        <v>737</v>
      </c>
      <c r="BX16" s="564" t="s">
        <v>49</v>
      </c>
      <c r="BY16" s="551" t="s">
        <v>738</v>
      </c>
      <c r="BZ16" s="551" t="s">
        <v>49</v>
      </c>
      <c r="CA16" s="552" t="s">
        <v>739</v>
      </c>
      <c r="CB16" s="561"/>
      <c r="CC16" s="546"/>
      <c r="CD16" s="547"/>
      <c r="CE16" s="571"/>
      <c r="CF16" s="545"/>
      <c r="CG16" s="551"/>
      <c r="CH16" s="546"/>
      <c r="CI16" s="566"/>
    </row>
    <row r="17" spans="1:87" s="217" customFormat="1" ht="100.15" customHeight="1" x14ac:dyDescent="0.2">
      <c r="A17" s="543"/>
      <c r="B17" s="544"/>
      <c r="C17" s="545"/>
      <c r="D17" s="546"/>
      <c r="E17" s="546"/>
      <c r="F17" s="547"/>
      <c r="G17" s="237" t="s">
        <v>740</v>
      </c>
      <c r="H17" s="238" t="s">
        <v>49</v>
      </c>
      <c r="I17" s="239"/>
      <c r="J17" s="240" t="s">
        <v>568</v>
      </c>
      <c r="K17" s="241">
        <v>1</v>
      </c>
      <c r="L17" s="242" t="s">
        <v>568</v>
      </c>
      <c r="M17" s="243">
        <v>4</v>
      </c>
      <c r="N17" s="244" t="s">
        <v>49</v>
      </c>
      <c r="O17" s="245"/>
      <c r="P17" s="246"/>
      <c r="Q17" s="240"/>
      <c r="R17" s="247"/>
      <c r="S17" s="248"/>
      <c r="T17" s="243"/>
      <c r="U17" s="238"/>
      <c r="V17" s="239"/>
      <c r="W17" s="244"/>
      <c r="X17" s="245"/>
      <c r="Y17" s="249"/>
      <c r="Z17" s="238"/>
      <c r="AA17" s="250"/>
      <c r="AB17" s="239"/>
      <c r="AC17" s="246"/>
      <c r="AD17" s="246"/>
      <c r="AE17" s="246"/>
      <c r="AF17" s="555"/>
      <c r="AG17" s="557"/>
      <c r="AH17" s="559"/>
      <c r="AI17" s="552"/>
      <c r="AJ17" s="561"/>
      <c r="AK17" s="551"/>
      <c r="AL17" s="551"/>
      <c r="AM17" s="552"/>
      <c r="AN17" s="553"/>
      <c r="AO17" s="551"/>
      <c r="AP17" s="551"/>
      <c r="AQ17" s="552"/>
      <c r="AR17" s="564"/>
      <c r="AS17" s="565"/>
      <c r="AT17" s="551"/>
      <c r="AU17" s="563"/>
      <c r="AV17" s="564"/>
      <c r="AW17" s="562"/>
      <c r="AX17" s="551"/>
      <c r="AY17" s="563"/>
      <c r="AZ17" s="564"/>
      <c r="BA17" s="562"/>
      <c r="BB17" s="551"/>
      <c r="BC17" s="563"/>
      <c r="BD17" s="564"/>
      <c r="BE17" s="562"/>
      <c r="BF17" s="551"/>
      <c r="BG17" s="563"/>
      <c r="BH17" s="564"/>
      <c r="BI17" s="562"/>
      <c r="BJ17" s="551"/>
      <c r="BK17" s="563"/>
      <c r="BL17" s="564"/>
      <c r="BM17" s="562"/>
      <c r="BN17" s="551"/>
      <c r="BO17" s="563"/>
      <c r="BP17" s="545"/>
      <c r="BQ17" s="546"/>
      <c r="BR17" s="546"/>
      <c r="BS17" s="547"/>
      <c r="BT17" s="564"/>
      <c r="BU17" s="562"/>
      <c r="BV17" s="551"/>
      <c r="BW17" s="563"/>
      <c r="BX17" s="564"/>
      <c r="BY17" s="551"/>
      <c r="BZ17" s="551"/>
      <c r="CA17" s="552"/>
      <c r="CB17" s="561"/>
      <c r="CC17" s="546"/>
      <c r="CD17" s="547"/>
      <c r="CE17" s="571"/>
      <c r="CF17" s="545"/>
      <c r="CG17" s="551"/>
      <c r="CH17" s="546"/>
      <c r="CI17" s="566"/>
    </row>
    <row r="18" spans="1:87" s="217" customFormat="1" ht="100.15" customHeight="1" x14ac:dyDescent="0.2">
      <c r="A18" s="543"/>
      <c r="B18" s="544"/>
      <c r="C18" s="545"/>
      <c r="D18" s="546"/>
      <c r="E18" s="546"/>
      <c r="F18" s="547"/>
      <c r="G18" s="237" t="s">
        <v>741</v>
      </c>
      <c r="H18" s="238"/>
      <c r="I18" s="239" t="s">
        <v>49</v>
      </c>
      <c r="J18" s="240" t="s">
        <v>568</v>
      </c>
      <c r="K18" s="241">
        <v>1</v>
      </c>
      <c r="L18" s="242" t="s">
        <v>568</v>
      </c>
      <c r="M18" s="243">
        <v>4</v>
      </c>
      <c r="N18" s="244" t="s">
        <v>49</v>
      </c>
      <c r="O18" s="245"/>
      <c r="P18" s="246"/>
      <c r="Q18" s="240"/>
      <c r="R18" s="247"/>
      <c r="S18" s="248"/>
      <c r="T18" s="243"/>
      <c r="U18" s="238"/>
      <c r="V18" s="239"/>
      <c r="W18" s="244"/>
      <c r="X18" s="245"/>
      <c r="Y18" s="249"/>
      <c r="Z18" s="238"/>
      <c r="AA18" s="250"/>
      <c r="AB18" s="239"/>
      <c r="AC18" s="246"/>
      <c r="AD18" s="246"/>
      <c r="AE18" s="246"/>
      <c r="AF18" s="555"/>
      <c r="AG18" s="557"/>
      <c r="AH18" s="559"/>
      <c r="AI18" s="552"/>
      <c r="AJ18" s="561"/>
      <c r="AK18" s="551"/>
      <c r="AL18" s="551"/>
      <c r="AM18" s="552"/>
      <c r="AN18" s="553"/>
      <c r="AO18" s="551"/>
      <c r="AP18" s="551"/>
      <c r="AQ18" s="552"/>
      <c r="AR18" s="564"/>
      <c r="AS18" s="565"/>
      <c r="AT18" s="551"/>
      <c r="AU18" s="563"/>
      <c r="AV18" s="564"/>
      <c r="AW18" s="562"/>
      <c r="AX18" s="551"/>
      <c r="AY18" s="563"/>
      <c r="AZ18" s="564"/>
      <c r="BA18" s="562"/>
      <c r="BB18" s="551"/>
      <c r="BC18" s="563"/>
      <c r="BD18" s="564"/>
      <c r="BE18" s="562"/>
      <c r="BF18" s="551"/>
      <c r="BG18" s="563"/>
      <c r="BH18" s="564"/>
      <c r="BI18" s="562"/>
      <c r="BJ18" s="551"/>
      <c r="BK18" s="563"/>
      <c r="BL18" s="564"/>
      <c r="BM18" s="562"/>
      <c r="BN18" s="551"/>
      <c r="BO18" s="563"/>
      <c r="BP18" s="545"/>
      <c r="BQ18" s="546"/>
      <c r="BR18" s="546"/>
      <c r="BS18" s="547"/>
      <c r="BT18" s="564"/>
      <c r="BU18" s="562"/>
      <c r="BV18" s="551"/>
      <c r="BW18" s="563"/>
      <c r="BX18" s="564"/>
      <c r="BY18" s="551"/>
      <c r="BZ18" s="551"/>
      <c r="CA18" s="552"/>
      <c r="CB18" s="561"/>
      <c r="CC18" s="546"/>
      <c r="CD18" s="547"/>
      <c r="CE18" s="571"/>
      <c r="CF18" s="545"/>
      <c r="CG18" s="551"/>
      <c r="CH18" s="546"/>
      <c r="CI18" s="566"/>
    </row>
    <row r="19" spans="1:87" s="217" customFormat="1" ht="100.15" customHeight="1" x14ac:dyDescent="0.2">
      <c r="A19" s="543"/>
      <c r="B19" s="544"/>
      <c r="C19" s="545"/>
      <c r="D19" s="546"/>
      <c r="E19" s="546"/>
      <c r="F19" s="547"/>
      <c r="G19" s="251" t="s">
        <v>742</v>
      </c>
      <c r="H19" s="252"/>
      <c r="I19" s="253" t="s">
        <v>49</v>
      </c>
      <c r="J19" s="254" t="s">
        <v>721</v>
      </c>
      <c r="K19" s="255">
        <v>26</v>
      </c>
      <c r="L19" s="256" t="s">
        <v>568</v>
      </c>
      <c r="M19" s="257">
        <v>25</v>
      </c>
      <c r="N19" s="258" t="s">
        <v>49</v>
      </c>
      <c r="O19" s="259"/>
      <c r="P19" s="260"/>
      <c r="Q19" s="254"/>
      <c r="R19" s="261"/>
      <c r="S19" s="262"/>
      <c r="T19" s="257"/>
      <c r="U19" s="252"/>
      <c r="V19" s="253"/>
      <c r="W19" s="258"/>
      <c r="X19" s="259"/>
      <c r="Y19" s="263"/>
      <c r="Z19" s="252"/>
      <c r="AA19" s="264"/>
      <c r="AB19" s="253"/>
      <c r="AC19" s="260"/>
      <c r="AD19" s="260"/>
      <c r="AE19" s="260"/>
      <c r="AF19" s="556"/>
      <c r="AG19" s="557"/>
      <c r="AH19" s="560"/>
      <c r="AI19" s="552"/>
      <c r="AJ19" s="561"/>
      <c r="AK19" s="551"/>
      <c r="AL19" s="551"/>
      <c r="AM19" s="552"/>
      <c r="AN19" s="553"/>
      <c r="AO19" s="551"/>
      <c r="AP19" s="551"/>
      <c r="AQ19" s="552"/>
      <c r="AR19" s="564"/>
      <c r="AS19" s="565"/>
      <c r="AT19" s="551"/>
      <c r="AU19" s="563"/>
      <c r="AV19" s="564"/>
      <c r="AW19" s="562"/>
      <c r="AX19" s="551"/>
      <c r="AY19" s="563"/>
      <c r="AZ19" s="564"/>
      <c r="BA19" s="562"/>
      <c r="BB19" s="551"/>
      <c r="BC19" s="563"/>
      <c r="BD19" s="564"/>
      <c r="BE19" s="562"/>
      <c r="BF19" s="551"/>
      <c r="BG19" s="563"/>
      <c r="BH19" s="564"/>
      <c r="BI19" s="562"/>
      <c r="BJ19" s="551"/>
      <c r="BK19" s="563"/>
      <c r="BL19" s="564"/>
      <c r="BM19" s="562"/>
      <c r="BN19" s="551"/>
      <c r="BO19" s="563"/>
      <c r="BP19" s="545"/>
      <c r="BQ19" s="546"/>
      <c r="BR19" s="546"/>
      <c r="BS19" s="547"/>
      <c r="BT19" s="564"/>
      <c r="BU19" s="562"/>
      <c r="BV19" s="551"/>
      <c r="BW19" s="563"/>
      <c r="BX19" s="564"/>
      <c r="BY19" s="551"/>
      <c r="BZ19" s="551"/>
      <c r="CA19" s="552"/>
      <c r="CB19" s="561"/>
      <c r="CC19" s="546"/>
      <c r="CD19" s="547"/>
      <c r="CE19" s="571"/>
      <c r="CF19" s="545"/>
      <c r="CG19" s="551"/>
      <c r="CH19" s="546"/>
      <c r="CI19" s="566"/>
    </row>
    <row r="20" spans="1:87" s="217" customFormat="1" ht="153" customHeight="1" x14ac:dyDescent="0.2">
      <c r="A20" s="190" t="s">
        <v>718</v>
      </c>
      <c r="B20" s="191" t="s">
        <v>744</v>
      </c>
      <c r="C20" s="192" t="s">
        <v>348</v>
      </c>
      <c r="D20" s="193"/>
      <c r="E20" s="194"/>
      <c r="F20" s="195"/>
      <c r="G20" s="196" t="s">
        <v>745</v>
      </c>
      <c r="H20" s="192" t="s">
        <v>348</v>
      </c>
      <c r="I20" s="195"/>
      <c r="J20" s="197" t="s">
        <v>568</v>
      </c>
      <c r="K20" s="198">
        <v>2</v>
      </c>
      <c r="L20" s="199" t="s">
        <v>568</v>
      </c>
      <c r="M20" s="200">
        <v>11</v>
      </c>
      <c r="N20" s="192" t="s">
        <v>348</v>
      </c>
      <c r="O20" s="202"/>
      <c r="P20" s="203"/>
      <c r="Q20" s="197"/>
      <c r="R20" s="204"/>
      <c r="S20" s="205"/>
      <c r="T20" s="200"/>
      <c r="U20" s="192"/>
      <c r="V20" s="195"/>
      <c r="W20" s="201"/>
      <c r="X20" s="202"/>
      <c r="Y20" s="206"/>
      <c r="Z20" s="192"/>
      <c r="AA20" s="207"/>
      <c r="AB20" s="195"/>
      <c r="AC20" s="203"/>
      <c r="AD20" s="203"/>
      <c r="AE20" s="203"/>
      <c r="AF20" s="192" t="s">
        <v>348</v>
      </c>
      <c r="AG20" s="208" t="s">
        <v>746</v>
      </c>
      <c r="AH20" s="209" t="s">
        <v>348</v>
      </c>
      <c r="AI20" s="210" t="s">
        <v>747</v>
      </c>
      <c r="AJ20" s="192" t="s">
        <v>348</v>
      </c>
      <c r="AK20" s="211" t="s">
        <v>748</v>
      </c>
      <c r="AL20" s="212" t="s">
        <v>348</v>
      </c>
      <c r="AM20" s="210" t="s">
        <v>749</v>
      </c>
      <c r="AN20" s="213"/>
      <c r="AO20" s="209"/>
      <c r="AP20" s="209"/>
      <c r="AQ20" s="210"/>
      <c r="AR20" s="192" t="s">
        <v>348</v>
      </c>
      <c r="AS20" s="208" t="s">
        <v>750</v>
      </c>
      <c r="AT20" s="209" t="s">
        <v>348</v>
      </c>
      <c r="AU20" s="214" t="s">
        <v>751</v>
      </c>
      <c r="AV20" s="201" t="s">
        <v>348</v>
      </c>
      <c r="AW20" s="208" t="s">
        <v>752</v>
      </c>
      <c r="AX20" s="209" t="s">
        <v>348</v>
      </c>
      <c r="AY20" s="214" t="s">
        <v>753</v>
      </c>
      <c r="AZ20" s="201" t="s">
        <v>348</v>
      </c>
      <c r="BA20" s="215" t="s">
        <v>754</v>
      </c>
      <c r="BB20" s="209" t="s">
        <v>348</v>
      </c>
      <c r="BC20" s="214" t="s">
        <v>755</v>
      </c>
      <c r="BD20" s="192" t="s">
        <v>49</v>
      </c>
      <c r="BE20" s="208" t="s">
        <v>756</v>
      </c>
      <c r="BF20" s="209"/>
      <c r="BG20" s="214"/>
      <c r="BH20" s="192" t="s">
        <v>49</v>
      </c>
      <c r="BI20" s="208" t="s">
        <v>757</v>
      </c>
      <c r="BJ20" s="209" t="s">
        <v>49</v>
      </c>
      <c r="BK20" s="214" t="s">
        <v>758</v>
      </c>
      <c r="BL20" s="192" t="s">
        <v>49</v>
      </c>
      <c r="BM20" s="211" t="s">
        <v>759</v>
      </c>
      <c r="BN20" s="212"/>
      <c r="BO20" s="214"/>
      <c r="BP20" s="192" t="s">
        <v>348</v>
      </c>
      <c r="BQ20" s="211" t="s">
        <v>760</v>
      </c>
      <c r="BR20" s="193"/>
      <c r="BS20" s="216"/>
      <c r="BT20" s="192" t="s">
        <v>49</v>
      </c>
      <c r="BU20" s="208" t="s">
        <v>761</v>
      </c>
      <c r="BV20" s="209" t="s">
        <v>49</v>
      </c>
      <c r="BW20" s="214" t="s">
        <v>762</v>
      </c>
      <c r="BX20" s="192" t="s">
        <v>49</v>
      </c>
      <c r="BY20" s="208" t="s">
        <v>763</v>
      </c>
      <c r="BZ20" s="209" t="s">
        <v>49</v>
      </c>
      <c r="CA20" s="214" t="s">
        <v>764</v>
      </c>
      <c r="CB20" s="201"/>
      <c r="CC20" s="212"/>
      <c r="CD20" s="195"/>
      <c r="CE20" s="203"/>
      <c r="CF20" s="192"/>
      <c r="CG20" s="208"/>
      <c r="CH20" s="207"/>
      <c r="CI20" s="214"/>
    </row>
    <row r="21" spans="1:87" s="217" customFormat="1" ht="306" customHeight="1" x14ac:dyDescent="0.2">
      <c r="A21" s="190" t="s">
        <v>765</v>
      </c>
      <c r="B21" s="191" t="s">
        <v>766</v>
      </c>
      <c r="C21" s="192" t="s">
        <v>49</v>
      </c>
      <c r="D21" s="193"/>
      <c r="E21" s="194"/>
      <c r="F21" s="195"/>
      <c r="G21" s="196" t="s">
        <v>767</v>
      </c>
      <c r="H21" s="192" t="s">
        <v>49</v>
      </c>
      <c r="I21" s="195"/>
      <c r="J21" s="197" t="s">
        <v>568</v>
      </c>
      <c r="K21" s="198">
        <v>1</v>
      </c>
      <c r="L21" s="199"/>
      <c r="M21" s="200"/>
      <c r="N21" s="201" t="s">
        <v>49</v>
      </c>
      <c r="O21" s="202"/>
      <c r="P21" s="203"/>
      <c r="Q21" s="197"/>
      <c r="R21" s="204"/>
      <c r="S21" s="205"/>
      <c r="T21" s="200"/>
      <c r="U21" s="192"/>
      <c r="V21" s="195"/>
      <c r="W21" s="201"/>
      <c r="X21" s="202"/>
      <c r="Y21" s="206"/>
      <c r="Z21" s="192"/>
      <c r="AA21" s="207"/>
      <c r="AB21" s="195"/>
      <c r="AC21" s="203"/>
      <c r="AD21" s="203"/>
      <c r="AE21" s="203"/>
      <c r="AF21" s="192" t="s">
        <v>348</v>
      </c>
      <c r="AG21" s="208" t="s">
        <v>768</v>
      </c>
      <c r="AH21" s="209" t="s">
        <v>348</v>
      </c>
      <c r="AI21" s="210" t="s">
        <v>769</v>
      </c>
      <c r="AJ21" s="192" t="s">
        <v>348</v>
      </c>
      <c r="AK21" s="211" t="s">
        <v>770</v>
      </c>
      <c r="AL21" s="212"/>
      <c r="AM21" s="210"/>
      <c r="AN21" s="213" t="s">
        <v>49</v>
      </c>
      <c r="AO21" s="209" t="s">
        <v>771</v>
      </c>
      <c r="AP21" s="209"/>
      <c r="AQ21" s="210"/>
      <c r="AR21" s="192" t="s">
        <v>348</v>
      </c>
      <c r="AS21" s="208" t="s">
        <v>772</v>
      </c>
      <c r="AT21" s="209" t="s">
        <v>348</v>
      </c>
      <c r="AU21" s="214" t="s">
        <v>773</v>
      </c>
      <c r="AV21" s="201" t="s">
        <v>348</v>
      </c>
      <c r="AW21" s="208" t="s">
        <v>774</v>
      </c>
      <c r="AX21" s="209"/>
      <c r="AY21" s="214"/>
      <c r="AZ21" s="201" t="s">
        <v>348</v>
      </c>
      <c r="BA21" s="215" t="s">
        <v>775</v>
      </c>
      <c r="BB21" s="209"/>
      <c r="BC21" s="214"/>
      <c r="BD21" s="192" t="s">
        <v>49</v>
      </c>
      <c r="BE21" s="208" t="s">
        <v>776</v>
      </c>
      <c r="BF21" s="209"/>
      <c r="BG21" s="214"/>
      <c r="BH21" s="192" t="s">
        <v>49</v>
      </c>
      <c r="BI21" s="208" t="s">
        <v>777</v>
      </c>
      <c r="BJ21" s="209"/>
      <c r="BK21" s="214"/>
      <c r="BL21" s="192" t="s">
        <v>49</v>
      </c>
      <c r="BM21" s="211" t="s">
        <v>778</v>
      </c>
      <c r="BN21" s="212"/>
      <c r="BO21" s="214"/>
      <c r="BP21" s="192" t="s">
        <v>348</v>
      </c>
      <c r="BQ21" s="211" t="s">
        <v>779</v>
      </c>
      <c r="BR21" s="193"/>
      <c r="BS21" s="216"/>
      <c r="BT21" s="192" t="s">
        <v>49</v>
      </c>
      <c r="BU21" s="208" t="s">
        <v>780</v>
      </c>
      <c r="BV21" s="209" t="s">
        <v>49</v>
      </c>
      <c r="BW21" s="214" t="s">
        <v>781</v>
      </c>
      <c r="BX21" s="192" t="s">
        <v>49</v>
      </c>
      <c r="BY21" s="208" t="s">
        <v>782</v>
      </c>
      <c r="BZ21" s="209"/>
      <c r="CA21" s="214"/>
      <c r="CB21" s="201"/>
      <c r="CC21" s="212"/>
      <c r="CD21" s="195"/>
      <c r="CE21" s="203"/>
      <c r="CF21" s="192"/>
      <c r="CG21" s="208"/>
      <c r="CH21" s="207"/>
      <c r="CI21" s="214"/>
    </row>
    <row r="22" spans="1:87" s="217" customFormat="1" ht="245.25" customHeight="1" x14ac:dyDescent="0.2">
      <c r="A22" s="265" t="s">
        <v>783</v>
      </c>
      <c r="B22" s="266" t="s">
        <v>784</v>
      </c>
      <c r="C22" s="267" t="s">
        <v>348</v>
      </c>
      <c r="D22" s="268"/>
      <c r="E22" s="269"/>
      <c r="F22" s="270"/>
      <c r="G22" s="271" t="s">
        <v>785</v>
      </c>
      <c r="H22" s="192">
        <v>1</v>
      </c>
      <c r="I22" s="272"/>
      <c r="J22" s="197" t="s">
        <v>568</v>
      </c>
      <c r="K22" s="198">
        <v>3</v>
      </c>
      <c r="L22" s="199" t="s">
        <v>568</v>
      </c>
      <c r="M22" s="200">
        <v>7</v>
      </c>
      <c r="N22" s="201" t="s">
        <v>348</v>
      </c>
      <c r="O22" s="273"/>
      <c r="P22" s="274" t="s">
        <v>786</v>
      </c>
      <c r="Q22" s="275" t="s">
        <v>786</v>
      </c>
      <c r="R22" s="276"/>
      <c r="S22" s="277" t="s">
        <v>786</v>
      </c>
      <c r="T22" s="278"/>
      <c r="U22" s="267" t="s">
        <v>786</v>
      </c>
      <c r="V22" s="270"/>
      <c r="W22" s="273" t="s">
        <v>786</v>
      </c>
      <c r="X22" s="273" t="s">
        <v>786</v>
      </c>
      <c r="Y22" s="279" t="s">
        <v>787</v>
      </c>
      <c r="Z22" s="267" t="s">
        <v>348</v>
      </c>
      <c r="AA22" s="280" t="s">
        <v>786</v>
      </c>
      <c r="AB22" s="270" t="s">
        <v>786</v>
      </c>
      <c r="AC22" s="274" t="s">
        <v>786</v>
      </c>
      <c r="AD22" s="274" t="s">
        <v>786</v>
      </c>
      <c r="AE22" s="274" t="s">
        <v>786</v>
      </c>
      <c r="AF22" s="267" t="s">
        <v>49</v>
      </c>
      <c r="AG22" s="281" t="s">
        <v>788</v>
      </c>
      <c r="AH22" s="280" t="s">
        <v>49</v>
      </c>
      <c r="AI22" s="282" t="s">
        <v>789</v>
      </c>
      <c r="AJ22" s="267" t="s">
        <v>49</v>
      </c>
      <c r="AK22" s="283" t="s">
        <v>790</v>
      </c>
      <c r="AL22" s="284"/>
      <c r="AM22" s="285"/>
      <c r="AN22" s="267" t="s">
        <v>49</v>
      </c>
      <c r="AO22" s="281" t="s">
        <v>791</v>
      </c>
      <c r="AP22" s="286"/>
      <c r="AQ22" s="285"/>
      <c r="AR22" s="267" t="s">
        <v>49</v>
      </c>
      <c r="AS22" s="281" t="s">
        <v>792</v>
      </c>
      <c r="AT22" s="286"/>
      <c r="AU22" s="285"/>
      <c r="AV22" s="287" t="s">
        <v>49</v>
      </c>
      <c r="AW22" s="281" t="s">
        <v>793</v>
      </c>
      <c r="AX22" s="286"/>
      <c r="AY22" s="285"/>
      <c r="AZ22" s="288" t="s">
        <v>49</v>
      </c>
      <c r="BA22" s="289" t="s">
        <v>794</v>
      </c>
      <c r="BB22" s="286"/>
      <c r="BC22" s="285"/>
      <c r="BD22" s="267" t="s">
        <v>49</v>
      </c>
      <c r="BE22" s="281" t="s">
        <v>795</v>
      </c>
      <c r="BF22" s="286"/>
      <c r="BG22" s="285"/>
      <c r="BH22" s="267" t="s">
        <v>49</v>
      </c>
      <c r="BI22" s="281" t="s">
        <v>796</v>
      </c>
      <c r="BJ22" s="286"/>
      <c r="BK22" s="285"/>
      <c r="BL22" s="267" t="s">
        <v>49</v>
      </c>
      <c r="BM22" s="283" t="s">
        <v>797</v>
      </c>
      <c r="BN22" s="284" t="s">
        <v>348</v>
      </c>
      <c r="BO22" s="282" t="s">
        <v>798</v>
      </c>
      <c r="BP22" s="267"/>
      <c r="BQ22" s="290"/>
      <c r="BR22" s="268"/>
      <c r="BS22" s="291"/>
      <c r="BT22" s="267" t="s">
        <v>49</v>
      </c>
      <c r="BU22" s="281" t="s">
        <v>799</v>
      </c>
      <c r="BV22" s="280" t="s">
        <v>49</v>
      </c>
      <c r="BW22" s="292" t="s">
        <v>800</v>
      </c>
      <c r="BX22" s="267" t="s">
        <v>49</v>
      </c>
      <c r="BY22" s="281" t="s">
        <v>801</v>
      </c>
      <c r="BZ22" s="286"/>
      <c r="CA22" s="282"/>
      <c r="CB22" s="288"/>
      <c r="CC22" s="284"/>
      <c r="CD22" s="270"/>
      <c r="CE22" s="274"/>
      <c r="CF22" s="267" t="s">
        <v>49</v>
      </c>
      <c r="CG22" s="281" t="s">
        <v>802</v>
      </c>
      <c r="CH22" s="280"/>
      <c r="CI22" s="282"/>
    </row>
    <row r="23" spans="1:87" s="217" customFormat="1" ht="328.15" customHeight="1" x14ac:dyDescent="0.2">
      <c r="A23" s="190" t="s">
        <v>803</v>
      </c>
      <c r="B23" s="191" t="s">
        <v>804</v>
      </c>
      <c r="C23" s="201" t="s">
        <v>348</v>
      </c>
      <c r="D23" s="293"/>
      <c r="E23" s="293"/>
      <c r="F23" s="210"/>
      <c r="G23" s="196" t="s">
        <v>805</v>
      </c>
      <c r="H23" s="192" t="s">
        <v>348</v>
      </c>
      <c r="I23" s="195"/>
      <c r="J23" s="197" t="s">
        <v>677</v>
      </c>
      <c r="K23" s="198">
        <v>2</v>
      </c>
      <c r="L23" s="199" t="s">
        <v>568</v>
      </c>
      <c r="M23" s="200">
        <v>5</v>
      </c>
      <c r="N23" s="201" t="s">
        <v>348</v>
      </c>
      <c r="O23" s="202"/>
      <c r="P23" s="203"/>
      <c r="Q23" s="197"/>
      <c r="R23" s="204"/>
      <c r="S23" s="205"/>
      <c r="T23" s="200"/>
      <c r="U23" s="192"/>
      <c r="V23" s="195"/>
      <c r="W23" s="201"/>
      <c r="X23" s="202"/>
      <c r="Y23" s="206"/>
      <c r="Z23" s="192"/>
      <c r="AA23" s="207"/>
      <c r="AB23" s="195"/>
      <c r="AC23" s="203"/>
      <c r="AD23" s="203"/>
      <c r="AE23" s="203"/>
      <c r="AF23" s="192" t="s">
        <v>49</v>
      </c>
      <c r="AG23" s="208" t="s">
        <v>806</v>
      </c>
      <c r="AH23" s="209" t="s">
        <v>49</v>
      </c>
      <c r="AI23" s="210" t="s">
        <v>807</v>
      </c>
      <c r="AJ23" s="192"/>
      <c r="AK23" s="211"/>
      <c r="AL23" s="212"/>
      <c r="AM23" s="210"/>
      <c r="AN23" s="213"/>
      <c r="AO23" s="209"/>
      <c r="AP23" s="209"/>
      <c r="AQ23" s="210"/>
      <c r="AR23" s="192" t="s">
        <v>348</v>
      </c>
      <c r="AS23" s="208" t="s">
        <v>808</v>
      </c>
      <c r="AT23" s="209" t="s">
        <v>49</v>
      </c>
      <c r="AU23" s="214" t="s">
        <v>809</v>
      </c>
      <c r="AV23" s="201" t="s">
        <v>348</v>
      </c>
      <c r="AW23" s="208" t="s">
        <v>810</v>
      </c>
      <c r="AX23" s="209" t="s">
        <v>49</v>
      </c>
      <c r="AY23" s="214" t="s">
        <v>811</v>
      </c>
      <c r="AZ23" s="201" t="s">
        <v>49</v>
      </c>
      <c r="BA23" s="215" t="s">
        <v>812</v>
      </c>
      <c r="BB23" s="209" t="s">
        <v>49</v>
      </c>
      <c r="BC23" s="214" t="s">
        <v>813</v>
      </c>
      <c r="BD23" s="192" t="s">
        <v>49</v>
      </c>
      <c r="BE23" s="208" t="s">
        <v>814</v>
      </c>
      <c r="BF23" s="209" t="s">
        <v>49</v>
      </c>
      <c r="BG23" s="214" t="s">
        <v>815</v>
      </c>
      <c r="BH23" s="192" t="s">
        <v>49</v>
      </c>
      <c r="BI23" s="208" t="s">
        <v>816</v>
      </c>
      <c r="BJ23" s="209" t="s">
        <v>49</v>
      </c>
      <c r="BK23" s="214" t="s">
        <v>817</v>
      </c>
      <c r="BL23" s="192" t="s">
        <v>49</v>
      </c>
      <c r="BM23" s="211" t="s">
        <v>818</v>
      </c>
      <c r="BN23" s="212" t="s">
        <v>348</v>
      </c>
      <c r="BO23" s="214" t="s">
        <v>819</v>
      </c>
      <c r="BP23" s="192" t="s">
        <v>49</v>
      </c>
      <c r="BQ23" s="211" t="s">
        <v>820</v>
      </c>
      <c r="BR23" s="193"/>
      <c r="BS23" s="216"/>
      <c r="BT23" s="192" t="s">
        <v>49</v>
      </c>
      <c r="BU23" s="208" t="s">
        <v>821</v>
      </c>
      <c r="BV23" s="209" t="s">
        <v>49</v>
      </c>
      <c r="BW23" s="214" t="s">
        <v>822</v>
      </c>
      <c r="BX23" s="192"/>
      <c r="BY23" s="208"/>
      <c r="BZ23" s="209"/>
      <c r="CA23" s="214"/>
      <c r="CB23" s="201"/>
      <c r="CC23" s="212"/>
      <c r="CD23" s="195"/>
      <c r="CE23" s="203"/>
      <c r="CF23" s="192"/>
      <c r="CG23" s="208"/>
      <c r="CH23" s="207"/>
      <c r="CI23" s="214"/>
    </row>
    <row r="24" spans="1:87" s="217" customFormat="1" ht="219.75" customHeight="1" x14ac:dyDescent="0.2">
      <c r="A24" s="190" t="s">
        <v>803</v>
      </c>
      <c r="B24" s="191" t="s">
        <v>823</v>
      </c>
      <c r="C24" s="192"/>
      <c r="D24" s="193"/>
      <c r="E24" s="194"/>
      <c r="F24" s="195" t="s">
        <v>348</v>
      </c>
      <c r="G24" s="196"/>
      <c r="H24" s="192"/>
      <c r="I24" s="195"/>
      <c r="J24" s="197"/>
      <c r="K24" s="198"/>
      <c r="L24" s="199"/>
      <c r="M24" s="200"/>
      <c r="N24" s="201"/>
      <c r="O24" s="202"/>
      <c r="P24" s="203"/>
      <c r="Q24" s="197"/>
      <c r="R24" s="204"/>
      <c r="S24" s="205"/>
      <c r="T24" s="200"/>
      <c r="U24" s="192"/>
      <c r="V24" s="195"/>
      <c r="W24" s="201" t="s">
        <v>348</v>
      </c>
      <c r="X24" s="202"/>
      <c r="Y24" s="294" t="s">
        <v>824</v>
      </c>
      <c r="Z24" s="192" t="s">
        <v>348</v>
      </c>
      <c r="AA24" s="207"/>
      <c r="AB24" s="195"/>
      <c r="AC24" s="203"/>
      <c r="AD24" s="203"/>
      <c r="AE24" s="203"/>
      <c r="AF24" s="192" t="s">
        <v>49</v>
      </c>
      <c r="AG24" s="208" t="s">
        <v>825</v>
      </c>
      <c r="AH24" s="209"/>
      <c r="AI24" s="214"/>
      <c r="AJ24" s="192"/>
      <c r="AK24" s="211"/>
      <c r="AL24" s="212"/>
      <c r="AM24" s="214"/>
      <c r="AN24" s="213" t="s">
        <v>49</v>
      </c>
      <c r="AO24" s="208" t="s">
        <v>826</v>
      </c>
      <c r="AP24" s="209"/>
      <c r="AQ24" s="210"/>
      <c r="AR24" s="192" t="s">
        <v>348</v>
      </c>
      <c r="AS24" s="208" t="s">
        <v>827</v>
      </c>
      <c r="AT24" s="209"/>
      <c r="AU24" s="210"/>
      <c r="AV24" s="192" t="s">
        <v>49</v>
      </c>
      <c r="AW24" s="208" t="s">
        <v>828</v>
      </c>
      <c r="AX24" s="209"/>
      <c r="AY24" s="210"/>
      <c r="AZ24" s="201" t="s">
        <v>49</v>
      </c>
      <c r="BA24" s="215" t="s">
        <v>829</v>
      </c>
      <c r="BB24" s="209"/>
      <c r="BC24" s="214"/>
      <c r="BD24" s="192" t="s">
        <v>49</v>
      </c>
      <c r="BE24" s="208" t="s">
        <v>830</v>
      </c>
      <c r="BF24" s="209"/>
      <c r="BG24" s="210"/>
      <c r="BH24" s="192" t="s">
        <v>49</v>
      </c>
      <c r="BI24" s="208" t="s">
        <v>831</v>
      </c>
      <c r="BJ24" s="209"/>
      <c r="BK24" s="210"/>
      <c r="BL24" s="192" t="s">
        <v>49</v>
      </c>
      <c r="BM24" s="211" t="s">
        <v>832</v>
      </c>
      <c r="BN24" s="212" t="s">
        <v>49</v>
      </c>
      <c r="BO24" s="214" t="s">
        <v>833</v>
      </c>
      <c r="BP24" s="192" t="s">
        <v>49</v>
      </c>
      <c r="BQ24" s="211" t="s">
        <v>830</v>
      </c>
      <c r="BR24" s="193"/>
      <c r="BS24" s="295"/>
      <c r="BT24" s="192" t="s">
        <v>49</v>
      </c>
      <c r="BU24" s="208" t="s">
        <v>834</v>
      </c>
      <c r="BV24" s="209"/>
      <c r="BW24" s="210"/>
      <c r="BX24" s="192" t="s">
        <v>49</v>
      </c>
      <c r="BY24" s="208" t="s">
        <v>835</v>
      </c>
      <c r="BZ24" s="209"/>
      <c r="CA24" s="210"/>
      <c r="CB24" s="201"/>
      <c r="CC24" s="212"/>
      <c r="CD24" s="195"/>
      <c r="CE24" s="203"/>
      <c r="CF24" s="192" t="s">
        <v>49</v>
      </c>
      <c r="CG24" s="208" t="s">
        <v>836</v>
      </c>
      <c r="CH24" s="207"/>
      <c r="CI24" s="214"/>
    </row>
    <row r="25" spans="1:87" s="217" customFormat="1" ht="261.39999999999998" customHeight="1" x14ac:dyDescent="0.2">
      <c r="A25" s="190" t="s">
        <v>837</v>
      </c>
      <c r="B25" s="191" t="s">
        <v>838</v>
      </c>
      <c r="C25" s="192" t="s">
        <v>348</v>
      </c>
      <c r="D25" s="193"/>
      <c r="E25" s="194"/>
      <c r="F25" s="195"/>
      <c r="G25" s="196" t="s">
        <v>839</v>
      </c>
      <c r="H25" s="192" t="s">
        <v>348</v>
      </c>
      <c r="I25" s="195"/>
      <c r="J25" s="197" t="s">
        <v>568</v>
      </c>
      <c r="K25" s="198">
        <v>3</v>
      </c>
      <c r="L25" s="199" t="s">
        <v>568</v>
      </c>
      <c r="M25" s="200">
        <v>8</v>
      </c>
      <c r="N25" s="201" t="s">
        <v>348</v>
      </c>
      <c r="O25" s="202"/>
      <c r="P25" s="203"/>
      <c r="Q25" s="197"/>
      <c r="R25" s="204"/>
      <c r="S25" s="205"/>
      <c r="T25" s="200"/>
      <c r="U25" s="192"/>
      <c r="V25" s="195"/>
      <c r="W25" s="201"/>
      <c r="X25" s="202"/>
      <c r="Y25" s="206"/>
      <c r="Z25" s="192"/>
      <c r="AA25" s="207"/>
      <c r="AB25" s="195"/>
      <c r="AC25" s="203"/>
      <c r="AD25" s="203"/>
      <c r="AE25" s="203"/>
      <c r="AF25" s="192" t="s">
        <v>348</v>
      </c>
      <c r="AG25" s="208" t="s">
        <v>840</v>
      </c>
      <c r="AH25" s="209" t="s">
        <v>348</v>
      </c>
      <c r="AI25" s="210" t="s">
        <v>841</v>
      </c>
      <c r="AJ25" s="192"/>
      <c r="AK25" s="211"/>
      <c r="AL25" s="212"/>
      <c r="AM25" s="210"/>
      <c r="AN25" s="213"/>
      <c r="AO25" s="209"/>
      <c r="AP25" s="209"/>
      <c r="AQ25" s="210"/>
      <c r="AR25" s="192"/>
      <c r="AS25" s="208"/>
      <c r="AT25" s="209"/>
      <c r="AU25" s="214"/>
      <c r="AV25" s="201" t="s">
        <v>348</v>
      </c>
      <c r="AW25" s="208" t="s">
        <v>842</v>
      </c>
      <c r="AX25" s="209"/>
      <c r="AY25" s="214"/>
      <c r="AZ25" s="201" t="s">
        <v>348</v>
      </c>
      <c r="BA25" s="215" t="s">
        <v>843</v>
      </c>
      <c r="BB25" s="209"/>
      <c r="BC25" s="214"/>
      <c r="BD25" s="192" t="s">
        <v>49</v>
      </c>
      <c r="BE25" s="208" t="s">
        <v>844</v>
      </c>
      <c r="BF25" s="209"/>
      <c r="BG25" s="214"/>
      <c r="BH25" s="192" t="s">
        <v>49</v>
      </c>
      <c r="BI25" s="208" t="s">
        <v>845</v>
      </c>
      <c r="BJ25" s="209"/>
      <c r="BK25" s="214"/>
      <c r="BL25" s="192" t="s">
        <v>49</v>
      </c>
      <c r="BM25" s="211" t="s">
        <v>846</v>
      </c>
      <c r="BN25" s="212" t="s">
        <v>348</v>
      </c>
      <c r="BO25" s="214" t="s">
        <v>847</v>
      </c>
      <c r="BP25" s="192"/>
      <c r="BQ25" s="211"/>
      <c r="BR25" s="193"/>
      <c r="BS25" s="216"/>
      <c r="BT25" s="192"/>
      <c r="BU25" s="208"/>
      <c r="BV25" s="209"/>
      <c r="BW25" s="214"/>
      <c r="BX25" s="192"/>
      <c r="BY25" s="208"/>
      <c r="BZ25" s="209"/>
      <c r="CA25" s="214"/>
      <c r="CB25" s="201"/>
      <c r="CC25" s="212"/>
      <c r="CD25" s="195"/>
      <c r="CE25" s="203"/>
      <c r="CF25" s="192" t="s">
        <v>49</v>
      </c>
      <c r="CG25" s="208" t="s">
        <v>848</v>
      </c>
      <c r="CH25" s="207"/>
      <c r="CI25" s="214"/>
    </row>
    <row r="26" spans="1:87" s="217" customFormat="1" ht="96" customHeight="1" x14ac:dyDescent="0.2">
      <c r="A26" s="190" t="s">
        <v>849</v>
      </c>
      <c r="B26" s="191" t="s">
        <v>850</v>
      </c>
      <c r="C26" s="192" t="s">
        <v>430</v>
      </c>
      <c r="D26" s="193"/>
      <c r="E26" s="194"/>
      <c r="F26" s="195"/>
      <c r="G26" s="196" t="s">
        <v>851</v>
      </c>
      <c r="H26" s="192" t="s">
        <v>348</v>
      </c>
      <c r="I26" s="195"/>
      <c r="J26" s="197" t="s">
        <v>568</v>
      </c>
      <c r="K26" s="198">
        <v>3</v>
      </c>
      <c r="L26" s="199" t="s">
        <v>568</v>
      </c>
      <c r="M26" s="200">
        <v>7</v>
      </c>
      <c r="N26" s="201" t="s">
        <v>348</v>
      </c>
      <c r="O26" s="202"/>
      <c r="P26" s="203"/>
      <c r="Q26" s="197"/>
      <c r="R26" s="204"/>
      <c r="S26" s="205"/>
      <c r="T26" s="200"/>
      <c r="U26" s="192"/>
      <c r="V26" s="195"/>
      <c r="W26" s="201"/>
      <c r="X26" s="202"/>
      <c r="Y26" s="206"/>
      <c r="Z26" s="192"/>
      <c r="AA26" s="207"/>
      <c r="AB26" s="195"/>
      <c r="AC26" s="203"/>
      <c r="AD26" s="203"/>
      <c r="AE26" s="203"/>
      <c r="AF26" s="192" t="s">
        <v>49</v>
      </c>
      <c r="AG26" s="208" t="s">
        <v>852</v>
      </c>
      <c r="AH26" s="209" t="s">
        <v>49</v>
      </c>
      <c r="AI26" s="214" t="s">
        <v>853</v>
      </c>
      <c r="AJ26" s="192"/>
      <c r="AK26" s="211"/>
      <c r="AL26" s="212"/>
      <c r="AM26" s="210"/>
      <c r="AN26" s="213" t="s">
        <v>49</v>
      </c>
      <c r="AO26" s="208" t="s">
        <v>854</v>
      </c>
      <c r="AP26" s="209" t="s">
        <v>49</v>
      </c>
      <c r="AQ26" s="214" t="s">
        <v>855</v>
      </c>
      <c r="AR26" s="192" t="s">
        <v>49</v>
      </c>
      <c r="AS26" s="208" t="s">
        <v>856</v>
      </c>
      <c r="AT26" s="209" t="s">
        <v>49</v>
      </c>
      <c r="AU26" s="214" t="s">
        <v>857</v>
      </c>
      <c r="AV26" s="224" t="s">
        <v>49</v>
      </c>
      <c r="AW26" s="208" t="s">
        <v>858</v>
      </c>
      <c r="AX26" s="209"/>
      <c r="AY26" s="210"/>
      <c r="AZ26" s="201" t="s">
        <v>49</v>
      </c>
      <c r="BA26" s="215" t="s">
        <v>859</v>
      </c>
      <c r="BB26" s="209"/>
      <c r="BC26" s="210"/>
      <c r="BD26" s="192" t="s">
        <v>49</v>
      </c>
      <c r="BE26" s="208" t="s">
        <v>860</v>
      </c>
      <c r="BF26" s="209"/>
      <c r="BG26" s="210"/>
      <c r="BH26" s="192" t="s">
        <v>49</v>
      </c>
      <c r="BI26" s="208" t="s">
        <v>861</v>
      </c>
      <c r="BJ26" s="209"/>
      <c r="BK26" s="210"/>
      <c r="BL26" s="192" t="s">
        <v>49</v>
      </c>
      <c r="BM26" s="211" t="s">
        <v>862</v>
      </c>
      <c r="BN26" s="212"/>
      <c r="BO26" s="214"/>
      <c r="BP26" s="192" t="s">
        <v>49</v>
      </c>
      <c r="BQ26" s="211" t="s">
        <v>863</v>
      </c>
      <c r="BR26" s="212"/>
      <c r="BS26" s="214"/>
      <c r="BT26" s="192" t="s">
        <v>49</v>
      </c>
      <c r="BU26" s="208" t="s">
        <v>864</v>
      </c>
      <c r="BV26" s="209"/>
      <c r="BW26" s="210"/>
      <c r="BX26" s="192" t="s">
        <v>49</v>
      </c>
      <c r="BY26" s="208" t="s">
        <v>865</v>
      </c>
      <c r="BZ26" s="209"/>
      <c r="CA26" s="214"/>
      <c r="CB26" s="201"/>
      <c r="CC26" s="212"/>
      <c r="CD26" s="195"/>
      <c r="CE26" s="203"/>
      <c r="CF26" s="192"/>
      <c r="CG26" s="208"/>
      <c r="CH26" s="207"/>
      <c r="CI26" s="214"/>
    </row>
    <row r="27" spans="1:87" s="217" customFormat="1" ht="96" customHeight="1" x14ac:dyDescent="0.2">
      <c r="A27" s="190" t="s">
        <v>866</v>
      </c>
      <c r="B27" s="191" t="s">
        <v>867</v>
      </c>
      <c r="C27" s="192" t="s">
        <v>348</v>
      </c>
      <c r="D27" s="192" t="s">
        <v>348</v>
      </c>
      <c r="E27" s="296"/>
      <c r="F27" s="296"/>
      <c r="G27" s="203" t="s">
        <v>868</v>
      </c>
      <c r="H27" s="192" t="s">
        <v>348</v>
      </c>
      <c r="I27" s="296"/>
      <c r="J27" s="297" t="s">
        <v>869</v>
      </c>
      <c r="K27" s="298">
        <v>2</v>
      </c>
      <c r="L27" s="299" t="s">
        <v>869</v>
      </c>
      <c r="M27" s="298">
        <v>5</v>
      </c>
      <c r="N27" s="192" t="s">
        <v>348</v>
      </c>
      <c r="O27" s="296"/>
      <c r="P27" s="203"/>
      <c r="Q27" s="197"/>
      <c r="R27" s="200"/>
      <c r="S27" s="197"/>
      <c r="T27" s="200"/>
      <c r="U27" s="296"/>
      <c r="V27" s="296"/>
      <c r="W27" s="201"/>
      <c r="X27" s="202"/>
      <c r="Y27" s="206"/>
      <c r="Z27" s="192"/>
      <c r="AA27" s="207"/>
      <c r="AB27" s="195"/>
      <c r="AC27" s="203"/>
      <c r="AD27" s="203"/>
      <c r="AE27" s="203"/>
      <c r="AF27" s="192" t="s">
        <v>348</v>
      </c>
      <c r="AG27" s="208" t="s">
        <v>870</v>
      </c>
      <c r="AH27" s="209"/>
      <c r="AI27" s="210"/>
      <c r="AJ27" s="192"/>
      <c r="AK27" s="211"/>
      <c r="AL27" s="212"/>
      <c r="AM27" s="210"/>
      <c r="AN27" s="213" t="s">
        <v>348</v>
      </c>
      <c r="AO27" s="209" t="s">
        <v>871</v>
      </c>
      <c r="AP27" s="209"/>
      <c r="AQ27" s="210"/>
      <c r="AR27" s="192" t="s">
        <v>348</v>
      </c>
      <c r="AS27" s="208" t="s">
        <v>872</v>
      </c>
      <c r="AT27" s="209"/>
      <c r="AU27" s="214"/>
      <c r="AV27" s="201" t="s">
        <v>348</v>
      </c>
      <c r="AW27" s="208" t="s">
        <v>873</v>
      </c>
      <c r="AX27" s="209"/>
      <c r="AY27" s="214"/>
      <c r="AZ27" s="201" t="s">
        <v>348</v>
      </c>
      <c r="BA27" s="215" t="s">
        <v>874</v>
      </c>
      <c r="BB27" s="209" t="s">
        <v>348</v>
      </c>
      <c r="BC27" s="214" t="s">
        <v>875</v>
      </c>
      <c r="BD27" s="192" t="s">
        <v>49</v>
      </c>
      <c r="BE27" s="208" t="s">
        <v>876</v>
      </c>
      <c r="BF27" s="209"/>
      <c r="BG27" s="214"/>
      <c r="BH27" s="192" t="s">
        <v>877</v>
      </c>
      <c r="BI27" s="208" t="s">
        <v>878</v>
      </c>
      <c r="BJ27" s="209"/>
      <c r="BK27" s="214"/>
      <c r="BL27" s="192" t="s">
        <v>49</v>
      </c>
      <c r="BM27" s="211" t="s">
        <v>879</v>
      </c>
      <c r="BN27" s="212"/>
      <c r="BO27" s="214"/>
      <c r="BP27" s="192"/>
      <c r="BQ27" s="211"/>
      <c r="BR27" s="193"/>
      <c r="BS27" s="216"/>
      <c r="BT27" s="192" t="s">
        <v>49</v>
      </c>
      <c r="BU27" s="208" t="s">
        <v>880</v>
      </c>
      <c r="BV27" s="209"/>
      <c r="BW27" s="214"/>
      <c r="BX27" s="192" t="s">
        <v>49</v>
      </c>
      <c r="BY27" s="208" t="s">
        <v>881</v>
      </c>
      <c r="BZ27" s="209"/>
      <c r="CA27" s="214"/>
      <c r="CB27" s="201"/>
      <c r="CC27" s="212"/>
      <c r="CD27" s="195"/>
      <c r="CE27" s="203"/>
      <c r="CF27" s="192"/>
      <c r="CG27" s="208"/>
      <c r="CH27" s="207"/>
      <c r="CI27" s="214"/>
    </row>
    <row r="28" spans="1:87" s="217" customFormat="1" ht="268.89999999999998" customHeight="1" x14ac:dyDescent="0.2">
      <c r="A28" s="190" t="s">
        <v>882</v>
      </c>
      <c r="B28" s="191" t="s">
        <v>883</v>
      </c>
      <c r="C28" s="192" t="s">
        <v>49</v>
      </c>
      <c r="D28" s="193"/>
      <c r="E28" s="194"/>
      <c r="F28" s="195"/>
      <c r="G28" s="196" t="s">
        <v>884</v>
      </c>
      <c r="H28" s="192" t="s">
        <v>49</v>
      </c>
      <c r="I28" s="195"/>
      <c r="J28" s="197" t="s">
        <v>698</v>
      </c>
      <c r="K28" s="198">
        <v>26</v>
      </c>
      <c r="L28" s="199"/>
      <c r="M28" s="200"/>
      <c r="N28" s="201" t="s">
        <v>49</v>
      </c>
      <c r="O28" s="202"/>
      <c r="P28" s="203"/>
      <c r="Q28" s="197"/>
      <c r="R28" s="204"/>
      <c r="S28" s="205"/>
      <c r="T28" s="200"/>
      <c r="U28" s="192"/>
      <c r="V28" s="195"/>
      <c r="W28" s="201"/>
      <c r="X28" s="202"/>
      <c r="Y28" s="206"/>
      <c r="Z28" s="192"/>
      <c r="AA28" s="207"/>
      <c r="AB28" s="195"/>
      <c r="AC28" s="203"/>
      <c r="AD28" s="203"/>
      <c r="AE28" s="203"/>
      <c r="AF28" s="192" t="s">
        <v>49</v>
      </c>
      <c r="AG28" s="208" t="s">
        <v>885</v>
      </c>
      <c r="AH28" s="207" t="s">
        <v>49</v>
      </c>
      <c r="AI28" s="214" t="s">
        <v>886</v>
      </c>
      <c r="AJ28" s="192" t="s">
        <v>49</v>
      </c>
      <c r="AK28" s="211" t="s">
        <v>887</v>
      </c>
      <c r="AL28" s="212"/>
      <c r="AM28" s="210"/>
      <c r="AN28" s="213"/>
      <c r="AO28" s="208"/>
      <c r="AP28" s="209"/>
      <c r="AQ28" s="214"/>
      <c r="AR28" s="192" t="s">
        <v>49</v>
      </c>
      <c r="AS28" s="208" t="s">
        <v>888</v>
      </c>
      <c r="AT28" s="209"/>
      <c r="AU28" s="214"/>
      <c r="AV28" s="192" t="s">
        <v>49</v>
      </c>
      <c r="AW28" s="208" t="s">
        <v>889</v>
      </c>
      <c r="AX28" s="209"/>
      <c r="AY28" s="210"/>
      <c r="AZ28" s="201" t="s">
        <v>49</v>
      </c>
      <c r="BA28" s="215" t="s">
        <v>890</v>
      </c>
      <c r="BB28" s="209"/>
      <c r="BC28" s="210"/>
      <c r="BD28" s="192" t="s">
        <v>49</v>
      </c>
      <c r="BE28" s="208" t="s">
        <v>891</v>
      </c>
      <c r="BF28" s="209"/>
      <c r="BG28" s="210"/>
      <c r="BH28" s="192" t="s">
        <v>49</v>
      </c>
      <c r="BI28" s="208" t="s">
        <v>892</v>
      </c>
      <c r="BJ28" s="209"/>
      <c r="BK28" s="210"/>
      <c r="BL28" s="192" t="s">
        <v>49</v>
      </c>
      <c r="BM28" s="211" t="s">
        <v>893</v>
      </c>
      <c r="BN28" s="212"/>
      <c r="BO28" s="210"/>
      <c r="BP28" s="192"/>
      <c r="BQ28" s="293"/>
      <c r="BR28" s="193"/>
      <c r="BS28" s="295"/>
      <c r="BT28" s="192" t="s">
        <v>49</v>
      </c>
      <c r="BU28" s="208" t="s">
        <v>894</v>
      </c>
      <c r="BV28" s="207" t="s">
        <v>49</v>
      </c>
      <c r="BW28" s="214" t="s">
        <v>895</v>
      </c>
      <c r="BX28" s="192" t="s">
        <v>49</v>
      </c>
      <c r="BY28" s="208" t="s">
        <v>896</v>
      </c>
      <c r="BZ28" s="209"/>
      <c r="CA28" s="214"/>
      <c r="CB28" s="201"/>
      <c r="CC28" s="212"/>
      <c r="CD28" s="195"/>
      <c r="CE28" s="203"/>
      <c r="CF28" s="192"/>
      <c r="CG28" s="208"/>
      <c r="CH28" s="207"/>
      <c r="CI28" s="214"/>
    </row>
    <row r="29" spans="1:87" s="217" customFormat="1" ht="145.9" customHeight="1" x14ac:dyDescent="0.2">
      <c r="A29" s="190" t="s">
        <v>882</v>
      </c>
      <c r="B29" s="191" t="s">
        <v>897</v>
      </c>
      <c r="C29" s="192" t="s">
        <v>348</v>
      </c>
      <c r="D29" s="193"/>
      <c r="E29" s="194"/>
      <c r="F29" s="195"/>
      <c r="G29" s="196" t="s">
        <v>898</v>
      </c>
      <c r="H29" s="192" t="s">
        <v>348</v>
      </c>
      <c r="I29" s="195"/>
      <c r="J29" s="197" t="s">
        <v>568</v>
      </c>
      <c r="K29" s="198">
        <v>3</v>
      </c>
      <c r="L29" s="199" t="s">
        <v>568</v>
      </c>
      <c r="M29" s="200">
        <v>6</v>
      </c>
      <c r="N29" s="201" t="s">
        <v>49</v>
      </c>
      <c r="O29" s="202"/>
      <c r="P29" s="203"/>
      <c r="Q29" s="197"/>
      <c r="R29" s="204"/>
      <c r="S29" s="205"/>
      <c r="T29" s="200"/>
      <c r="U29" s="192"/>
      <c r="V29" s="195"/>
      <c r="W29" s="201"/>
      <c r="X29" s="202"/>
      <c r="Y29" s="206"/>
      <c r="Z29" s="192"/>
      <c r="AA29" s="207"/>
      <c r="AB29" s="195"/>
      <c r="AC29" s="203"/>
      <c r="AD29" s="203"/>
      <c r="AE29" s="203"/>
      <c r="AF29" s="192" t="s">
        <v>49</v>
      </c>
      <c r="AG29" s="208" t="s">
        <v>899</v>
      </c>
      <c r="AH29" s="209"/>
      <c r="AI29" s="210"/>
      <c r="AJ29" s="192" t="s">
        <v>49</v>
      </c>
      <c r="AK29" s="211" t="s">
        <v>900</v>
      </c>
      <c r="AL29" s="212"/>
      <c r="AM29" s="210"/>
      <c r="AN29" s="213" t="s">
        <v>49</v>
      </c>
      <c r="AO29" s="208" t="s">
        <v>901</v>
      </c>
      <c r="AP29" s="209" t="s">
        <v>49</v>
      </c>
      <c r="AQ29" s="214" t="s">
        <v>902</v>
      </c>
      <c r="AR29" s="192" t="s">
        <v>49</v>
      </c>
      <c r="AS29" s="208" t="s">
        <v>903</v>
      </c>
      <c r="AT29" s="207" t="s">
        <v>49</v>
      </c>
      <c r="AU29" s="214" t="s">
        <v>904</v>
      </c>
      <c r="AV29" s="192" t="s">
        <v>49</v>
      </c>
      <c r="AW29" s="208" t="s">
        <v>905</v>
      </c>
      <c r="AX29" s="209" t="s">
        <v>49</v>
      </c>
      <c r="AY29" s="214" t="s">
        <v>906</v>
      </c>
      <c r="AZ29" s="201" t="s">
        <v>49</v>
      </c>
      <c r="BA29" s="215" t="s">
        <v>907</v>
      </c>
      <c r="BB29" s="207" t="s">
        <v>49</v>
      </c>
      <c r="BC29" s="214" t="s">
        <v>908</v>
      </c>
      <c r="BD29" s="192" t="s">
        <v>49</v>
      </c>
      <c r="BE29" s="208" t="s">
        <v>909</v>
      </c>
      <c r="BF29" s="207" t="s">
        <v>49</v>
      </c>
      <c r="BG29" s="300" t="s">
        <v>910</v>
      </c>
      <c r="BH29" s="192" t="s">
        <v>49</v>
      </c>
      <c r="BI29" s="208" t="s">
        <v>911</v>
      </c>
      <c r="BJ29" s="207" t="s">
        <v>49</v>
      </c>
      <c r="BK29" s="214" t="s">
        <v>912</v>
      </c>
      <c r="BL29" s="192" t="s">
        <v>49</v>
      </c>
      <c r="BM29" s="211" t="s">
        <v>913</v>
      </c>
      <c r="BN29" s="194" t="s">
        <v>348</v>
      </c>
      <c r="BO29" s="214" t="s">
        <v>914</v>
      </c>
      <c r="BP29" s="192" t="s">
        <v>49</v>
      </c>
      <c r="BQ29" s="211" t="s">
        <v>915</v>
      </c>
      <c r="BR29" s="193" t="s">
        <v>49</v>
      </c>
      <c r="BS29" s="216" t="s">
        <v>916</v>
      </c>
      <c r="BT29" s="192" t="s">
        <v>49</v>
      </c>
      <c r="BU29" s="208" t="s">
        <v>917</v>
      </c>
      <c r="BV29" s="209"/>
      <c r="BW29" s="210"/>
      <c r="BX29" s="192" t="s">
        <v>49</v>
      </c>
      <c r="BY29" s="208" t="s">
        <v>918</v>
      </c>
      <c r="BZ29" s="207" t="s">
        <v>49</v>
      </c>
      <c r="CA29" s="214" t="s">
        <v>919</v>
      </c>
      <c r="CB29" s="201"/>
      <c r="CC29" s="212"/>
      <c r="CD29" s="195"/>
      <c r="CE29" s="203"/>
      <c r="CF29" s="192"/>
      <c r="CG29" s="208"/>
      <c r="CH29" s="207"/>
      <c r="CI29" s="214"/>
    </row>
    <row r="30" spans="1:87" s="217" customFormat="1" ht="197.25" customHeight="1" x14ac:dyDescent="0.2">
      <c r="A30" s="190" t="s">
        <v>920</v>
      </c>
      <c r="B30" s="191" t="s">
        <v>921</v>
      </c>
      <c r="C30" s="192" t="s">
        <v>348</v>
      </c>
      <c r="D30" s="193"/>
      <c r="E30" s="194"/>
      <c r="F30" s="195"/>
      <c r="G30" s="196" t="s">
        <v>922</v>
      </c>
      <c r="H30" s="192" t="s">
        <v>348</v>
      </c>
      <c r="I30" s="195"/>
      <c r="J30" s="197" t="s">
        <v>568</v>
      </c>
      <c r="K30" s="301">
        <v>4</v>
      </c>
      <c r="L30" s="199" t="s">
        <v>568</v>
      </c>
      <c r="M30" s="302">
        <v>5</v>
      </c>
      <c r="N30" s="201" t="s">
        <v>49</v>
      </c>
      <c r="O30" s="202"/>
      <c r="P30" s="203"/>
      <c r="Q30" s="197"/>
      <c r="R30" s="204"/>
      <c r="S30" s="205"/>
      <c r="T30" s="200"/>
      <c r="U30" s="192"/>
      <c r="V30" s="195"/>
      <c r="W30" s="201"/>
      <c r="X30" s="202"/>
      <c r="Y30" s="206"/>
      <c r="Z30" s="192"/>
      <c r="AA30" s="207"/>
      <c r="AB30" s="195"/>
      <c r="AC30" s="203"/>
      <c r="AD30" s="203"/>
      <c r="AE30" s="203"/>
      <c r="AF30" s="192" t="s">
        <v>348</v>
      </c>
      <c r="AG30" s="208" t="s">
        <v>923</v>
      </c>
      <c r="AH30" s="192"/>
      <c r="AI30" s="214"/>
      <c r="AJ30" s="192" t="s">
        <v>348</v>
      </c>
      <c r="AK30" s="211" t="s">
        <v>924</v>
      </c>
      <c r="AL30" s="212"/>
      <c r="AM30" s="210"/>
      <c r="AN30" s="213" t="s">
        <v>49</v>
      </c>
      <c r="AO30" s="208" t="s">
        <v>925</v>
      </c>
      <c r="AP30" s="209" t="s">
        <v>49</v>
      </c>
      <c r="AQ30" s="214" t="s">
        <v>926</v>
      </c>
      <c r="AR30" s="192" t="s">
        <v>348</v>
      </c>
      <c r="AS30" s="208" t="s">
        <v>927</v>
      </c>
      <c r="AT30" s="209"/>
      <c r="AU30" s="214"/>
      <c r="AV30" s="192" t="s">
        <v>348</v>
      </c>
      <c r="AW30" s="208" t="s">
        <v>928</v>
      </c>
      <c r="AX30" s="209"/>
      <c r="AY30" s="214"/>
      <c r="AZ30" s="192" t="s">
        <v>348</v>
      </c>
      <c r="BA30" s="211"/>
      <c r="BB30" s="209"/>
      <c r="BC30" s="210"/>
      <c r="BD30" s="192" t="s">
        <v>49</v>
      </c>
      <c r="BE30" s="208" t="s">
        <v>929</v>
      </c>
      <c r="BF30" s="209"/>
      <c r="BG30" s="214"/>
      <c r="BH30" s="192" t="s">
        <v>49</v>
      </c>
      <c r="BI30" s="208" t="s">
        <v>930</v>
      </c>
      <c r="BJ30" s="209"/>
      <c r="BK30" s="214"/>
      <c r="BL30" s="192" t="s">
        <v>49</v>
      </c>
      <c r="BM30" s="211" t="s">
        <v>931</v>
      </c>
      <c r="BN30" s="212"/>
      <c r="BO30" s="214"/>
      <c r="BP30" s="192"/>
      <c r="BQ30" s="211"/>
      <c r="BR30" s="193"/>
      <c r="BS30" s="216"/>
      <c r="BT30" s="192" t="s">
        <v>49</v>
      </c>
      <c r="BU30" s="208" t="s">
        <v>932</v>
      </c>
      <c r="BV30" s="209"/>
      <c r="BW30" s="214"/>
      <c r="BX30" s="192" t="s">
        <v>49</v>
      </c>
      <c r="BY30" s="208" t="s">
        <v>933</v>
      </c>
      <c r="BZ30" s="209"/>
      <c r="CA30" s="214"/>
      <c r="CB30" s="201"/>
      <c r="CC30" s="212"/>
      <c r="CD30" s="195"/>
      <c r="CE30" s="203"/>
      <c r="CF30" s="192" t="s">
        <v>49</v>
      </c>
      <c r="CG30" s="208" t="s">
        <v>934</v>
      </c>
      <c r="CH30" s="207"/>
      <c r="CI30" s="214"/>
    </row>
    <row r="31" spans="1:87" s="307" customFormat="1" x14ac:dyDescent="0.2">
      <c r="A31" s="567" t="s">
        <v>935</v>
      </c>
      <c r="B31" s="568"/>
      <c r="C31" s="303">
        <f>COUNTIF(C8:C30,"○")</f>
        <v>17</v>
      </c>
      <c r="D31" s="303">
        <f>COUNTIF(D8:D30,"○")</f>
        <v>3</v>
      </c>
      <c r="E31" s="303">
        <f>COUNTIF(E8:E30,"○")</f>
        <v>0</v>
      </c>
      <c r="F31" s="303">
        <f>COUNTIF(F8:F30,"○")</f>
        <v>1</v>
      </c>
      <c r="G31" s="304"/>
      <c r="H31" s="303">
        <f>COUNTIF(H8:H30,"○")</f>
        <v>18</v>
      </c>
      <c r="I31" s="303">
        <f>COUNTIF(I8:I30,"○")</f>
        <v>2</v>
      </c>
      <c r="J31" s="569"/>
      <c r="K31" s="570"/>
      <c r="L31" s="569"/>
      <c r="M31" s="570"/>
      <c r="N31" s="303">
        <f>COUNTIF(N8:N30,"○")</f>
        <v>21</v>
      </c>
      <c r="O31" s="303">
        <f>COUNTIF(O8:O30,"○")</f>
        <v>0</v>
      </c>
      <c r="P31" s="304"/>
      <c r="Q31" s="569"/>
      <c r="R31" s="570"/>
      <c r="S31" s="569"/>
      <c r="T31" s="570"/>
      <c r="U31" s="303">
        <f>COUNTIF(U8:U30,"○")</f>
        <v>0</v>
      </c>
      <c r="V31" s="303">
        <f>COUNTIF(V8:V30,"○")</f>
        <v>0</v>
      </c>
      <c r="W31" s="303">
        <f>COUNTIF(W8:W30,"○")</f>
        <v>1</v>
      </c>
      <c r="X31" s="303">
        <f>COUNTIF(X8:X30,"○")</f>
        <v>0</v>
      </c>
      <c r="Y31" s="304"/>
      <c r="Z31" s="303">
        <f>COUNTIF(Z8:Z30,"○")</f>
        <v>2</v>
      </c>
      <c r="AA31" s="303">
        <f>COUNTIF(AA8:AA30,"○")</f>
        <v>0</v>
      </c>
      <c r="AB31" s="303">
        <f>COUNTIF(AB8:AB30,"○")</f>
        <v>0</v>
      </c>
      <c r="AC31" s="303">
        <f>COUNTIF(AC8:AC30,"○")</f>
        <v>0</v>
      </c>
      <c r="AD31" s="304"/>
      <c r="AE31" s="304"/>
      <c r="AF31" s="305">
        <f>COUNTIF(AF8:AF30,"○")</f>
        <v>18</v>
      </c>
      <c r="AG31" s="303"/>
      <c r="AH31" s="303">
        <f t="shared" ref="AH31:CH31" si="0">COUNTIF(AH8:AH30,"○")</f>
        <v>12</v>
      </c>
      <c r="AI31" s="303"/>
      <c r="AJ31" s="305">
        <f t="shared" si="0"/>
        <v>9</v>
      </c>
      <c r="AK31" s="303"/>
      <c r="AL31" s="303">
        <f t="shared" si="0"/>
        <v>1</v>
      </c>
      <c r="AM31" s="303"/>
      <c r="AN31" s="306">
        <f t="shared" si="0"/>
        <v>11</v>
      </c>
      <c r="AO31" s="303"/>
      <c r="AP31" s="303">
        <f t="shared" si="0"/>
        <v>5</v>
      </c>
      <c r="AQ31" s="303"/>
      <c r="AR31" s="305">
        <f t="shared" si="0"/>
        <v>19</v>
      </c>
      <c r="AS31" s="303"/>
      <c r="AT31" s="303">
        <f t="shared" si="0"/>
        <v>12</v>
      </c>
      <c r="AU31" s="303"/>
      <c r="AV31" s="303">
        <f t="shared" si="0"/>
        <v>20</v>
      </c>
      <c r="AW31" s="303"/>
      <c r="AX31" s="303">
        <f t="shared" si="0"/>
        <v>7</v>
      </c>
      <c r="AY31" s="303"/>
      <c r="AZ31" s="305">
        <f t="shared" si="0"/>
        <v>20</v>
      </c>
      <c r="BA31" s="303"/>
      <c r="BB31" s="303">
        <f t="shared" si="0"/>
        <v>7</v>
      </c>
      <c r="BC31" s="303"/>
      <c r="BD31" s="305">
        <f t="shared" si="0"/>
        <v>20</v>
      </c>
      <c r="BE31" s="303"/>
      <c r="BF31" s="303">
        <f t="shared" si="0"/>
        <v>6</v>
      </c>
      <c r="BG31" s="303"/>
      <c r="BH31" s="305">
        <f t="shared" si="0"/>
        <v>20</v>
      </c>
      <c r="BI31" s="303"/>
      <c r="BJ31" s="303">
        <f t="shared" si="0"/>
        <v>7</v>
      </c>
      <c r="BK31" s="303"/>
      <c r="BL31" s="305">
        <f t="shared" si="0"/>
        <v>20</v>
      </c>
      <c r="BM31" s="303"/>
      <c r="BN31" s="303">
        <f t="shared" si="0"/>
        <v>12</v>
      </c>
      <c r="BO31" s="303"/>
      <c r="BP31" s="305">
        <f t="shared" si="0"/>
        <v>12</v>
      </c>
      <c r="BQ31" s="303"/>
      <c r="BR31" s="305">
        <f t="shared" si="0"/>
        <v>4</v>
      </c>
      <c r="BS31" s="303"/>
      <c r="BT31" s="305">
        <f t="shared" si="0"/>
        <v>19</v>
      </c>
      <c r="BU31" s="303"/>
      <c r="BV31" s="303">
        <f t="shared" si="0"/>
        <v>10</v>
      </c>
      <c r="BW31" s="303"/>
      <c r="BX31" s="305">
        <f t="shared" si="0"/>
        <v>17</v>
      </c>
      <c r="BY31" s="303"/>
      <c r="BZ31" s="303">
        <f t="shared" si="0"/>
        <v>5</v>
      </c>
      <c r="CA31" s="303"/>
      <c r="CB31" s="305">
        <f t="shared" si="0"/>
        <v>0</v>
      </c>
      <c r="CC31" s="303"/>
      <c r="CD31" s="305">
        <f t="shared" si="0"/>
        <v>0</v>
      </c>
      <c r="CE31" s="303"/>
      <c r="CF31" s="305">
        <f t="shared" si="0"/>
        <v>8</v>
      </c>
      <c r="CG31" s="303"/>
      <c r="CH31" s="305">
        <f t="shared" si="0"/>
        <v>3</v>
      </c>
      <c r="CI31" s="303"/>
    </row>
    <row r="32" spans="1:87" x14ac:dyDescent="0.2">
      <c r="N32" s="309"/>
      <c r="Q32" s="309"/>
      <c r="AD32" s="309"/>
      <c r="AE32" s="309"/>
      <c r="AF32" s="310"/>
      <c r="AG32" s="309"/>
      <c r="AH32" s="309"/>
      <c r="AI32" s="309"/>
      <c r="AJ32" s="310"/>
      <c r="AK32" s="309"/>
      <c r="AL32" s="309"/>
      <c r="AM32" s="309"/>
      <c r="AN32" s="311"/>
      <c r="AO32" s="309"/>
      <c r="AP32" s="309"/>
      <c r="AQ32" s="309"/>
      <c r="AR32" s="310"/>
      <c r="AS32" s="309"/>
      <c r="AT32" s="309"/>
      <c r="AU32" s="309"/>
      <c r="AV32" s="309"/>
      <c r="AW32" s="309"/>
      <c r="AX32" s="309"/>
      <c r="AY32" s="309"/>
      <c r="AZ32" s="310"/>
      <c r="BA32" s="309"/>
      <c r="BB32" s="309"/>
      <c r="BC32" s="309"/>
      <c r="BD32" s="310"/>
      <c r="BE32" s="309"/>
      <c r="BF32" s="309"/>
      <c r="BG32" s="309"/>
      <c r="BH32" s="310"/>
      <c r="BI32" s="309"/>
      <c r="BJ32" s="309"/>
      <c r="BK32" s="309"/>
      <c r="BL32" s="310"/>
      <c r="BM32" s="309"/>
      <c r="BN32" s="309"/>
      <c r="BO32" s="309"/>
      <c r="BP32" s="310"/>
      <c r="BQ32" s="309"/>
      <c r="BR32" s="310"/>
      <c r="BS32" s="309"/>
      <c r="BT32" s="310"/>
      <c r="BU32" s="309"/>
      <c r="BV32" s="309"/>
      <c r="BW32" s="309"/>
      <c r="BX32" s="310"/>
      <c r="BY32" s="309"/>
      <c r="BZ32" s="309"/>
      <c r="CA32" s="309"/>
      <c r="CB32" s="310"/>
      <c r="CC32" s="309"/>
      <c r="CD32" s="310"/>
      <c r="CE32" s="309"/>
      <c r="CF32" s="310"/>
      <c r="CG32" s="309"/>
      <c r="CH32" s="310"/>
      <c r="CI32" s="309"/>
    </row>
    <row r="33" spans="14:87" x14ac:dyDescent="0.2">
      <c r="N33" s="309"/>
      <c r="Q33" s="309"/>
      <c r="AD33" s="309"/>
      <c r="AE33" s="309"/>
      <c r="AF33" s="310"/>
      <c r="AG33" s="309"/>
      <c r="AH33" s="309"/>
      <c r="AI33" s="309"/>
      <c r="AJ33" s="310"/>
      <c r="AK33" s="309"/>
      <c r="AL33" s="309"/>
      <c r="AM33" s="309"/>
      <c r="AN33" s="311"/>
      <c r="AO33" s="309"/>
      <c r="AP33" s="309"/>
      <c r="AQ33" s="309"/>
      <c r="AR33" s="310"/>
      <c r="AS33" s="309"/>
      <c r="AT33" s="309"/>
      <c r="AU33" s="309"/>
      <c r="AV33" s="309"/>
      <c r="AW33" s="309"/>
      <c r="AX33" s="309"/>
      <c r="AY33" s="309"/>
      <c r="AZ33" s="310"/>
      <c r="BA33" s="309"/>
      <c r="BB33" s="309"/>
      <c r="BC33" s="309"/>
      <c r="BD33" s="310"/>
      <c r="BE33" s="309"/>
      <c r="BF33" s="309"/>
      <c r="BG33" s="309"/>
      <c r="BH33" s="310"/>
      <c r="BI33" s="309"/>
      <c r="BJ33" s="309"/>
      <c r="BK33" s="309"/>
      <c r="BL33" s="310"/>
      <c r="BM33" s="309"/>
      <c r="BN33" s="309"/>
      <c r="BO33" s="309"/>
      <c r="BP33" s="310"/>
      <c r="BQ33" s="309"/>
      <c r="BR33" s="310"/>
      <c r="BS33" s="309"/>
      <c r="BT33" s="310"/>
      <c r="BU33" s="309"/>
      <c r="BV33" s="309"/>
      <c r="BW33" s="309"/>
      <c r="BX33" s="310"/>
      <c r="BY33" s="309"/>
      <c r="BZ33" s="309"/>
      <c r="CA33" s="309"/>
      <c r="CB33" s="310"/>
      <c r="CC33" s="309"/>
      <c r="CD33" s="310"/>
      <c r="CE33" s="309"/>
      <c r="CF33" s="310"/>
      <c r="CG33" s="309"/>
      <c r="CH33" s="310"/>
      <c r="CI33" s="309"/>
    </row>
    <row r="34" spans="14:87" x14ac:dyDescent="0.2">
      <c r="N34" s="309"/>
      <c r="Q34" s="309"/>
      <c r="AD34" s="309"/>
      <c r="AE34" s="309"/>
      <c r="AF34" s="310"/>
      <c r="AG34" s="309"/>
      <c r="AH34" s="309"/>
      <c r="AI34" s="309"/>
      <c r="AJ34" s="310"/>
      <c r="AK34" s="309"/>
      <c r="AL34" s="309"/>
      <c r="AM34" s="309"/>
      <c r="AN34" s="311"/>
      <c r="AO34" s="309"/>
      <c r="AP34" s="309"/>
      <c r="AQ34" s="309"/>
      <c r="AR34" s="310"/>
      <c r="AS34" s="309"/>
      <c r="AT34" s="309"/>
      <c r="AU34" s="309"/>
      <c r="AV34" s="309"/>
      <c r="AW34" s="309"/>
      <c r="AX34" s="309"/>
      <c r="AY34" s="309"/>
      <c r="AZ34" s="310"/>
      <c r="BA34" s="309"/>
      <c r="BB34" s="309"/>
      <c r="BC34" s="309"/>
      <c r="BD34" s="310"/>
      <c r="BE34" s="309"/>
      <c r="BF34" s="309"/>
      <c r="BG34" s="309"/>
      <c r="BH34" s="310"/>
      <c r="BI34" s="309"/>
      <c r="BJ34" s="309"/>
      <c r="BK34" s="309"/>
      <c r="BL34" s="310"/>
      <c r="BM34" s="309"/>
      <c r="BN34" s="309"/>
      <c r="BO34" s="309"/>
      <c r="BP34" s="310"/>
      <c r="BQ34" s="309"/>
      <c r="BR34" s="310"/>
      <c r="BS34" s="309"/>
      <c r="BT34" s="310"/>
      <c r="BU34" s="309"/>
      <c r="BV34" s="309"/>
      <c r="BW34" s="309"/>
      <c r="BX34" s="310"/>
      <c r="BY34" s="309"/>
      <c r="BZ34" s="309"/>
      <c r="CA34" s="309"/>
      <c r="CB34" s="310"/>
      <c r="CC34" s="309"/>
      <c r="CD34" s="310"/>
      <c r="CE34" s="309"/>
      <c r="CF34" s="310"/>
      <c r="CG34" s="309"/>
      <c r="CH34" s="310"/>
      <c r="CI34" s="309"/>
    </row>
    <row r="35" spans="14:87" x14ac:dyDescent="0.2">
      <c r="N35" s="309"/>
      <c r="Q35" s="309"/>
      <c r="AD35" s="309"/>
      <c r="AE35" s="309"/>
      <c r="AF35" s="310"/>
      <c r="AG35" s="309"/>
      <c r="AH35" s="309"/>
      <c r="AI35" s="309"/>
      <c r="AJ35" s="310"/>
      <c r="AK35" s="309"/>
      <c r="AL35" s="309"/>
      <c r="AM35" s="309"/>
      <c r="AN35" s="311"/>
      <c r="AO35" s="309"/>
      <c r="AP35" s="309"/>
      <c r="AQ35" s="309"/>
      <c r="AR35" s="310"/>
      <c r="AS35" s="309"/>
      <c r="AT35" s="309"/>
      <c r="AU35" s="309"/>
      <c r="AV35" s="309"/>
      <c r="AW35" s="309"/>
      <c r="AX35" s="309"/>
      <c r="AY35" s="309"/>
      <c r="AZ35" s="310"/>
      <c r="BA35" s="309"/>
      <c r="BB35" s="309"/>
      <c r="BC35" s="309"/>
      <c r="BD35" s="310"/>
      <c r="BE35" s="309"/>
      <c r="BF35" s="309"/>
      <c r="BG35" s="309"/>
      <c r="BH35" s="310"/>
      <c r="BI35" s="309"/>
      <c r="BJ35" s="309"/>
      <c r="BK35" s="309"/>
      <c r="BL35" s="310"/>
      <c r="BM35" s="309"/>
      <c r="BN35" s="309"/>
      <c r="BO35" s="309"/>
      <c r="BP35" s="310"/>
      <c r="BQ35" s="309"/>
      <c r="BR35" s="310"/>
      <c r="BS35" s="309"/>
      <c r="BT35" s="310"/>
      <c r="BU35" s="309"/>
      <c r="BV35" s="309"/>
      <c r="BW35" s="309"/>
      <c r="BX35" s="310"/>
      <c r="BY35" s="309"/>
      <c r="BZ35" s="309"/>
      <c r="CA35" s="309"/>
      <c r="CB35" s="310"/>
      <c r="CC35" s="309"/>
      <c r="CD35" s="310"/>
      <c r="CE35" s="309"/>
      <c r="CF35" s="310"/>
      <c r="CG35" s="309"/>
      <c r="CH35" s="310"/>
      <c r="CI35" s="309"/>
    </row>
    <row r="36" spans="14:87" x14ac:dyDescent="0.2">
      <c r="N36" s="309"/>
      <c r="Q36" s="309"/>
      <c r="AD36" s="309"/>
      <c r="AE36" s="309"/>
      <c r="AF36" s="310"/>
      <c r="AG36" s="309"/>
      <c r="AH36" s="309"/>
      <c r="AI36" s="309"/>
      <c r="AJ36" s="310"/>
      <c r="AK36" s="309"/>
      <c r="AL36" s="309"/>
      <c r="AM36" s="309"/>
      <c r="AN36" s="311"/>
      <c r="AO36" s="309"/>
      <c r="AP36" s="309"/>
      <c r="AQ36" s="309"/>
      <c r="AR36" s="310"/>
      <c r="AS36" s="309"/>
      <c r="AT36" s="309"/>
      <c r="AU36" s="309"/>
      <c r="AV36" s="309"/>
      <c r="AW36" s="309"/>
      <c r="AX36" s="309"/>
      <c r="AY36" s="309"/>
      <c r="AZ36" s="310"/>
      <c r="BA36" s="309"/>
      <c r="BB36" s="309"/>
      <c r="BC36" s="309"/>
      <c r="BD36" s="310"/>
      <c r="BE36" s="309"/>
      <c r="BF36" s="309"/>
      <c r="BG36" s="309"/>
      <c r="BH36" s="310"/>
      <c r="BI36" s="309"/>
      <c r="BJ36" s="309"/>
      <c r="BK36" s="309"/>
      <c r="BL36" s="310"/>
      <c r="BM36" s="309"/>
      <c r="BN36" s="309"/>
      <c r="BO36" s="309"/>
      <c r="BP36" s="310"/>
      <c r="BQ36" s="309"/>
      <c r="BR36" s="310"/>
      <c r="BS36" s="309"/>
      <c r="BT36" s="310"/>
      <c r="BU36" s="309"/>
      <c r="BV36" s="309"/>
      <c r="BW36" s="309"/>
      <c r="BX36" s="310"/>
      <c r="BY36" s="309"/>
      <c r="BZ36" s="309"/>
      <c r="CA36" s="309"/>
      <c r="CB36" s="310"/>
      <c r="CC36" s="309"/>
      <c r="CD36" s="310"/>
      <c r="CE36" s="309"/>
      <c r="CF36" s="310"/>
      <c r="CG36" s="309"/>
      <c r="CH36" s="310"/>
      <c r="CI36" s="309"/>
    </row>
    <row r="37" spans="14:87" x14ac:dyDescent="0.2">
      <c r="N37" s="309"/>
      <c r="Q37" s="309"/>
      <c r="AD37" s="309"/>
      <c r="AE37" s="309"/>
      <c r="AF37" s="310"/>
      <c r="AG37" s="309"/>
      <c r="AH37" s="309"/>
      <c r="AI37" s="309"/>
      <c r="AJ37" s="310"/>
      <c r="AK37" s="309"/>
      <c r="AL37" s="309"/>
      <c r="AM37" s="309"/>
      <c r="AN37" s="311"/>
      <c r="AO37" s="309"/>
      <c r="AP37" s="309"/>
      <c r="AQ37" s="309"/>
      <c r="AR37" s="310"/>
      <c r="AS37" s="309"/>
      <c r="AT37" s="309"/>
      <c r="AU37" s="309"/>
      <c r="AV37" s="309"/>
      <c r="AW37" s="309"/>
      <c r="AX37" s="309"/>
      <c r="AY37" s="309"/>
      <c r="AZ37" s="310"/>
      <c r="BA37" s="309"/>
      <c r="BB37" s="309"/>
      <c r="BC37" s="309"/>
      <c r="BD37" s="310"/>
      <c r="BE37" s="309"/>
      <c r="BF37" s="309"/>
      <c r="BG37" s="309"/>
      <c r="BH37" s="310"/>
      <c r="BI37" s="309"/>
      <c r="BJ37" s="309"/>
      <c r="BK37" s="309"/>
      <c r="BL37" s="310"/>
      <c r="BM37" s="309"/>
      <c r="BN37" s="309"/>
      <c r="BO37" s="309"/>
      <c r="BP37" s="310"/>
      <c r="BQ37" s="309"/>
      <c r="BR37" s="310"/>
      <c r="BS37" s="309"/>
      <c r="BT37" s="310"/>
      <c r="BU37" s="309"/>
      <c r="BV37" s="309"/>
      <c r="BW37" s="309"/>
      <c r="BX37" s="310"/>
      <c r="BY37" s="309"/>
      <c r="BZ37" s="309"/>
      <c r="CA37" s="309"/>
      <c r="CB37" s="310"/>
      <c r="CC37" s="309"/>
      <c r="CD37" s="310"/>
      <c r="CE37" s="309"/>
      <c r="CF37" s="310"/>
      <c r="CG37" s="309"/>
      <c r="CH37" s="310"/>
      <c r="CI37" s="309"/>
    </row>
    <row r="38" spans="14:87" x14ac:dyDescent="0.2">
      <c r="N38" s="309"/>
      <c r="Q38" s="309"/>
      <c r="AD38" s="309"/>
      <c r="AE38" s="309"/>
      <c r="AF38" s="310"/>
      <c r="AG38" s="309"/>
      <c r="AH38" s="309"/>
      <c r="AI38" s="309"/>
      <c r="AJ38" s="310"/>
      <c r="AK38" s="309"/>
      <c r="AL38" s="309"/>
      <c r="AM38" s="309"/>
      <c r="AN38" s="311"/>
      <c r="AO38" s="309"/>
      <c r="AP38" s="309"/>
      <c r="AQ38" s="309"/>
      <c r="AR38" s="310"/>
      <c r="AS38" s="309"/>
      <c r="AT38" s="309"/>
      <c r="AU38" s="309"/>
      <c r="AV38" s="309"/>
      <c r="AW38" s="309"/>
      <c r="AX38" s="309"/>
      <c r="AY38" s="309"/>
      <c r="AZ38" s="310"/>
      <c r="BA38" s="309"/>
      <c r="BB38" s="309"/>
      <c r="BC38" s="309"/>
      <c r="BD38" s="310"/>
      <c r="BE38" s="309"/>
      <c r="BF38" s="309"/>
      <c r="BG38" s="309"/>
      <c r="BH38" s="310"/>
      <c r="BI38" s="309"/>
      <c r="BJ38" s="309"/>
      <c r="BK38" s="309"/>
      <c r="BL38" s="310"/>
      <c r="BM38" s="309"/>
      <c r="BN38" s="309"/>
      <c r="BO38" s="309"/>
      <c r="BP38" s="310"/>
      <c r="BQ38" s="309"/>
      <c r="BR38" s="310"/>
      <c r="BS38" s="309"/>
      <c r="BT38" s="310"/>
      <c r="BU38" s="309"/>
      <c r="BV38" s="309"/>
      <c r="BW38" s="309"/>
      <c r="BX38" s="310"/>
      <c r="BY38" s="309"/>
      <c r="BZ38" s="309"/>
      <c r="CA38" s="309"/>
      <c r="CB38" s="310"/>
      <c r="CC38" s="309"/>
      <c r="CD38" s="310"/>
      <c r="CE38" s="309"/>
      <c r="CF38" s="310"/>
      <c r="CG38" s="309"/>
      <c r="CH38" s="310"/>
      <c r="CI38" s="309"/>
    </row>
    <row r="39" spans="14:87" x14ac:dyDescent="0.2">
      <c r="N39" s="309"/>
      <c r="Q39" s="309"/>
      <c r="AD39" s="309"/>
      <c r="AE39" s="309"/>
      <c r="AF39" s="310"/>
      <c r="AG39" s="309"/>
      <c r="AH39" s="309"/>
      <c r="AI39" s="309"/>
      <c r="AJ39" s="310"/>
      <c r="AK39" s="309"/>
      <c r="AL39" s="309"/>
      <c r="AM39" s="309"/>
      <c r="AN39" s="311"/>
      <c r="AO39" s="309"/>
      <c r="AP39" s="309"/>
      <c r="AQ39" s="309"/>
      <c r="AR39" s="310"/>
      <c r="AS39" s="309"/>
      <c r="AT39" s="309"/>
      <c r="AU39" s="309"/>
      <c r="AV39" s="309"/>
      <c r="AW39" s="309"/>
      <c r="AX39" s="309"/>
      <c r="AY39" s="309"/>
      <c r="AZ39" s="310"/>
      <c r="BA39" s="309"/>
      <c r="BB39" s="309"/>
      <c r="BC39" s="309"/>
      <c r="BD39" s="310"/>
      <c r="BE39" s="309"/>
      <c r="BF39" s="309"/>
      <c r="BG39" s="309"/>
      <c r="BH39" s="310"/>
      <c r="BI39" s="309"/>
      <c r="BJ39" s="309"/>
      <c r="BK39" s="309"/>
      <c r="BL39" s="310"/>
      <c r="BM39" s="309"/>
      <c r="BN39" s="309"/>
      <c r="BO39" s="309"/>
      <c r="BP39" s="310"/>
      <c r="BQ39" s="309"/>
      <c r="BR39" s="310"/>
      <c r="BS39" s="309"/>
      <c r="BT39" s="310"/>
      <c r="BU39" s="309"/>
      <c r="BV39" s="309"/>
      <c r="BW39" s="309"/>
      <c r="BX39" s="310"/>
      <c r="BY39" s="309"/>
      <c r="BZ39" s="309"/>
      <c r="CA39" s="309"/>
      <c r="CB39" s="310"/>
      <c r="CC39" s="309"/>
      <c r="CD39" s="310"/>
      <c r="CE39" s="309"/>
      <c r="CF39" s="310"/>
      <c r="CG39" s="309"/>
      <c r="CH39" s="310"/>
      <c r="CI39" s="309"/>
    </row>
    <row r="40" spans="14:87" x14ac:dyDescent="0.2">
      <c r="N40" s="309"/>
      <c r="Q40" s="309"/>
      <c r="AD40" s="309"/>
      <c r="AE40" s="309"/>
      <c r="AF40" s="310"/>
      <c r="AG40" s="309"/>
      <c r="AH40" s="309"/>
      <c r="AI40" s="309"/>
      <c r="AJ40" s="310"/>
      <c r="AK40" s="309"/>
      <c r="AL40" s="309"/>
      <c r="AM40" s="309"/>
      <c r="AN40" s="311"/>
      <c r="AO40" s="309"/>
      <c r="AP40" s="309"/>
      <c r="AQ40" s="309"/>
      <c r="AR40" s="310"/>
      <c r="AS40" s="309"/>
      <c r="AT40" s="309"/>
      <c r="AU40" s="309"/>
      <c r="AV40" s="309"/>
      <c r="AW40" s="309"/>
      <c r="AX40" s="309"/>
      <c r="AY40" s="309"/>
      <c r="AZ40" s="310"/>
      <c r="BA40" s="309"/>
      <c r="BB40" s="309"/>
      <c r="BC40" s="309"/>
      <c r="BD40" s="310"/>
      <c r="BE40" s="309"/>
      <c r="BF40" s="309"/>
      <c r="BG40" s="309"/>
      <c r="BH40" s="310"/>
      <c r="BI40" s="309"/>
      <c r="BJ40" s="309"/>
      <c r="BK40" s="309"/>
      <c r="BL40" s="310"/>
      <c r="BM40" s="309"/>
      <c r="BN40" s="309"/>
      <c r="BO40" s="309"/>
      <c r="BP40" s="310"/>
      <c r="BQ40" s="309"/>
      <c r="BR40" s="310"/>
      <c r="BS40" s="309"/>
      <c r="BT40" s="310"/>
      <c r="BU40" s="309"/>
      <c r="BV40" s="309"/>
      <c r="BW40" s="309"/>
      <c r="BX40" s="310"/>
      <c r="BY40" s="309"/>
      <c r="BZ40" s="309"/>
      <c r="CA40" s="309"/>
      <c r="CB40" s="310"/>
      <c r="CC40" s="309"/>
      <c r="CD40" s="310"/>
      <c r="CE40" s="309"/>
      <c r="CF40" s="310"/>
      <c r="CG40" s="309"/>
      <c r="CH40" s="310"/>
      <c r="CI40" s="309"/>
    </row>
    <row r="41" spans="14:87" x14ac:dyDescent="0.2">
      <c r="N41" s="309"/>
      <c r="Q41" s="309"/>
      <c r="AD41" s="309"/>
      <c r="AE41" s="309"/>
      <c r="AF41" s="310"/>
      <c r="AG41" s="309"/>
      <c r="AH41" s="309"/>
      <c r="AI41" s="309"/>
      <c r="AJ41" s="310"/>
      <c r="AK41" s="309"/>
      <c r="AL41" s="309"/>
      <c r="AM41" s="309"/>
      <c r="AN41" s="311"/>
      <c r="AO41" s="309"/>
      <c r="AP41" s="309"/>
      <c r="AQ41" s="309"/>
      <c r="AR41" s="310"/>
      <c r="AS41" s="309"/>
      <c r="AT41" s="309"/>
      <c r="AU41" s="309"/>
      <c r="AV41" s="309"/>
      <c r="AW41" s="309"/>
      <c r="AX41" s="309"/>
      <c r="AY41" s="309"/>
      <c r="AZ41" s="310"/>
      <c r="BA41" s="309"/>
      <c r="BB41" s="309"/>
      <c r="BC41" s="309"/>
      <c r="BD41" s="310"/>
      <c r="BE41" s="309"/>
      <c r="BF41" s="309"/>
      <c r="BG41" s="309"/>
      <c r="BH41" s="310"/>
      <c r="BI41" s="309"/>
      <c r="BJ41" s="309"/>
      <c r="BK41" s="309"/>
      <c r="BL41" s="310"/>
      <c r="BM41" s="309"/>
      <c r="BN41" s="309"/>
      <c r="BO41" s="309"/>
      <c r="BP41" s="310"/>
      <c r="BQ41" s="309"/>
      <c r="BR41" s="310"/>
      <c r="BS41" s="309"/>
      <c r="BT41" s="310"/>
      <c r="BU41" s="309"/>
      <c r="BV41" s="309"/>
      <c r="BW41" s="309"/>
      <c r="BX41" s="310"/>
      <c r="BY41" s="309"/>
      <c r="BZ41" s="309"/>
      <c r="CA41" s="309"/>
      <c r="CB41" s="310"/>
      <c r="CC41" s="309"/>
      <c r="CD41" s="310"/>
      <c r="CE41" s="309"/>
      <c r="CF41" s="310"/>
      <c r="CG41" s="309"/>
      <c r="CH41" s="310"/>
      <c r="CI41" s="309"/>
    </row>
    <row r="42" spans="14:87" x14ac:dyDescent="0.2">
      <c r="N42" s="309"/>
      <c r="Q42" s="309"/>
      <c r="AD42" s="309"/>
      <c r="AE42" s="309"/>
      <c r="AF42" s="310"/>
      <c r="AG42" s="309"/>
      <c r="AH42" s="309"/>
      <c r="AI42" s="309"/>
      <c r="AJ42" s="310"/>
      <c r="AK42" s="309"/>
      <c r="AL42" s="309"/>
      <c r="AM42" s="309"/>
      <c r="AN42" s="311"/>
      <c r="AO42" s="309"/>
      <c r="AP42" s="309"/>
      <c r="AQ42" s="309"/>
      <c r="AR42" s="310"/>
      <c r="AS42" s="309"/>
      <c r="AT42" s="309"/>
      <c r="AU42" s="309"/>
      <c r="AV42" s="309"/>
      <c r="AW42" s="309"/>
      <c r="AX42" s="309"/>
      <c r="AY42" s="309"/>
      <c r="AZ42" s="310"/>
      <c r="BA42" s="309"/>
      <c r="BB42" s="309"/>
      <c r="BC42" s="309"/>
      <c r="BD42" s="310"/>
      <c r="BE42" s="309"/>
      <c r="BF42" s="309"/>
      <c r="BG42" s="309"/>
      <c r="BH42" s="310"/>
      <c r="BI42" s="309"/>
      <c r="BJ42" s="309"/>
      <c r="BK42" s="309"/>
      <c r="BL42" s="310"/>
      <c r="BM42" s="309"/>
      <c r="BN42" s="309"/>
      <c r="BO42" s="309"/>
      <c r="BP42" s="310"/>
      <c r="BQ42" s="309"/>
      <c r="BR42" s="310"/>
      <c r="BS42" s="309"/>
      <c r="BT42" s="310"/>
      <c r="BU42" s="309"/>
      <c r="BV42" s="309"/>
      <c r="BW42" s="309"/>
      <c r="BX42" s="310"/>
      <c r="BY42" s="309"/>
      <c r="BZ42" s="309"/>
      <c r="CA42" s="309"/>
      <c r="CB42" s="310"/>
      <c r="CC42" s="309"/>
      <c r="CD42" s="310"/>
      <c r="CE42" s="309"/>
      <c r="CF42" s="310"/>
      <c r="CG42" s="309"/>
      <c r="CH42" s="310"/>
      <c r="CI42" s="309"/>
    </row>
    <row r="43" spans="14:87" x14ac:dyDescent="0.2">
      <c r="N43" s="309"/>
      <c r="Q43" s="309"/>
      <c r="AD43" s="309"/>
      <c r="AE43" s="309"/>
      <c r="AF43" s="310"/>
      <c r="AG43" s="309"/>
      <c r="AH43" s="309"/>
      <c r="AI43" s="309"/>
      <c r="AJ43" s="310"/>
      <c r="AK43" s="309"/>
      <c r="AL43" s="309"/>
      <c r="AM43" s="309"/>
      <c r="AN43" s="311"/>
      <c r="AO43" s="309"/>
      <c r="AP43" s="309"/>
      <c r="AQ43" s="309"/>
      <c r="AR43" s="310"/>
      <c r="AS43" s="309"/>
      <c r="AT43" s="309"/>
      <c r="AU43" s="309"/>
      <c r="AV43" s="309"/>
      <c r="AW43" s="309"/>
      <c r="AX43" s="309"/>
      <c r="AY43" s="309"/>
      <c r="AZ43" s="310"/>
      <c r="BA43" s="309"/>
      <c r="BB43" s="309"/>
      <c r="BC43" s="309"/>
      <c r="BD43" s="310"/>
      <c r="BE43" s="309"/>
      <c r="BF43" s="309"/>
      <c r="BG43" s="309"/>
      <c r="BH43" s="310"/>
      <c r="BI43" s="309"/>
      <c r="BJ43" s="309"/>
      <c r="BK43" s="309"/>
      <c r="BL43" s="310"/>
      <c r="BM43" s="309"/>
      <c r="BN43" s="309"/>
      <c r="BO43" s="309"/>
      <c r="BP43" s="310"/>
      <c r="BQ43" s="309"/>
      <c r="BR43" s="310"/>
      <c r="BS43" s="309"/>
      <c r="BT43" s="310"/>
      <c r="BU43" s="309"/>
      <c r="BV43" s="309"/>
      <c r="BW43" s="309"/>
      <c r="BX43" s="310"/>
      <c r="BY43" s="309"/>
      <c r="BZ43" s="309"/>
      <c r="CA43" s="309"/>
      <c r="CB43" s="310"/>
      <c r="CC43" s="309"/>
      <c r="CD43" s="310"/>
      <c r="CE43" s="309"/>
      <c r="CF43" s="310"/>
      <c r="CG43" s="309"/>
      <c r="CH43" s="310"/>
      <c r="CI43" s="309"/>
    </row>
    <row r="44" spans="14:87" x14ac:dyDescent="0.2">
      <c r="N44" s="309"/>
      <c r="Q44" s="309"/>
      <c r="AD44" s="309"/>
      <c r="AE44" s="309"/>
      <c r="AF44" s="310"/>
      <c r="AG44" s="309"/>
      <c r="AH44" s="309"/>
      <c r="AI44" s="309"/>
      <c r="AJ44" s="310"/>
      <c r="AK44" s="309"/>
      <c r="AL44" s="309"/>
      <c r="AM44" s="309"/>
      <c r="AN44" s="311"/>
      <c r="AO44" s="309"/>
      <c r="AP44" s="309"/>
      <c r="AQ44" s="309"/>
      <c r="AR44" s="310"/>
      <c r="AS44" s="309"/>
      <c r="AT44" s="309"/>
      <c r="AU44" s="309"/>
      <c r="AV44" s="309"/>
      <c r="AW44" s="309"/>
      <c r="AX44" s="309"/>
      <c r="AY44" s="309"/>
      <c r="AZ44" s="310"/>
      <c r="BA44" s="309"/>
      <c r="BB44" s="309"/>
      <c r="BC44" s="309"/>
      <c r="BD44" s="310"/>
      <c r="BE44" s="309"/>
      <c r="BF44" s="309"/>
      <c r="BG44" s="309"/>
      <c r="BH44" s="310"/>
      <c r="BI44" s="309"/>
      <c r="BJ44" s="309"/>
      <c r="BK44" s="309"/>
      <c r="BL44" s="310"/>
      <c r="BM44" s="309"/>
      <c r="BN44" s="309"/>
      <c r="BO44" s="309"/>
      <c r="BP44" s="310"/>
      <c r="BQ44" s="309"/>
      <c r="BR44" s="310"/>
      <c r="BS44" s="309"/>
      <c r="BT44" s="310"/>
      <c r="BU44" s="309"/>
      <c r="BV44" s="309"/>
      <c r="BW44" s="309"/>
      <c r="BX44" s="310"/>
      <c r="BY44" s="309"/>
      <c r="BZ44" s="309"/>
      <c r="CA44" s="309"/>
      <c r="CB44" s="310"/>
      <c r="CC44" s="309"/>
      <c r="CD44" s="310"/>
      <c r="CE44" s="309"/>
      <c r="CF44" s="310"/>
      <c r="CG44" s="309"/>
      <c r="CH44" s="310"/>
      <c r="CI44" s="309"/>
    </row>
    <row r="45" spans="14:87" x14ac:dyDescent="0.2">
      <c r="N45" s="309"/>
      <c r="Q45" s="309"/>
      <c r="AD45" s="309"/>
      <c r="AE45" s="309"/>
      <c r="AF45" s="310"/>
      <c r="AG45" s="309"/>
      <c r="AH45" s="309"/>
      <c r="AI45" s="309"/>
      <c r="AJ45" s="310"/>
      <c r="AK45" s="309"/>
      <c r="AL45" s="309"/>
      <c r="AM45" s="309"/>
      <c r="AN45" s="311"/>
      <c r="AO45" s="309"/>
      <c r="AP45" s="309"/>
      <c r="AQ45" s="309"/>
      <c r="AR45" s="310"/>
      <c r="AS45" s="309"/>
      <c r="AT45" s="309"/>
      <c r="AU45" s="309"/>
      <c r="AV45" s="309"/>
      <c r="AW45" s="309"/>
      <c r="AX45" s="309"/>
      <c r="AY45" s="309"/>
      <c r="AZ45" s="310"/>
      <c r="BA45" s="309"/>
      <c r="BB45" s="309"/>
      <c r="BC45" s="309"/>
      <c r="BD45" s="310"/>
      <c r="BE45" s="309"/>
      <c r="BF45" s="309"/>
      <c r="BG45" s="309"/>
      <c r="BH45" s="310"/>
      <c r="BI45" s="309"/>
      <c r="BJ45" s="309"/>
      <c r="BK45" s="309"/>
      <c r="BL45" s="310"/>
      <c r="BM45" s="309"/>
      <c r="BN45" s="309"/>
      <c r="BO45" s="309"/>
      <c r="BP45" s="310"/>
      <c r="BQ45" s="309"/>
      <c r="BR45" s="310"/>
      <c r="BS45" s="309"/>
      <c r="BT45" s="310"/>
      <c r="BU45" s="309"/>
      <c r="BV45" s="309"/>
      <c r="BW45" s="309"/>
      <c r="BX45" s="310"/>
      <c r="BY45" s="309"/>
      <c r="BZ45" s="309"/>
      <c r="CA45" s="309"/>
      <c r="CB45" s="310"/>
      <c r="CC45" s="309"/>
      <c r="CD45" s="310"/>
      <c r="CE45" s="309"/>
      <c r="CF45" s="310"/>
      <c r="CG45" s="309"/>
      <c r="CH45" s="310"/>
      <c r="CI45" s="309"/>
    </row>
    <row r="46" spans="14:87" x14ac:dyDescent="0.2">
      <c r="N46" s="309"/>
      <c r="AD46" s="309"/>
      <c r="AE46" s="309"/>
      <c r="AF46" s="310"/>
      <c r="AG46" s="309"/>
      <c r="AH46" s="309"/>
      <c r="AI46" s="309"/>
      <c r="AJ46" s="310"/>
      <c r="AK46" s="309"/>
      <c r="AL46" s="309"/>
      <c r="AM46" s="309"/>
      <c r="AN46" s="311"/>
      <c r="AO46" s="309"/>
      <c r="AP46" s="309"/>
      <c r="AQ46" s="309"/>
      <c r="AR46" s="310"/>
      <c r="AS46" s="309"/>
      <c r="AT46" s="309"/>
      <c r="AU46" s="309"/>
      <c r="AV46" s="309"/>
      <c r="AW46" s="309"/>
      <c r="AX46" s="309"/>
      <c r="AY46" s="309"/>
      <c r="AZ46" s="310"/>
      <c r="BA46" s="309"/>
      <c r="BB46" s="309"/>
      <c r="BC46" s="309"/>
      <c r="BD46" s="310"/>
      <c r="BE46" s="309"/>
      <c r="BF46" s="309"/>
      <c r="BG46" s="309"/>
      <c r="BH46" s="310"/>
      <c r="BI46" s="309"/>
      <c r="BJ46" s="309"/>
      <c r="BK46" s="309"/>
      <c r="BL46" s="310"/>
      <c r="BM46" s="309"/>
      <c r="BN46" s="309"/>
      <c r="BO46" s="309"/>
      <c r="BP46" s="310"/>
      <c r="BQ46" s="309"/>
      <c r="BR46" s="310"/>
      <c r="BS46" s="309"/>
      <c r="BT46" s="310"/>
      <c r="BU46" s="309"/>
      <c r="BV46" s="309"/>
      <c r="BW46" s="309"/>
      <c r="BX46" s="310"/>
      <c r="BY46" s="309"/>
      <c r="BZ46" s="309"/>
      <c r="CA46" s="309"/>
      <c r="CB46" s="310"/>
      <c r="CC46" s="309"/>
      <c r="CD46" s="310"/>
      <c r="CE46" s="309"/>
      <c r="CF46" s="310"/>
      <c r="CG46" s="309"/>
      <c r="CH46" s="310"/>
      <c r="CI46" s="309"/>
    </row>
    <row r="47" spans="14:87" x14ac:dyDescent="0.2">
      <c r="N47" s="309"/>
      <c r="AE47" s="309"/>
      <c r="AF47" s="310"/>
      <c r="AG47" s="309"/>
      <c r="AH47" s="309"/>
      <c r="AI47" s="309"/>
      <c r="AJ47" s="310"/>
      <c r="AK47" s="309"/>
      <c r="AL47" s="309"/>
      <c r="AM47" s="309"/>
      <c r="AN47" s="311"/>
      <c r="AO47" s="309"/>
      <c r="AP47" s="309"/>
      <c r="AQ47" s="309"/>
      <c r="AR47" s="310"/>
      <c r="AS47" s="309"/>
      <c r="AT47" s="309"/>
      <c r="AU47" s="309"/>
      <c r="AV47" s="309"/>
      <c r="AW47" s="309"/>
      <c r="AX47" s="309"/>
      <c r="AY47" s="309"/>
      <c r="AZ47" s="310"/>
      <c r="BA47" s="309"/>
      <c r="BB47" s="309"/>
      <c r="BC47" s="309"/>
      <c r="BD47" s="310"/>
      <c r="BE47" s="309"/>
      <c r="BF47" s="309"/>
      <c r="BG47" s="309"/>
      <c r="BH47" s="310"/>
      <c r="BI47" s="309"/>
      <c r="BJ47" s="309"/>
      <c r="BK47" s="309"/>
      <c r="BL47" s="310"/>
      <c r="BM47" s="309"/>
      <c r="BN47" s="309"/>
      <c r="BO47" s="309"/>
      <c r="BP47" s="310"/>
      <c r="BQ47" s="309"/>
      <c r="BR47" s="310"/>
      <c r="BS47" s="309"/>
      <c r="BT47" s="310"/>
      <c r="BU47" s="309"/>
      <c r="BV47" s="309"/>
      <c r="BW47" s="309"/>
      <c r="BX47" s="310"/>
      <c r="BY47" s="309"/>
      <c r="BZ47" s="309"/>
      <c r="CA47" s="309"/>
      <c r="CB47" s="310"/>
      <c r="CC47" s="309"/>
      <c r="CD47" s="310"/>
      <c r="CE47" s="309"/>
      <c r="CF47" s="310"/>
      <c r="CG47" s="309"/>
      <c r="CH47" s="310"/>
      <c r="CI47" s="309"/>
    </row>
    <row r="48" spans="14:87" x14ac:dyDescent="0.2">
      <c r="N48" s="309"/>
      <c r="AE48" s="309"/>
      <c r="AF48" s="310"/>
      <c r="AG48" s="309"/>
      <c r="AH48" s="309"/>
      <c r="AI48" s="309"/>
      <c r="AJ48" s="310"/>
      <c r="AK48" s="309"/>
      <c r="AL48" s="309"/>
      <c r="AM48" s="309"/>
      <c r="AN48" s="311"/>
      <c r="AO48" s="309"/>
      <c r="AP48" s="309"/>
      <c r="AQ48" s="309"/>
      <c r="AR48" s="310"/>
      <c r="AS48" s="309"/>
      <c r="AT48" s="309"/>
      <c r="AU48" s="309"/>
      <c r="AV48" s="309"/>
      <c r="AW48" s="309"/>
      <c r="AX48" s="309"/>
      <c r="AY48" s="309"/>
      <c r="AZ48" s="310"/>
      <c r="BA48" s="309"/>
      <c r="BB48" s="309"/>
      <c r="BC48" s="309"/>
      <c r="BD48" s="310"/>
      <c r="BE48" s="309"/>
      <c r="BF48" s="309"/>
      <c r="BG48" s="309"/>
      <c r="BH48" s="310"/>
      <c r="BI48" s="309"/>
      <c r="BJ48" s="309"/>
      <c r="BK48" s="309"/>
      <c r="BL48" s="310"/>
      <c r="BM48" s="309"/>
      <c r="BN48" s="309"/>
      <c r="BO48" s="309"/>
      <c r="BP48" s="310"/>
      <c r="BQ48" s="309"/>
      <c r="BR48" s="310"/>
      <c r="BS48" s="309"/>
      <c r="BT48" s="310"/>
      <c r="BU48" s="309"/>
      <c r="BV48" s="309"/>
      <c r="BW48" s="309"/>
      <c r="BX48" s="310"/>
      <c r="BY48" s="309"/>
      <c r="BZ48" s="309"/>
      <c r="CA48" s="309"/>
      <c r="CB48" s="310"/>
      <c r="CC48" s="309"/>
      <c r="CD48" s="310"/>
      <c r="CE48" s="309"/>
      <c r="CF48" s="310"/>
      <c r="CG48" s="309"/>
      <c r="CH48" s="310"/>
      <c r="CI48" s="309"/>
    </row>
    <row r="49" spans="14:87" x14ac:dyDescent="0.2">
      <c r="N49" s="309"/>
      <c r="AE49" s="309"/>
      <c r="AF49" s="310"/>
      <c r="AG49" s="309"/>
      <c r="AH49" s="309"/>
      <c r="AI49" s="309"/>
      <c r="AJ49" s="310"/>
      <c r="AK49" s="309"/>
      <c r="AL49" s="309"/>
      <c r="AM49" s="309"/>
      <c r="AN49" s="311"/>
      <c r="AO49" s="309"/>
      <c r="AP49" s="309"/>
      <c r="AQ49" s="309"/>
      <c r="AR49" s="310"/>
      <c r="AS49" s="309"/>
      <c r="AT49" s="309"/>
      <c r="AU49" s="309"/>
      <c r="AV49" s="309"/>
      <c r="AW49" s="309"/>
      <c r="AX49" s="309"/>
      <c r="AY49" s="309"/>
      <c r="AZ49" s="310"/>
      <c r="BA49" s="309"/>
      <c r="BB49" s="309"/>
      <c r="BC49" s="309"/>
      <c r="BD49" s="310"/>
      <c r="BE49" s="309"/>
      <c r="BF49" s="309"/>
      <c r="BG49" s="309"/>
      <c r="BH49" s="310"/>
      <c r="BI49" s="309"/>
      <c r="BJ49" s="309"/>
      <c r="BK49" s="309"/>
      <c r="BL49" s="310"/>
      <c r="BM49" s="309"/>
      <c r="BN49" s="309"/>
      <c r="BO49" s="309"/>
      <c r="BP49" s="310"/>
      <c r="BQ49" s="309"/>
      <c r="BR49" s="310"/>
      <c r="BS49" s="309"/>
      <c r="BT49" s="310"/>
      <c r="BU49" s="309"/>
      <c r="BV49" s="309"/>
      <c r="BW49" s="309"/>
      <c r="BX49" s="310"/>
      <c r="BY49" s="309"/>
      <c r="BZ49" s="309"/>
      <c r="CA49" s="309"/>
      <c r="CB49" s="310"/>
      <c r="CC49" s="309"/>
      <c r="CD49" s="310"/>
      <c r="CE49" s="309"/>
      <c r="CF49" s="310"/>
      <c r="CG49" s="309"/>
      <c r="CH49" s="310"/>
      <c r="CI49" s="309"/>
    </row>
    <row r="50" spans="14:87" x14ac:dyDescent="0.2">
      <c r="N50" s="309"/>
      <c r="AE50" s="309"/>
      <c r="AF50" s="310"/>
      <c r="AG50" s="309"/>
      <c r="AH50" s="309"/>
      <c r="AI50" s="309"/>
      <c r="AJ50" s="310"/>
      <c r="AK50" s="309"/>
      <c r="AL50" s="309"/>
      <c r="AM50" s="309"/>
      <c r="AN50" s="311"/>
      <c r="AO50" s="309"/>
      <c r="AP50" s="309"/>
      <c r="AQ50" s="309"/>
      <c r="AR50" s="310"/>
      <c r="AS50" s="309"/>
      <c r="AT50" s="309"/>
      <c r="AU50" s="309"/>
      <c r="AV50" s="309"/>
      <c r="AW50" s="309"/>
      <c r="AX50" s="309"/>
      <c r="AY50" s="309"/>
      <c r="AZ50" s="310"/>
      <c r="BA50" s="309"/>
      <c r="BB50" s="309"/>
      <c r="BC50" s="309"/>
      <c r="BD50" s="310"/>
      <c r="BE50" s="309"/>
      <c r="BF50" s="309"/>
      <c r="BG50" s="309"/>
      <c r="BH50" s="310"/>
      <c r="BI50" s="309"/>
      <c r="BJ50" s="309"/>
      <c r="BK50" s="309"/>
      <c r="BL50" s="310"/>
      <c r="BM50" s="309"/>
      <c r="BN50" s="309"/>
      <c r="BO50" s="309"/>
      <c r="BP50" s="310"/>
      <c r="BQ50" s="309"/>
      <c r="BR50" s="310"/>
      <c r="BS50" s="309"/>
      <c r="BT50" s="310"/>
      <c r="BU50" s="309"/>
      <c r="BV50" s="309"/>
      <c r="BW50" s="309"/>
      <c r="BX50" s="310"/>
      <c r="BY50" s="309"/>
      <c r="BZ50" s="309"/>
      <c r="CA50" s="309"/>
      <c r="CB50" s="310"/>
      <c r="CC50" s="309"/>
      <c r="CD50" s="310"/>
      <c r="CE50" s="309"/>
      <c r="CF50" s="310"/>
      <c r="CG50" s="309"/>
      <c r="CH50" s="310"/>
      <c r="CI50" s="309"/>
    </row>
    <row r="51" spans="14:87" x14ac:dyDescent="0.2">
      <c r="N51" s="309"/>
      <c r="AE51" s="309"/>
      <c r="AF51" s="310"/>
      <c r="AG51" s="309"/>
      <c r="AH51" s="309"/>
      <c r="AI51" s="309"/>
      <c r="AJ51" s="310"/>
      <c r="AK51" s="309"/>
      <c r="AL51" s="309"/>
      <c r="AM51" s="309"/>
      <c r="AN51" s="311"/>
      <c r="AO51" s="309"/>
      <c r="AP51" s="309"/>
      <c r="AQ51" s="309"/>
      <c r="AR51" s="310"/>
      <c r="AS51" s="309"/>
      <c r="AT51" s="309"/>
      <c r="AU51" s="309"/>
      <c r="AV51" s="309"/>
      <c r="AW51" s="309"/>
      <c r="AX51" s="309"/>
      <c r="AY51" s="309"/>
      <c r="AZ51" s="310"/>
      <c r="BA51" s="309"/>
      <c r="BB51" s="309"/>
      <c r="BC51" s="309"/>
      <c r="BD51" s="310"/>
      <c r="BE51" s="309"/>
      <c r="BF51" s="309"/>
      <c r="BG51" s="309"/>
      <c r="BH51" s="310"/>
      <c r="BI51" s="309"/>
      <c r="BJ51" s="309"/>
      <c r="BK51" s="309"/>
      <c r="BL51" s="310"/>
      <c r="BM51" s="309"/>
      <c r="BN51" s="309"/>
      <c r="BO51" s="309"/>
      <c r="BP51" s="310"/>
      <c r="BQ51" s="309"/>
      <c r="BR51" s="310"/>
      <c r="BS51" s="309"/>
      <c r="BT51" s="310"/>
      <c r="BU51" s="309"/>
      <c r="BV51" s="309"/>
      <c r="BW51" s="309"/>
      <c r="BX51" s="310"/>
      <c r="BY51" s="309"/>
      <c r="BZ51" s="309"/>
      <c r="CA51" s="309"/>
      <c r="CB51" s="310"/>
      <c r="CC51" s="309"/>
      <c r="CD51" s="310"/>
      <c r="CE51" s="309"/>
      <c r="CF51" s="310"/>
      <c r="CG51" s="309"/>
      <c r="CH51" s="310"/>
      <c r="CI51" s="309"/>
    </row>
    <row r="52" spans="14:87" x14ac:dyDescent="0.2">
      <c r="N52" s="309"/>
    </row>
    <row r="53" spans="14:87" x14ac:dyDescent="0.2">
      <c r="N53" s="309"/>
    </row>
    <row r="54" spans="14:87" x14ac:dyDescent="0.2">
      <c r="N54" s="309"/>
    </row>
    <row r="55" spans="14:87" x14ac:dyDescent="0.2">
      <c r="N55" s="309"/>
    </row>
    <row r="56" spans="14:87" x14ac:dyDescent="0.2">
      <c r="N56" s="309"/>
    </row>
    <row r="57" spans="14:87" x14ac:dyDescent="0.2">
      <c r="N57" s="309"/>
    </row>
    <row r="58" spans="14:87" x14ac:dyDescent="0.2">
      <c r="N58" s="309"/>
    </row>
    <row r="59" spans="14:87" x14ac:dyDescent="0.2">
      <c r="N59" s="309"/>
    </row>
    <row r="60" spans="14:87" x14ac:dyDescent="0.2">
      <c r="N60" s="309"/>
    </row>
    <row r="61" spans="14:87" x14ac:dyDescent="0.2">
      <c r="N61" s="309"/>
    </row>
    <row r="62" spans="14:87" x14ac:dyDescent="0.2">
      <c r="N62" s="309"/>
    </row>
    <row r="63" spans="14:87" x14ac:dyDescent="0.2">
      <c r="N63" s="309"/>
    </row>
    <row r="64" spans="14:87" x14ac:dyDescent="0.2">
      <c r="N64" s="309"/>
    </row>
    <row r="65" spans="14:14" x14ac:dyDescent="0.2">
      <c r="N65" s="309"/>
    </row>
    <row r="66" spans="14:14" x14ac:dyDescent="0.2">
      <c r="N66" s="309"/>
    </row>
    <row r="67" spans="14:14" x14ac:dyDescent="0.2">
      <c r="N67" s="309"/>
    </row>
    <row r="68" spans="14:14" x14ac:dyDescent="0.2">
      <c r="N68" s="309"/>
    </row>
    <row r="69" spans="14:14" x14ac:dyDescent="0.2">
      <c r="N69" s="309"/>
    </row>
    <row r="70" spans="14:14" x14ac:dyDescent="0.2">
      <c r="N70" s="309"/>
    </row>
    <row r="71" spans="14:14" x14ac:dyDescent="0.2">
      <c r="N71" s="309"/>
    </row>
    <row r="72" spans="14:14" x14ac:dyDescent="0.2">
      <c r="N72" s="309"/>
    </row>
    <row r="73" spans="14:14" x14ac:dyDescent="0.2">
      <c r="N73" s="309"/>
    </row>
    <row r="74" spans="14:14" x14ac:dyDescent="0.2">
      <c r="N74" s="309"/>
    </row>
    <row r="75" spans="14:14" x14ac:dyDescent="0.2">
      <c r="N75" s="309"/>
    </row>
    <row r="76" spans="14:14" x14ac:dyDescent="0.2">
      <c r="N76" s="309"/>
    </row>
    <row r="77" spans="14:14" x14ac:dyDescent="0.2">
      <c r="N77" s="309"/>
    </row>
    <row r="78" spans="14:14" x14ac:dyDescent="0.2">
      <c r="N78" s="309"/>
    </row>
  </sheetData>
  <sheetProtection insertRows="0" deleteRows="0"/>
  <autoFilter ref="A7:CI31" xr:uid="{00000000-0009-0000-0000-000000000000}">
    <filterColumn colId="9" showButton="0"/>
    <filterColumn colId="11" showButton="0"/>
    <filterColumn colId="16" showButton="0"/>
    <filterColumn colId="18" showButton="0"/>
  </autoFilter>
  <mergeCells count="120">
    <mergeCell ref="CG16:CG19"/>
    <mergeCell ref="CH16:CH19"/>
    <mergeCell ref="CI16:CI19"/>
    <mergeCell ref="A31:B31"/>
    <mergeCell ref="J31:K31"/>
    <mergeCell ref="L31:M31"/>
    <mergeCell ref="Q31:R31"/>
    <mergeCell ref="S31:T31"/>
    <mergeCell ref="CA16:CA19"/>
    <mergeCell ref="CB16:CB19"/>
    <mergeCell ref="CC16:CC19"/>
    <mergeCell ref="CD16:CD19"/>
    <mergeCell ref="CE16:CE19"/>
    <mergeCell ref="CF16:CF19"/>
    <mergeCell ref="BU16:BU19"/>
    <mergeCell ref="BV16:BV19"/>
    <mergeCell ref="BW16:BW19"/>
    <mergeCell ref="BX16:BX19"/>
    <mergeCell ref="BY16:BY19"/>
    <mergeCell ref="BZ16:BZ19"/>
    <mergeCell ref="BO16:BO19"/>
    <mergeCell ref="BP16:BP19"/>
    <mergeCell ref="BQ16:BQ19"/>
    <mergeCell ref="BR16:BR19"/>
    <mergeCell ref="BB16:BB19"/>
    <mergeCell ref="AQ16:AQ19"/>
    <mergeCell ref="AR16:AR19"/>
    <mergeCell ref="AS16:AS19"/>
    <mergeCell ref="AT16:AT19"/>
    <mergeCell ref="AU16:AU19"/>
    <mergeCell ref="AV16:AV19"/>
    <mergeCell ref="BS16:BS19"/>
    <mergeCell ref="BT16:BT19"/>
    <mergeCell ref="BI16:BI19"/>
    <mergeCell ref="BJ16:BJ19"/>
    <mergeCell ref="BK16:BK19"/>
    <mergeCell ref="BL16:BL19"/>
    <mergeCell ref="BM16:BM19"/>
    <mergeCell ref="BN16:BN19"/>
    <mergeCell ref="BC16:BC19"/>
    <mergeCell ref="BD16:BD19"/>
    <mergeCell ref="BE16:BE19"/>
    <mergeCell ref="BF16:BF19"/>
    <mergeCell ref="BG16:BG19"/>
    <mergeCell ref="BH16:BH19"/>
    <mergeCell ref="AD4:AD5"/>
    <mergeCell ref="AE4:AE5"/>
    <mergeCell ref="AF4:CI4"/>
    <mergeCell ref="AF5:AI5"/>
    <mergeCell ref="AJ5:AM5"/>
    <mergeCell ref="AN5:AQ5"/>
    <mergeCell ref="AR5:AU5"/>
    <mergeCell ref="AV5:AY5"/>
    <mergeCell ref="AK16:AK19"/>
    <mergeCell ref="AL16:AL19"/>
    <mergeCell ref="AM16:AM19"/>
    <mergeCell ref="AN16:AN19"/>
    <mergeCell ref="AO16:AO19"/>
    <mergeCell ref="AP16:AP19"/>
    <mergeCell ref="AF16:AF19"/>
    <mergeCell ref="AG16:AG19"/>
    <mergeCell ref="AH16:AH19"/>
    <mergeCell ref="AI16:AI19"/>
    <mergeCell ref="AJ16:AJ19"/>
    <mergeCell ref="AW16:AW19"/>
    <mergeCell ref="AX16:AX19"/>
    <mergeCell ref="AY16:AY19"/>
    <mergeCell ref="AZ16:AZ19"/>
    <mergeCell ref="BA16:BA19"/>
    <mergeCell ref="J7:K7"/>
    <mergeCell ref="L7:M7"/>
    <mergeCell ref="Q7:R7"/>
    <mergeCell ref="S7:T7"/>
    <mergeCell ref="A16:A19"/>
    <mergeCell ref="B16:B19"/>
    <mergeCell ref="C16:C19"/>
    <mergeCell ref="D16:D19"/>
    <mergeCell ref="E16:E19"/>
    <mergeCell ref="F16:F19"/>
    <mergeCell ref="AF2:CI2"/>
    <mergeCell ref="C2:F2"/>
    <mergeCell ref="G2:O2"/>
    <mergeCell ref="P2:V2"/>
    <mergeCell ref="W2:X2"/>
    <mergeCell ref="Y2:AC2"/>
    <mergeCell ref="AD2:AE2"/>
    <mergeCell ref="AZ5:BC5"/>
    <mergeCell ref="BD5:BG5"/>
    <mergeCell ref="S4:T5"/>
    <mergeCell ref="U4:V5"/>
    <mergeCell ref="W4:X5"/>
    <mergeCell ref="Y4:Y5"/>
    <mergeCell ref="Z4:AB5"/>
    <mergeCell ref="AC4:AC5"/>
    <mergeCell ref="Z3:AC3"/>
    <mergeCell ref="AF3:CI3"/>
    <mergeCell ref="CF5:CI5"/>
    <mergeCell ref="BH5:BK5"/>
    <mergeCell ref="BL5:BO5"/>
    <mergeCell ref="BP5:BS5"/>
    <mergeCell ref="BT5:BW5"/>
    <mergeCell ref="BX5:CA5"/>
    <mergeCell ref="CB5:CE5"/>
    <mergeCell ref="A3:A5"/>
    <mergeCell ref="B3:B5"/>
    <mergeCell ref="C3:F3"/>
    <mergeCell ref="G3:I3"/>
    <mergeCell ref="J3:M3"/>
    <mergeCell ref="N3:O3"/>
    <mergeCell ref="Q3:T3"/>
    <mergeCell ref="U3:V3"/>
    <mergeCell ref="W3:X3"/>
    <mergeCell ref="C4:F5"/>
    <mergeCell ref="G4:G5"/>
    <mergeCell ref="H4:I5"/>
    <mergeCell ref="J4:K5"/>
    <mergeCell ref="L4:M5"/>
    <mergeCell ref="N4:O5"/>
    <mergeCell ref="P4:P5"/>
    <mergeCell ref="Q4:R5"/>
  </mergeCells>
  <phoneticPr fontId="5"/>
  <dataValidations count="3">
    <dataValidation imeMode="on" allowBlank="1" showInputMessage="1" showErrorMessage="1" sqref="C7:F7 A3:A5 B3:E3 A32:XFD65509 C4:E4 H7:I7 H4 N7:P7 U7:X7 A1:F1 Z7:CI7" xr:uid="{BCBA321F-0FF7-4DD3-894C-CF3B80EEAD76}"/>
    <dataValidation imeMode="off" allowBlank="1" showInputMessage="1" showErrorMessage="1" sqref="BP6 Z6:AB6 N6:P6 U6:X6 AD6:AF6 AH6 CD6 CB6 AL6 AJ6 AP6 AN6 AT6 AR6 AX6 AV6 BB6 AZ6 BF6 BD6 BJ6 BH6 BN6 BL6 BV6 BT6 CH6 CF6 BZ6 BX6 BR6 A6:B7" xr:uid="{0247B9C4-38F4-4DB1-AD9F-223A5D30AA95}"/>
    <dataValidation type="list" allowBlank="1" showInputMessage="1" showErrorMessage="1" sqref="BZ15:BZ16 BV15:BV16 BR15:BR16 BN15:BN16 BJ15:BJ16 BF15:BF16 BB15:BB16 AX15:AX16 AT15:AT16 AP15:AP16 AL15:AL16 AH15:AH16 BL8:BL16 AR28:AR29 AF28:AF29 AV28:AV29 CD15:CD16 CH8:CH13 CD8:CD13 BZ8:BZ13 BV8:BV13 BR8:BR13 BN8:BN13 BJ8:BJ13 BF8:BF13 BB8:BB13 AX8:AX13 AT8:AT13 AP8:AP13 AL8:AL13 AH8:AH13 CF8:CF16 CB8:CB16 BX8:BX16 BT8:BT16 BP8:BP16 BD8:BD16 BH8:BH16 AV8:AV16 AZ8:AZ16 AR8:AR16 AF8:AF16 AN8:AN16 AJ8:AJ16 CH15:CH16 AF21:AF26 AR21:AR26 AV21:AV26 AZ21:AZ26 BB21:BB26 AN20:AN26 AJ21:AJ29 AH21:AH29 AX21:AX30 AL21:AL30 AT21:AT30 CB20:CB30 BV20:BV30 BX20:BX30 BL20:BL30 BT20:BT30 AP20:AP30 CH20:CH30 CD20:CD30 CF20:CF30 BD20:BD30 BF20:BF30 BH20:BH30 BJ20:BJ30 BN20:BN30 BP20:BP30 BR20:BR30 BZ20:BZ30 AN28:AN30 AZ28:AZ29 BB28:BB30" xr:uid="{0A720470-A80E-4C39-8C04-38E6C4286E89}">
      <formula1>"○"</formula1>
    </dataValidation>
  </dataValidations>
  <pageMargins left="0.70866141732283472" right="0.70866141732283472" top="0.74803149606299213" bottom="0.74803149606299213" header="0.31496062992125984" footer="0.31496062992125984"/>
  <pageSetup paperSize="9" scale="59" fitToWidth="4" fitToHeight="0" orientation="landscape" r:id="rId1"/>
  <headerFooter>
    <oddFooter xml:space="preserve">&amp;C&amp;P / &amp;N </oddFooter>
  </headerFooter>
  <rowBreaks count="1" manualBreakCount="1">
    <brk id="26" max="86" man="1"/>
  </rowBreaks>
  <colBreaks count="1" manualBreakCount="1">
    <brk id="47"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7B224-030E-4845-889F-F3AB6F2C7A1E}">
  <sheetPr>
    <pageSetUpPr fitToPage="1"/>
  </sheetPr>
  <dimension ref="A1:AF41"/>
  <sheetViews>
    <sheetView view="pageBreakPreview" zoomScale="55" zoomScaleNormal="70" zoomScaleSheetLayoutView="55" workbookViewId="0">
      <pane xSplit="3" ySplit="4" topLeftCell="D25" activePane="bottomRight" state="frozen"/>
      <selection pane="topRight" activeCell="D1" sqref="D1"/>
      <selection pane="bottomLeft" activeCell="A5" sqref="A5"/>
      <selection pane="bottomRight" activeCell="F33" sqref="F33"/>
    </sheetView>
  </sheetViews>
  <sheetFormatPr defaultColWidth="9" defaultRowHeight="13" x14ac:dyDescent="0.2"/>
  <cols>
    <col min="1" max="3" width="7.453125" style="315" customWidth="1"/>
    <col min="4" max="9" width="3.7265625" style="315" customWidth="1"/>
    <col min="10" max="10" width="4.36328125" style="315" customWidth="1"/>
    <col min="11" max="17" width="3.7265625" style="315" customWidth="1"/>
    <col min="18" max="18" width="15.7265625" style="315" customWidth="1"/>
    <col min="19" max="19" width="33.90625" style="315" customWidth="1"/>
    <col min="20" max="20" width="26.26953125" style="315" customWidth="1"/>
    <col min="21" max="21" width="36.453125" style="315" customWidth="1"/>
    <col min="22" max="22" width="36.6328125" style="315" customWidth="1"/>
    <col min="23" max="23" width="26.26953125" style="315" customWidth="1"/>
    <col min="24" max="24" width="20" style="315" customWidth="1"/>
    <col min="25" max="29" width="5.6328125" style="315" customWidth="1"/>
    <col min="30" max="30" width="20.6328125" style="315" customWidth="1"/>
    <col min="31" max="31" width="17.08984375" style="315" customWidth="1"/>
    <col min="32" max="32" width="34.7265625" style="315" customWidth="1"/>
    <col min="33" max="16384" width="9" style="315"/>
  </cols>
  <sheetData>
    <row r="1" spans="1:32" ht="19" x14ac:dyDescent="0.2">
      <c r="A1" s="314" t="s">
        <v>936</v>
      </c>
    </row>
    <row r="2" spans="1:32" s="316" customFormat="1" ht="14" x14ac:dyDescent="0.2">
      <c r="A2" s="572" t="s">
        <v>937</v>
      </c>
      <c r="B2" s="572" t="s">
        <v>497</v>
      </c>
      <c r="C2" s="572" t="s">
        <v>938</v>
      </c>
      <c r="D2" s="573" t="s">
        <v>939</v>
      </c>
      <c r="E2" s="574"/>
      <c r="F2" s="574"/>
      <c r="G2" s="574"/>
      <c r="H2" s="574"/>
      <c r="I2" s="574"/>
      <c r="J2" s="574"/>
      <c r="K2" s="574"/>
      <c r="L2" s="574"/>
      <c r="M2" s="574"/>
      <c r="N2" s="574"/>
      <c r="O2" s="574"/>
      <c r="P2" s="574"/>
      <c r="Q2" s="574"/>
      <c r="R2" s="575" t="s">
        <v>940</v>
      </c>
      <c r="S2" s="575" t="s">
        <v>941</v>
      </c>
      <c r="T2" s="575" t="s">
        <v>942</v>
      </c>
      <c r="U2" s="575" t="s">
        <v>943</v>
      </c>
      <c r="V2" s="575" t="s">
        <v>944</v>
      </c>
      <c r="W2" s="575" t="s">
        <v>945</v>
      </c>
      <c r="X2" s="575" t="s">
        <v>946</v>
      </c>
      <c r="Y2" s="575" t="s">
        <v>947</v>
      </c>
      <c r="Z2" s="578"/>
      <c r="AA2" s="578"/>
      <c r="AB2" s="578"/>
      <c r="AC2" s="578"/>
      <c r="AD2" s="578"/>
      <c r="AE2" s="580" t="s">
        <v>948</v>
      </c>
      <c r="AF2" s="575" t="s">
        <v>949</v>
      </c>
    </row>
    <row r="3" spans="1:32" s="316" customFormat="1" x14ac:dyDescent="0.2">
      <c r="A3" s="572"/>
      <c r="B3" s="572"/>
      <c r="C3" s="572"/>
      <c r="D3" s="577" t="s">
        <v>950</v>
      </c>
      <c r="E3" s="577" t="s">
        <v>951</v>
      </c>
      <c r="F3" s="577" t="s">
        <v>952</v>
      </c>
      <c r="G3" s="577" t="s">
        <v>953</v>
      </c>
      <c r="H3" s="577" t="s">
        <v>954</v>
      </c>
      <c r="I3" s="577" t="s">
        <v>955</v>
      </c>
      <c r="J3" s="577" t="s">
        <v>535</v>
      </c>
      <c r="K3" s="577" t="s">
        <v>956</v>
      </c>
      <c r="L3" s="577" t="s">
        <v>537</v>
      </c>
      <c r="M3" s="577" t="s">
        <v>957</v>
      </c>
      <c r="N3" s="577" t="s">
        <v>539</v>
      </c>
      <c r="O3" s="577" t="s">
        <v>958</v>
      </c>
      <c r="P3" s="577" t="s">
        <v>959</v>
      </c>
      <c r="Q3" s="577" t="s">
        <v>960</v>
      </c>
      <c r="R3" s="576"/>
      <c r="S3" s="575"/>
      <c r="T3" s="575"/>
      <c r="U3" s="575"/>
      <c r="V3" s="575"/>
      <c r="W3" s="575"/>
      <c r="X3" s="575"/>
      <c r="Y3" s="579" t="s">
        <v>961</v>
      </c>
      <c r="Z3" s="579" t="s">
        <v>962</v>
      </c>
      <c r="AA3" s="579" t="s">
        <v>963</v>
      </c>
      <c r="AB3" s="579" t="s">
        <v>964</v>
      </c>
      <c r="AC3" s="579" t="s">
        <v>965</v>
      </c>
      <c r="AD3" s="575" t="s">
        <v>966</v>
      </c>
      <c r="AE3" s="580"/>
      <c r="AF3" s="576"/>
    </row>
    <row r="4" spans="1:32" s="316" customFormat="1" ht="125.65" customHeight="1" x14ac:dyDescent="0.2">
      <c r="A4" s="572"/>
      <c r="B4" s="572"/>
      <c r="C4" s="572"/>
      <c r="D4" s="577"/>
      <c r="E4" s="577"/>
      <c r="F4" s="577"/>
      <c r="G4" s="577"/>
      <c r="H4" s="577"/>
      <c r="I4" s="577"/>
      <c r="J4" s="577"/>
      <c r="K4" s="577"/>
      <c r="L4" s="577"/>
      <c r="M4" s="577"/>
      <c r="N4" s="577"/>
      <c r="O4" s="577"/>
      <c r="P4" s="577"/>
      <c r="Q4" s="577"/>
      <c r="R4" s="576"/>
      <c r="S4" s="575"/>
      <c r="T4" s="575"/>
      <c r="U4" s="575"/>
      <c r="V4" s="575"/>
      <c r="W4" s="575"/>
      <c r="X4" s="575"/>
      <c r="Y4" s="579"/>
      <c r="Z4" s="579"/>
      <c r="AA4" s="579"/>
      <c r="AB4" s="579"/>
      <c r="AC4" s="579"/>
      <c r="AD4" s="578"/>
      <c r="AE4" s="317" t="s">
        <v>967</v>
      </c>
      <c r="AF4" s="576"/>
    </row>
    <row r="5" spans="1:32" s="325" customFormat="1" ht="182.65" customHeight="1" x14ac:dyDescent="0.2">
      <c r="A5" s="318">
        <v>1100</v>
      </c>
      <c r="B5" s="318" t="s">
        <v>968</v>
      </c>
      <c r="C5" s="318" t="s">
        <v>566</v>
      </c>
      <c r="D5" s="319"/>
      <c r="E5" s="319"/>
      <c r="F5" s="319"/>
      <c r="G5" s="319"/>
      <c r="H5" s="319"/>
      <c r="I5" s="319" t="s">
        <v>49</v>
      </c>
      <c r="J5" s="319"/>
      <c r="K5" s="319"/>
      <c r="L5" s="319"/>
      <c r="M5" s="319"/>
      <c r="N5" s="319"/>
      <c r="O5" s="319"/>
      <c r="P5" s="319"/>
      <c r="Q5" s="319"/>
      <c r="R5" s="320" t="s">
        <v>969</v>
      </c>
      <c r="S5" s="320" t="s">
        <v>970</v>
      </c>
      <c r="T5" s="320"/>
      <c r="U5" s="321"/>
      <c r="V5" s="321"/>
      <c r="W5" s="320" t="s">
        <v>971</v>
      </c>
      <c r="X5" s="322" t="s">
        <v>972</v>
      </c>
      <c r="Y5" s="319"/>
      <c r="Z5" s="319" t="s">
        <v>49</v>
      </c>
      <c r="AA5" s="319" t="s">
        <v>49</v>
      </c>
      <c r="AB5" s="319" t="s">
        <v>49</v>
      </c>
      <c r="AC5" s="319"/>
      <c r="AD5" s="322" t="s">
        <v>973</v>
      </c>
      <c r="AE5" s="323"/>
      <c r="AF5" s="324"/>
    </row>
    <row r="6" spans="1:32" s="325" customFormat="1" ht="220.15" customHeight="1" x14ac:dyDescent="0.2">
      <c r="A6" s="318">
        <v>4100</v>
      </c>
      <c r="B6" s="318" t="s">
        <v>974</v>
      </c>
      <c r="C6" s="318" t="s">
        <v>975</v>
      </c>
      <c r="D6" s="326"/>
      <c r="E6" s="326"/>
      <c r="F6" s="326"/>
      <c r="G6" s="326"/>
      <c r="H6" s="326"/>
      <c r="I6" s="326"/>
      <c r="J6" s="326"/>
      <c r="K6" s="326"/>
      <c r="L6" s="326"/>
      <c r="M6" s="326"/>
      <c r="N6" s="326" t="s">
        <v>49</v>
      </c>
      <c r="O6" s="326"/>
      <c r="P6" s="326"/>
      <c r="Q6" s="326"/>
      <c r="R6" s="327" t="s">
        <v>976</v>
      </c>
      <c r="S6" s="327" t="s">
        <v>977</v>
      </c>
      <c r="T6" s="327"/>
      <c r="U6" s="328" t="s">
        <v>978</v>
      </c>
      <c r="V6" s="328" t="s">
        <v>979</v>
      </c>
      <c r="W6" s="327" t="s">
        <v>980</v>
      </c>
      <c r="X6" s="322" t="s">
        <v>981</v>
      </c>
      <c r="Y6" s="329"/>
      <c r="Z6" s="329" t="s">
        <v>49</v>
      </c>
      <c r="AA6" s="329" t="s">
        <v>49</v>
      </c>
      <c r="AB6" s="329" t="s">
        <v>49</v>
      </c>
      <c r="AC6" s="329"/>
      <c r="AD6" s="322" t="s">
        <v>982</v>
      </c>
      <c r="AE6" s="330"/>
      <c r="AF6" s="331"/>
    </row>
    <row r="7" spans="1:32" s="325" customFormat="1" ht="182.65" customHeight="1" x14ac:dyDescent="0.2">
      <c r="A7" s="332">
        <v>11100</v>
      </c>
      <c r="B7" s="333" t="s">
        <v>983</v>
      </c>
      <c r="C7" s="333" t="s">
        <v>984</v>
      </c>
      <c r="D7" s="319"/>
      <c r="E7" s="319"/>
      <c r="F7" s="319"/>
      <c r="G7" s="319" t="s">
        <v>49</v>
      </c>
      <c r="H7" s="319" t="s">
        <v>49</v>
      </c>
      <c r="I7" s="319" t="s">
        <v>49</v>
      </c>
      <c r="J7" s="319"/>
      <c r="K7" s="319" t="s">
        <v>49</v>
      </c>
      <c r="L7" s="319" t="s">
        <v>49</v>
      </c>
      <c r="M7" s="319" t="s">
        <v>49</v>
      </c>
      <c r="N7" s="319" t="s">
        <v>49</v>
      </c>
      <c r="O7" s="319" t="s">
        <v>49</v>
      </c>
      <c r="P7" s="319"/>
      <c r="Q7" s="319"/>
      <c r="R7" s="320" t="s">
        <v>985</v>
      </c>
      <c r="S7" s="320" t="s">
        <v>986</v>
      </c>
      <c r="T7" s="320"/>
      <c r="U7" s="321" t="s">
        <v>987</v>
      </c>
      <c r="V7" s="321" t="s">
        <v>988</v>
      </c>
      <c r="W7" s="320" t="s">
        <v>989</v>
      </c>
      <c r="X7" s="322" t="s">
        <v>990</v>
      </c>
      <c r="Y7" s="319"/>
      <c r="Z7" s="319"/>
      <c r="AA7" s="319" t="s">
        <v>49</v>
      </c>
      <c r="AB7" s="319"/>
      <c r="AC7" s="319"/>
      <c r="AD7" s="334" t="s">
        <v>988</v>
      </c>
      <c r="AE7" s="323"/>
      <c r="AF7" s="324"/>
    </row>
    <row r="8" spans="1:32" s="325" customFormat="1" ht="195" customHeight="1" x14ac:dyDescent="0.2">
      <c r="A8" s="332">
        <v>12100</v>
      </c>
      <c r="B8" s="333" t="s">
        <v>991</v>
      </c>
      <c r="C8" s="333" t="s">
        <v>992</v>
      </c>
      <c r="D8" s="319"/>
      <c r="E8" s="319"/>
      <c r="F8" s="319"/>
      <c r="G8" s="319" t="s">
        <v>49</v>
      </c>
      <c r="H8" s="319"/>
      <c r="I8" s="319"/>
      <c r="J8" s="319"/>
      <c r="K8" s="319"/>
      <c r="L8" s="319" t="s">
        <v>49</v>
      </c>
      <c r="M8" s="319"/>
      <c r="N8" s="319"/>
      <c r="O8" s="319"/>
      <c r="P8" s="319"/>
      <c r="Q8" s="319"/>
      <c r="R8" s="320" t="s">
        <v>993</v>
      </c>
      <c r="S8" s="320" t="s">
        <v>994</v>
      </c>
      <c r="T8" s="320" t="s">
        <v>995</v>
      </c>
      <c r="U8" s="321" t="s">
        <v>996</v>
      </c>
      <c r="V8" s="321" t="s">
        <v>997</v>
      </c>
      <c r="W8" s="320" t="s">
        <v>998</v>
      </c>
      <c r="X8" s="322" t="s">
        <v>999</v>
      </c>
      <c r="Y8" s="319" t="s">
        <v>49</v>
      </c>
      <c r="Z8" s="319"/>
      <c r="AA8" s="319"/>
      <c r="AB8" s="319" t="s">
        <v>49</v>
      </c>
      <c r="AC8" s="319"/>
      <c r="AD8" s="322" t="s">
        <v>1000</v>
      </c>
      <c r="AE8" s="323"/>
      <c r="AF8" s="324"/>
    </row>
    <row r="9" spans="1:32" s="325" customFormat="1" ht="182.65" customHeight="1" x14ac:dyDescent="0.2">
      <c r="A9" s="332" t="s">
        <v>261</v>
      </c>
      <c r="B9" s="333" t="s">
        <v>77</v>
      </c>
      <c r="C9" s="333" t="s">
        <v>78</v>
      </c>
      <c r="D9" s="319"/>
      <c r="E9" s="319"/>
      <c r="F9" s="319"/>
      <c r="G9" s="319"/>
      <c r="H9" s="319" t="s">
        <v>49</v>
      </c>
      <c r="I9" s="319"/>
      <c r="J9" s="319"/>
      <c r="K9" s="319"/>
      <c r="L9" s="319"/>
      <c r="M9" s="319"/>
      <c r="N9" s="319"/>
      <c r="O9" s="319"/>
      <c r="P9" s="319"/>
      <c r="Q9" s="319"/>
      <c r="R9" s="320" t="s">
        <v>1001</v>
      </c>
      <c r="S9" s="320" t="s">
        <v>1002</v>
      </c>
      <c r="T9" s="320"/>
      <c r="U9" s="321" t="s">
        <v>1003</v>
      </c>
      <c r="V9" s="321"/>
      <c r="W9" s="320" t="s">
        <v>1004</v>
      </c>
      <c r="X9" s="334"/>
      <c r="Y9" s="319"/>
      <c r="Z9" s="319"/>
      <c r="AA9" s="319"/>
      <c r="AB9" s="319" t="s">
        <v>49</v>
      </c>
      <c r="AC9" s="319"/>
      <c r="AD9" s="322" t="s">
        <v>1004</v>
      </c>
      <c r="AE9" s="323"/>
      <c r="AF9" s="324"/>
    </row>
    <row r="10" spans="1:32" s="325" customFormat="1" ht="182.65" customHeight="1" x14ac:dyDescent="0.2">
      <c r="A10" s="332" t="s">
        <v>1005</v>
      </c>
      <c r="B10" s="333" t="s">
        <v>77</v>
      </c>
      <c r="C10" s="333" t="s">
        <v>85</v>
      </c>
      <c r="D10" s="319"/>
      <c r="E10" s="319"/>
      <c r="F10" s="319"/>
      <c r="G10" s="319" t="s">
        <v>49</v>
      </c>
      <c r="H10" s="319"/>
      <c r="I10" s="319"/>
      <c r="J10" s="319"/>
      <c r="K10" s="319"/>
      <c r="L10" s="319"/>
      <c r="M10" s="319"/>
      <c r="N10" s="319"/>
      <c r="O10" s="319"/>
      <c r="P10" s="319"/>
      <c r="Q10" s="319"/>
      <c r="R10" s="320" t="s">
        <v>1006</v>
      </c>
      <c r="S10" s="320" t="s">
        <v>1007</v>
      </c>
      <c r="T10" s="320" t="s">
        <v>1008</v>
      </c>
      <c r="U10" s="321"/>
      <c r="V10" s="321"/>
      <c r="W10" s="320"/>
      <c r="X10" s="322" t="s">
        <v>1009</v>
      </c>
      <c r="Y10" s="319" t="s">
        <v>49</v>
      </c>
      <c r="Z10" s="319"/>
      <c r="AA10" s="319"/>
      <c r="AB10" s="319"/>
      <c r="AC10" s="319"/>
      <c r="AD10" s="322"/>
      <c r="AE10" s="323"/>
      <c r="AF10" s="324"/>
    </row>
    <row r="11" spans="1:32" s="325" customFormat="1" ht="232.5" customHeight="1" x14ac:dyDescent="0.2">
      <c r="A11" s="332" t="s">
        <v>1010</v>
      </c>
      <c r="B11" s="333" t="s">
        <v>77</v>
      </c>
      <c r="C11" s="333" t="s">
        <v>87</v>
      </c>
      <c r="D11" s="319"/>
      <c r="E11" s="319"/>
      <c r="F11" s="319"/>
      <c r="G11" s="319"/>
      <c r="H11" s="319" t="s">
        <v>49</v>
      </c>
      <c r="I11" s="319"/>
      <c r="J11" s="319"/>
      <c r="K11" s="319"/>
      <c r="L11" s="319"/>
      <c r="M11" s="319"/>
      <c r="N11" s="319"/>
      <c r="O11" s="319"/>
      <c r="P11" s="319"/>
      <c r="Q11" s="319"/>
      <c r="R11" s="320" t="s">
        <v>1011</v>
      </c>
      <c r="S11" s="320" t="s">
        <v>1012</v>
      </c>
      <c r="T11" s="320" t="s">
        <v>1013</v>
      </c>
      <c r="U11" s="321" t="s">
        <v>1014</v>
      </c>
      <c r="V11" s="321" t="s">
        <v>1015</v>
      </c>
      <c r="W11" s="320" t="s">
        <v>1013</v>
      </c>
      <c r="X11" s="334" t="s">
        <v>1013</v>
      </c>
      <c r="Y11" s="319" t="s">
        <v>49</v>
      </c>
      <c r="Z11" s="319" t="s">
        <v>49</v>
      </c>
      <c r="AA11" s="319" t="s">
        <v>49</v>
      </c>
      <c r="AB11" s="319"/>
      <c r="AC11" s="319"/>
      <c r="AD11" s="322" t="s">
        <v>1016</v>
      </c>
      <c r="AE11" s="323"/>
      <c r="AF11" s="324"/>
    </row>
    <row r="12" spans="1:32" s="325" customFormat="1" ht="182.65" customHeight="1" x14ac:dyDescent="0.2">
      <c r="A12" s="332" t="s">
        <v>263</v>
      </c>
      <c r="B12" s="333" t="s">
        <v>93</v>
      </c>
      <c r="C12" s="333" t="s">
        <v>94</v>
      </c>
      <c r="D12" s="319"/>
      <c r="E12" s="319"/>
      <c r="F12" s="319"/>
      <c r="G12" s="319"/>
      <c r="H12" s="319"/>
      <c r="I12" s="319"/>
      <c r="J12" s="319"/>
      <c r="K12" s="319"/>
      <c r="L12" s="319"/>
      <c r="M12" s="319"/>
      <c r="N12" s="319" t="s">
        <v>49</v>
      </c>
      <c r="O12" s="319"/>
      <c r="P12" s="319"/>
      <c r="Q12" s="319"/>
      <c r="R12" s="320" t="s">
        <v>1017</v>
      </c>
      <c r="S12" s="320" t="s">
        <v>1018</v>
      </c>
      <c r="T12" s="320"/>
      <c r="U12" s="321" t="s">
        <v>1019</v>
      </c>
      <c r="V12" s="321" t="s">
        <v>1020</v>
      </c>
      <c r="W12" s="320" t="s">
        <v>1021</v>
      </c>
      <c r="X12" s="322" t="s">
        <v>1022</v>
      </c>
      <c r="Y12" s="319"/>
      <c r="Z12" s="319" t="s">
        <v>49</v>
      </c>
      <c r="AA12" s="319" t="s">
        <v>49</v>
      </c>
      <c r="AB12" s="319" t="s">
        <v>49</v>
      </c>
      <c r="AC12" s="319"/>
      <c r="AD12" s="322" t="s">
        <v>1023</v>
      </c>
      <c r="AE12" s="323"/>
      <c r="AF12" s="324"/>
    </row>
    <row r="13" spans="1:32" s="325" customFormat="1" ht="229.15" customHeight="1" x14ac:dyDescent="0.2">
      <c r="A13" s="318">
        <v>22100</v>
      </c>
      <c r="B13" s="318" t="s">
        <v>1024</v>
      </c>
      <c r="C13" s="318" t="s">
        <v>719</v>
      </c>
      <c r="D13" s="326"/>
      <c r="E13" s="326"/>
      <c r="F13" s="326"/>
      <c r="G13" s="326"/>
      <c r="H13" s="326" t="s">
        <v>49</v>
      </c>
      <c r="I13" s="326"/>
      <c r="J13" s="326"/>
      <c r="K13" s="326"/>
      <c r="L13" s="326"/>
      <c r="M13" s="326"/>
      <c r="N13" s="326"/>
      <c r="O13" s="326" t="s">
        <v>49</v>
      </c>
      <c r="P13" s="326"/>
      <c r="Q13" s="326"/>
      <c r="R13" s="327" t="s">
        <v>1025</v>
      </c>
      <c r="S13" s="327" t="s">
        <v>1026</v>
      </c>
      <c r="T13" s="327" t="s">
        <v>1027</v>
      </c>
      <c r="U13" s="328" t="s">
        <v>1028</v>
      </c>
      <c r="V13" s="328" t="s">
        <v>1029</v>
      </c>
      <c r="W13" s="327" t="s">
        <v>1030</v>
      </c>
      <c r="X13" s="322" t="str">
        <f>HYPERLINK("#", "http://www.city.shizuoka.jp/400_000517.html")</f>
        <v>http://www.city.shizuoka.jp/400_000517.html</v>
      </c>
      <c r="Y13" s="329" t="s">
        <v>49</v>
      </c>
      <c r="Z13" s="329"/>
      <c r="AA13" s="329" t="s">
        <v>49</v>
      </c>
      <c r="AB13" s="329" t="s">
        <v>49</v>
      </c>
      <c r="AC13" s="329"/>
      <c r="AD13" s="334" t="s">
        <v>1031</v>
      </c>
      <c r="AE13" s="330"/>
      <c r="AF13" s="331"/>
    </row>
    <row r="14" spans="1:32" s="325" customFormat="1" ht="182.65" customHeight="1" x14ac:dyDescent="0.2">
      <c r="A14" s="332" t="s">
        <v>1032</v>
      </c>
      <c r="B14" s="333" t="s">
        <v>171</v>
      </c>
      <c r="C14" s="333" t="s">
        <v>743</v>
      </c>
      <c r="D14" s="319"/>
      <c r="E14" s="319"/>
      <c r="F14" s="319"/>
      <c r="G14" s="319"/>
      <c r="H14" s="319"/>
      <c r="I14" s="319" t="s">
        <v>49</v>
      </c>
      <c r="J14" s="319"/>
      <c r="K14" s="319"/>
      <c r="L14" s="319"/>
      <c r="M14" s="319"/>
      <c r="N14" s="319"/>
      <c r="O14" s="319"/>
      <c r="P14" s="319"/>
      <c r="Q14" s="319"/>
      <c r="R14" s="320" t="s">
        <v>1033</v>
      </c>
      <c r="S14" s="320" t="s">
        <v>1034</v>
      </c>
      <c r="T14" s="320" t="s">
        <v>1035</v>
      </c>
      <c r="U14" s="321" t="s">
        <v>1036</v>
      </c>
      <c r="V14" s="321"/>
      <c r="W14" s="320"/>
      <c r="X14" s="334" t="s">
        <v>1037</v>
      </c>
      <c r="Y14" s="319" t="s">
        <v>49</v>
      </c>
      <c r="Z14" s="319" t="s">
        <v>49</v>
      </c>
      <c r="AA14" s="319"/>
      <c r="AB14" s="319"/>
      <c r="AC14" s="319"/>
      <c r="AD14" s="334" t="s">
        <v>1038</v>
      </c>
      <c r="AE14" s="323"/>
      <c r="AF14" s="324"/>
    </row>
    <row r="15" spans="1:32" s="325" customFormat="1" ht="168" customHeight="1" x14ac:dyDescent="0.2">
      <c r="A15" s="332" t="s">
        <v>1039</v>
      </c>
      <c r="B15" s="333" t="s">
        <v>388</v>
      </c>
      <c r="C15" s="333" t="s">
        <v>389</v>
      </c>
      <c r="D15" s="319"/>
      <c r="E15" s="319"/>
      <c r="F15" s="319"/>
      <c r="G15" s="319"/>
      <c r="H15" s="319"/>
      <c r="I15" s="319" t="s">
        <v>49</v>
      </c>
      <c r="J15" s="319"/>
      <c r="K15" s="319"/>
      <c r="L15" s="319"/>
      <c r="M15" s="319"/>
      <c r="N15" s="319"/>
      <c r="O15" s="319"/>
      <c r="P15" s="319"/>
      <c r="Q15" s="319"/>
      <c r="R15" s="320" t="s">
        <v>1040</v>
      </c>
      <c r="S15" s="320" t="s">
        <v>1041</v>
      </c>
      <c r="T15" s="320"/>
      <c r="U15" s="321" t="s">
        <v>1042</v>
      </c>
      <c r="V15" s="321" t="s">
        <v>1043</v>
      </c>
      <c r="W15" s="320" t="s">
        <v>1044</v>
      </c>
      <c r="X15" s="322" t="s">
        <v>1045</v>
      </c>
      <c r="Y15" s="335"/>
      <c r="Z15" s="335"/>
      <c r="AA15" s="335"/>
      <c r="AB15" s="335" t="s">
        <v>49</v>
      </c>
      <c r="AC15" s="335"/>
      <c r="AD15" s="334" t="s">
        <v>1046</v>
      </c>
      <c r="AE15" s="323"/>
      <c r="AF15" s="324"/>
    </row>
    <row r="16" spans="1:32" s="325" customFormat="1" ht="182.65" customHeight="1" x14ac:dyDescent="0.2">
      <c r="A16" s="332" t="s">
        <v>390</v>
      </c>
      <c r="B16" s="333" t="s">
        <v>391</v>
      </c>
      <c r="C16" s="333" t="s">
        <v>392</v>
      </c>
      <c r="D16" s="319"/>
      <c r="E16" s="319"/>
      <c r="F16" s="319"/>
      <c r="G16" s="319"/>
      <c r="H16" s="319"/>
      <c r="I16" s="319"/>
      <c r="J16" s="319"/>
      <c r="K16" s="319"/>
      <c r="L16" s="319"/>
      <c r="M16" s="319"/>
      <c r="N16" s="319"/>
      <c r="O16" s="319"/>
      <c r="P16" s="319"/>
      <c r="Q16" s="319" t="s">
        <v>49</v>
      </c>
      <c r="R16" s="320" t="s">
        <v>1047</v>
      </c>
      <c r="S16" s="320" t="s">
        <v>1048</v>
      </c>
      <c r="T16" s="320" t="s">
        <v>1049</v>
      </c>
      <c r="U16" s="321" t="s">
        <v>1050</v>
      </c>
      <c r="V16" s="321" t="s">
        <v>1051</v>
      </c>
      <c r="W16" s="320" t="s">
        <v>1052</v>
      </c>
      <c r="X16" s="334" t="s">
        <v>1053</v>
      </c>
      <c r="Y16" s="319" t="s">
        <v>49</v>
      </c>
      <c r="Z16" s="319"/>
      <c r="AA16" s="319" t="s">
        <v>49</v>
      </c>
      <c r="AB16" s="319" t="s">
        <v>49</v>
      </c>
      <c r="AC16" s="319"/>
      <c r="AD16" s="322" t="s">
        <v>1054</v>
      </c>
      <c r="AE16" s="323"/>
      <c r="AF16" s="324"/>
    </row>
    <row r="17" spans="1:32" s="325" customFormat="1" ht="232.15" customHeight="1" x14ac:dyDescent="0.2">
      <c r="A17" s="332" t="s">
        <v>393</v>
      </c>
      <c r="B17" s="333" t="s">
        <v>394</v>
      </c>
      <c r="C17" s="333" t="s">
        <v>395</v>
      </c>
      <c r="D17" s="319"/>
      <c r="E17" s="319"/>
      <c r="F17" s="319"/>
      <c r="G17" s="319"/>
      <c r="H17" s="319"/>
      <c r="I17" s="319"/>
      <c r="J17" s="319"/>
      <c r="K17" s="319"/>
      <c r="L17" s="319" t="s">
        <v>49</v>
      </c>
      <c r="M17" s="319"/>
      <c r="N17" s="319"/>
      <c r="O17" s="319"/>
      <c r="P17" s="319"/>
      <c r="Q17" s="319"/>
      <c r="R17" s="336" t="s">
        <v>1055</v>
      </c>
      <c r="S17" s="336" t="s">
        <v>1056</v>
      </c>
      <c r="T17" s="320"/>
      <c r="U17" s="337" t="s">
        <v>1057</v>
      </c>
      <c r="V17" s="337" t="s">
        <v>1058</v>
      </c>
      <c r="W17" s="336" t="s">
        <v>1059</v>
      </c>
      <c r="X17" s="322" t="s">
        <v>1060</v>
      </c>
      <c r="Y17" s="319"/>
      <c r="Z17" s="319" t="s">
        <v>49</v>
      </c>
      <c r="AA17" s="319" t="s">
        <v>49</v>
      </c>
      <c r="AB17" s="319" t="s">
        <v>49</v>
      </c>
      <c r="AC17" s="319"/>
      <c r="AD17" s="334" t="s">
        <v>1061</v>
      </c>
      <c r="AE17" s="323"/>
      <c r="AF17" s="323"/>
    </row>
    <row r="18" spans="1:32" s="325" customFormat="1" ht="332.65" customHeight="1" x14ac:dyDescent="0.2">
      <c r="A18" s="332" t="s">
        <v>1062</v>
      </c>
      <c r="B18" s="333" t="s">
        <v>394</v>
      </c>
      <c r="C18" s="333" t="s">
        <v>396</v>
      </c>
      <c r="D18" s="319"/>
      <c r="E18" s="319"/>
      <c r="F18" s="319"/>
      <c r="G18" s="319"/>
      <c r="H18" s="319"/>
      <c r="I18" s="319"/>
      <c r="J18" s="319"/>
      <c r="K18" s="319"/>
      <c r="L18" s="319"/>
      <c r="M18" s="319"/>
      <c r="N18" s="319"/>
      <c r="O18" s="319"/>
      <c r="P18" s="319"/>
      <c r="Q18" s="319" t="s">
        <v>49</v>
      </c>
      <c r="R18" s="320" t="s">
        <v>1063</v>
      </c>
      <c r="S18" s="320" t="s">
        <v>1064</v>
      </c>
      <c r="T18" s="320" t="s">
        <v>1065</v>
      </c>
      <c r="U18" s="321" t="s">
        <v>1066</v>
      </c>
      <c r="V18" s="321" t="s">
        <v>1067</v>
      </c>
      <c r="W18" s="320" t="s">
        <v>1068</v>
      </c>
      <c r="X18" s="322"/>
      <c r="Y18" s="319" t="s">
        <v>49</v>
      </c>
      <c r="Z18" s="319" t="s">
        <v>49</v>
      </c>
      <c r="AA18" s="319" t="s">
        <v>49</v>
      </c>
      <c r="AB18" s="319" t="s">
        <v>49</v>
      </c>
      <c r="AC18" s="319"/>
      <c r="AD18" s="334" t="s">
        <v>1069</v>
      </c>
      <c r="AE18" s="323"/>
      <c r="AF18" s="324"/>
    </row>
    <row r="19" spans="1:32" s="325" customFormat="1" ht="182.65" customHeight="1" x14ac:dyDescent="0.2">
      <c r="A19" s="318">
        <v>28100</v>
      </c>
      <c r="B19" s="318" t="s">
        <v>135</v>
      </c>
      <c r="C19" s="318" t="s">
        <v>136</v>
      </c>
      <c r="D19" s="319"/>
      <c r="E19" s="319"/>
      <c r="F19" s="319"/>
      <c r="G19" s="319"/>
      <c r="H19" s="319"/>
      <c r="I19" s="319"/>
      <c r="J19" s="319"/>
      <c r="K19" s="319"/>
      <c r="L19" s="319" t="s">
        <v>49</v>
      </c>
      <c r="M19" s="319"/>
      <c r="N19" s="319"/>
      <c r="O19" s="319"/>
      <c r="P19" s="319"/>
      <c r="Q19" s="319"/>
      <c r="R19" s="320" t="s">
        <v>1070</v>
      </c>
      <c r="S19" s="320" t="s">
        <v>1071</v>
      </c>
      <c r="T19" s="320" t="s">
        <v>1072</v>
      </c>
      <c r="U19" s="328" t="s">
        <v>1073</v>
      </c>
      <c r="V19" s="328" t="s">
        <v>1074</v>
      </c>
      <c r="W19" s="327"/>
      <c r="X19" s="322" t="s">
        <v>1075</v>
      </c>
      <c r="Y19" s="338" t="s">
        <v>466</v>
      </c>
      <c r="Z19" s="338"/>
      <c r="AA19" s="338" t="s">
        <v>466</v>
      </c>
      <c r="AB19" s="338"/>
      <c r="AC19" s="338"/>
      <c r="AD19" s="334" t="s">
        <v>1076</v>
      </c>
      <c r="AE19" s="330"/>
      <c r="AF19" s="331"/>
    </row>
    <row r="20" spans="1:32" s="325" customFormat="1" ht="182.65" customHeight="1" x14ac:dyDescent="0.2">
      <c r="A20" s="332" t="s">
        <v>397</v>
      </c>
      <c r="B20" s="333" t="s">
        <v>398</v>
      </c>
      <c r="C20" s="333" t="s">
        <v>399</v>
      </c>
      <c r="D20" s="319"/>
      <c r="E20" s="319"/>
      <c r="F20" s="319"/>
      <c r="G20" s="319"/>
      <c r="H20" s="319" t="s">
        <v>49</v>
      </c>
      <c r="I20" s="319"/>
      <c r="J20" s="319"/>
      <c r="K20" s="319"/>
      <c r="L20" s="319"/>
      <c r="M20" s="339"/>
      <c r="N20" s="319"/>
      <c r="O20" s="319"/>
      <c r="P20" s="319"/>
      <c r="Q20" s="319"/>
      <c r="R20" s="320" t="s">
        <v>1077</v>
      </c>
      <c r="S20" s="320" t="s">
        <v>1078</v>
      </c>
      <c r="T20" s="320"/>
      <c r="U20" s="321" t="s">
        <v>1079</v>
      </c>
      <c r="V20" s="321"/>
      <c r="W20" s="320" t="s">
        <v>1080</v>
      </c>
      <c r="X20" s="322"/>
      <c r="Y20" s="319"/>
      <c r="Z20" s="319" t="s">
        <v>49</v>
      </c>
      <c r="AA20" s="319" t="s">
        <v>49</v>
      </c>
      <c r="AB20" s="319" t="s">
        <v>49</v>
      </c>
      <c r="AC20" s="319"/>
      <c r="AD20" s="334" t="s">
        <v>1081</v>
      </c>
      <c r="AE20" s="323"/>
      <c r="AF20" s="324"/>
    </row>
    <row r="21" spans="1:32" s="325" customFormat="1" ht="182.65" customHeight="1" x14ac:dyDescent="0.2">
      <c r="A21" s="332" t="s">
        <v>1082</v>
      </c>
      <c r="B21" s="333" t="s">
        <v>1083</v>
      </c>
      <c r="C21" s="333" t="s">
        <v>1084</v>
      </c>
      <c r="D21" s="319"/>
      <c r="E21" s="319"/>
      <c r="F21" s="319"/>
      <c r="G21" s="319" t="s">
        <v>49</v>
      </c>
      <c r="H21" s="319"/>
      <c r="I21" s="319"/>
      <c r="J21" s="319"/>
      <c r="K21" s="319"/>
      <c r="L21" s="319"/>
      <c r="M21" s="319"/>
      <c r="N21" s="319"/>
      <c r="O21" s="319"/>
      <c r="P21" s="319"/>
      <c r="Q21" s="319"/>
      <c r="R21" s="327" t="s">
        <v>1085</v>
      </c>
      <c r="S21" s="327" t="s">
        <v>1086</v>
      </c>
      <c r="T21" s="327" t="s">
        <v>1087</v>
      </c>
      <c r="U21" s="328" t="s">
        <v>1088</v>
      </c>
      <c r="V21" s="328" t="s">
        <v>1089</v>
      </c>
      <c r="W21" s="327" t="s">
        <v>1090</v>
      </c>
      <c r="X21" s="340" t="s">
        <v>1091</v>
      </c>
      <c r="Y21" s="338" t="s">
        <v>49</v>
      </c>
      <c r="Z21" s="338" t="s">
        <v>49</v>
      </c>
      <c r="AA21" s="338" t="s">
        <v>49</v>
      </c>
      <c r="AB21" s="338" t="s">
        <v>49</v>
      </c>
      <c r="AC21" s="338"/>
      <c r="AD21" s="341" t="s">
        <v>1092</v>
      </c>
      <c r="AE21" s="323" t="s">
        <v>49</v>
      </c>
      <c r="AF21" s="324" t="s">
        <v>1093</v>
      </c>
    </row>
    <row r="22" spans="1:32" s="325" customFormat="1" ht="187.5" customHeight="1" x14ac:dyDescent="0.2">
      <c r="A22" s="332" t="s">
        <v>1082</v>
      </c>
      <c r="B22" s="333" t="s">
        <v>1083</v>
      </c>
      <c r="C22" s="333" t="s">
        <v>1084</v>
      </c>
      <c r="D22" s="319"/>
      <c r="E22" s="319"/>
      <c r="F22" s="319"/>
      <c r="G22" s="319"/>
      <c r="H22" s="319"/>
      <c r="I22" s="319"/>
      <c r="J22" s="319"/>
      <c r="K22" s="319" t="s">
        <v>49</v>
      </c>
      <c r="L22" s="319"/>
      <c r="M22" s="319"/>
      <c r="N22" s="319"/>
      <c r="O22" s="319"/>
      <c r="P22" s="319"/>
      <c r="Q22" s="319"/>
      <c r="R22" s="327" t="s">
        <v>1094</v>
      </c>
      <c r="S22" s="327" t="s">
        <v>1095</v>
      </c>
      <c r="T22" s="327"/>
      <c r="U22" s="328" t="s">
        <v>1096</v>
      </c>
      <c r="V22" s="328" t="s">
        <v>1097</v>
      </c>
      <c r="W22" s="327"/>
      <c r="X22" s="340" t="s">
        <v>1098</v>
      </c>
      <c r="Y22" s="329"/>
      <c r="Z22" s="329"/>
      <c r="AA22" s="329"/>
      <c r="AB22" s="329"/>
      <c r="AC22" s="329" t="s">
        <v>49</v>
      </c>
      <c r="AD22" s="341" t="s">
        <v>1099</v>
      </c>
      <c r="AE22" s="330"/>
      <c r="AF22" s="342"/>
    </row>
    <row r="23" spans="1:32" s="325" customFormat="1" ht="182.65" customHeight="1" x14ac:dyDescent="0.2">
      <c r="A23" s="332" t="s">
        <v>1082</v>
      </c>
      <c r="B23" s="333" t="s">
        <v>1083</v>
      </c>
      <c r="C23" s="333" t="s">
        <v>1084</v>
      </c>
      <c r="D23" s="319"/>
      <c r="E23" s="319"/>
      <c r="F23" s="319"/>
      <c r="G23" s="319"/>
      <c r="H23" s="319"/>
      <c r="I23" s="319"/>
      <c r="J23" s="319"/>
      <c r="K23" s="319"/>
      <c r="L23" s="319" t="s">
        <v>49</v>
      </c>
      <c r="M23" s="319"/>
      <c r="N23" s="319"/>
      <c r="O23" s="319"/>
      <c r="P23" s="319"/>
      <c r="Q23" s="319"/>
      <c r="R23" s="327" t="s">
        <v>1100</v>
      </c>
      <c r="S23" s="327" t="s">
        <v>1101</v>
      </c>
      <c r="T23" s="327"/>
      <c r="U23" s="328" t="s">
        <v>1102</v>
      </c>
      <c r="V23" s="328" t="s">
        <v>1103</v>
      </c>
      <c r="W23" s="327" t="s">
        <v>1104</v>
      </c>
      <c r="X23" s="340"/>
      <c r="Y23" s="338"/>
      <c r="Z23" s="329" t="s">
        <v>49</v>
      </c>
      <c r="AA23" s="329"/>
      <c r="AB23" s="329" t="s">
        <v>49</v>
      </c>
      <c r="AC23" s="338"/>
      <c r="AD23" s="341" t="s">
        <v>1105</v>
      </c>
      <c r="AE23" s="343" t="s">
        <v>49</v>
      </c>
      <c r="AF23" s="344" t="s">
        <v>1106</v>
      </c>
    </row>
    <row r="24" spans="1:32" s="325" customFormat="1" ht="182.65" customHeight="1" x14ac:dyDescent="0.2">
      <c r="A24" s="332" t="s">
        <v>400</v>
      </c>
      <c r="B24" s="333" t="s">
        <v>401</v>
      </c>
      <c r="C24" s="333" t="s">
        <v>1107</v>
      </c>
      <c r="D24" s="319"/>
      <c r="E24" s="319"/>
      <c r="F24" s="319"/>
      <c r="G24" s="319"/>
      <c r="H24" s="319"/>
      <c r="I24" s="319"/>
      <c r="J24" s="319"/>
      <c r="K24" s="319"/>
      <c r="L24" s="319"/>
      <c r="M24" s="319"/>
      <c r="N24" s="319" t="s">
        <v>49</v>
      </c>
      <c r="O24" s="319"/>
      <c r="P24" s="319"/>
      <c r="Q24" s="319"/>
      <c r="R24" s="320" t="s">
        <v>894</v>
      </c>
      <c r="S24" s="320" t="s">
        <v>1108</v>
      </c>
      <c r="T24" s="320"/>
      <c r="U24" s="321" t="s">
        <v>1109</v>
      </c>
      <c r="V24" s="321"/>
      <c r="W24" s="320" t="s">
        <v>1021</v>
      </c>
      <c r="X24" s="322" t="s">
        <v>1110</v>
      </c>
      <c r="Y24" s="319"/>
      <c r="Z24" s="319" t="s">
        <v>49</v>
      </c>
      <c r="AA24" s="319"/>
      <c r="AB24" s="319" t="s">
        <v>49</v>
      </c>
      <c r="AC24" s="319"/>
      <c r="AD24" s="322" t="s">
        <v>1111</v>
      </c>
      <c r="AE24" s="323"/>
      <c r="AF24" s="324"/>
    </row>
    <row r="25" spans="1:32" s="325" customFormat="1" ht="196.5" customHeight="1" x14ac:dyDescent="0.2">
      <c r="A25" s="332" t="s">
        <v>1112</v>
      </c>
      <c r="B25" s="333" t="s">
        <v>401</v>
      </c>
      <c r="C25" s="333" t="s">
        <v>1113</v>
      </c>
      <c r="D25" s="319"/>
      <c r="E25" s="319"/>
      <c r="F25" s="319"/>
      <c r="G25" s="319"/>
      <c r="H25" s="319"/>
      <c r="I25" s="319"/>
      <c r="J25" s="319"/>
      <c r="K25" s="319"/>
      <c r="L25" s="319" t="s">
        <v>49</v>
      </c>
      <c r="M25" s="319"/>
      <c r="N25" s="319"/>
      <c r="O25" s="319"/>
      <c r="P25" s="319"/>
      <c r="Q25" s="319"/>
      <c r="R25" s="320" t="s">
        <v>1114</v>
      </c>
      <c r="S25" s="320" t="s">
        <v>1115</v>
      </c>
      <c r="T25" s="319"/>
      <c r="U25" s="321"/>
      <c r="V25" s="321" t="s">
        <v>1116</v>
      </c>
      <c r="W25" s="319"/>
      <c r="X25" s="334" t="s">
        <v>1117</v>
      </c>
      <c r="Y25" s="319"/>
      <c r="Z25" s="319"/>
      <c r="AA25" s="319" t="s">
        <v>49</v>
      </c>
      <c r="AB25" s="319"/>
      <c r="AC25" s="319"/>
      <c r="AD25" s="322" t="s">
        <v>1118</v>
      </c>
      <c r="AE25" s="323"/>
      <c r="AF25" s="324"/>
    </row>
    <row r="26" spans="1:32" s="325" customFormat="1" ht="197.25" customHeight="1" x14ac:dyDescent="0.2">
      <c r="A26" s="332" t="s">
        <v>1119</v>
      </c>
      <c r="B26" s="333" t="s">
        <v>402</v>
      </c>
      <c r="C26" s="333" t="s">
        <v>1120</v>
      </c>
      <c r="D26" s="319"/>
      <c r="E26" s="319"/>
      <c r="F26" s="319"/>
      <c r="G26" s="319"/>
      <c r="H26" s="319" t="s">
        <v>49</v>
      </c>
      <c r="I26" s="319"/>
      <c r="J26" s="319"/>
      <c r="K26" s="319"/>
      <c r="L26" s="319"/>
      <c r="M26" s="319"/>
      <c r="N26" s="319"/>
      <c r="O26" s="319"/>
      <c r="P26" s="319"/>
      <c r="Q26" s="319"/>
      <c r="R26" s="320" t="s">
        <v>1121</v>
      </c>
      <c r="S26" s="320" t="s">
        <v>1122</v>
      </c>
      <c r="T26" s="320" t="s">
        <v>1123</v>
      </c>
      <c r="U26" s="321" t="s">
        <v>1124</v>
      </c>
      <c r="V26" s="321" t="s">
        <v>1125</v>
      </c>
      <c r="W26" s="320" t="s">
        <v>1126</v>
      </c>
      <c r="X26" s="334" t="s">
        <v>1127</v>
      </c>
      <c r="Y26" s="319" t="s">
        <v>49</v>
      </c>
      <c r="Z26" s="319" t="s">
        <v>49</v>
      </c>
      <c r="AA26" s="319"/>
      <c r="AB26" s="319" t="s">
        <v>49</v>
      </c>
      <c r="AC26" s="319"/>
      <c r="AD26" s="334" t="s">
        <v>1128</v>
      </c>
      <c r="AE26" s="323"/>
      <c r="AF26" s="324"/>
    </row>
    <row r="27" spans="1:32" x14ac:dyDescent="0.2">
      <c r="A27" s="345" t="s">
        <v>1129</v>
      </c>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row>
    <row r="28" spans="1:32" x14ac:dyDescent="0.2">
      <c r="A28" s="345" t="s">
        <v>1130</v>
      </c>
      <c r="B28" s="346"/>
      <c r="C28" s="346"/>
      <c r="D28" s="346"/>
      <c r="E28" s="346"/>
      <c r="F28" s="346"/>
      <c r="G28" s="346"/>
      <c r="H28" s="346"/>
      <c r="I28" s="346"/>
      <c r="J28" s="346"/>
      <c r="K28" s="346"/>
      <c r="L28" s="346"/>
      <c r="M28" s="346"/>
      <c r="N28" s="346"/>
      <c r="O28" s="346"/>
      <c r="P28" s="346"/>
      <c r="Q28" s="346"/>
      <c r="R28" s="346"/>
      <c r="S28" s="346"/>
      <c r="T28" s="346"/>
      <c r="U28" s="346"/>
      <c r="V28" s="346"/>
      <c r="W28" s="346"/>
      <c r="X28" s="346"/>
      <c r="Y28" s="346"/>
      <c r="Z28" s="346"/>
      <c r="AA28" s="346"/>
      <c r="AB28" s="346"/>
      <c r="AC28" s="346"/>
      <c r="AD28" s="346"/>
    </row>
    <row r="29" spans="1:32" x14ac:dyDescent="0.2">
      <c r="A29" s="347" t="s">
        <v>1131</v>
      </c>
      <c r="B29" s="348"/>
      <c r="C29" s="348"/>
      <c r="D29" s="348"/>
      <c r="E29" s="348"/>
      <c r="F29" s="348"/>
      <c r="G29" s="348"/>
      <c r="H29" s="348"/>
      <c r="I29" s="348"/>
      <c r="J29" s="348"/>
      <c r="K29" s="348"/>
      <c r="L29" s="348"/>
      <c r="M29" s="348"/>
      <c r="N29" s="348"/>
      <c r="O29" s="348"/>
      <c r="P29" s="348"/>
      <c r="Q29" s="348"/>
      <c r="R29" s="348"/>
      <c r="S29" s="348"/>
      <c r="T29" s="348"/>
      <c r="U29" s="348"/>
      <c r="V29" s="346"/>
      <c r="W29" s="348"/>
      <c r="X29" s="346"/>
      <c r="Y29" s="346"/>
      <c r="Z29" s="346"/>
      <c r="AA29" s="346"/>
      <c r="AB29" s="346"/>
      <c r="AC29" s="346"/>
      <c r="AD29" s="346"/>
    </row>
    <row r="30" spans="1:32" x14ac:dyDescent="0.2">
      <c r="A30" s="347" t="s">
        <v>1132</v>
      </c>
      <c r="B30" s="348"/>
      <c r="C30" s="348"/>
      <c r="D30" s="348"/>
      <c r="E30" s="348"/>
      <c r="F30" s="348"/>
      <c r="G30" s="348"/>
      <c r="H30" s="348"/>
      <c r="I30" s="348"/>
      <c r="J30" s="348"/>
      <c r="K30" s="348"/>
      <c r="L30" s="348"/>
      <c r="M30" s="348"/>
      <c r="N30" s="348"/>
      <c r="O30" s="348"/>
      <c r="P30" s="348"/>
      <c r="Q30" s="348"/>
      <c r="R30" s="348"/>
      <c r="S30" s="348"/>
      <c r="T30" s="348"/>
      <c r="U30" s="348"/>
      <c r="V30" s="346"/>
      <c r="W30" s="348"/>
      <c r="X30" s="346"/>
      <c r="Y30" s="346"/>
      <c r="Z30" s="346"/>
      <c r="AA30" s="346"/>
      <c r="AB30" s="346"/>
      <c r="AC30" s="346"/>
      <c r="AD30" s="346"/>
    </row>
    <row r="31" spans="1:32" x14ac:dyDescent="0.2">
      <c r="A31" s="345" t="s">
        <v>1133</v>
      </c>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row>
    <row r="32" spans="1:32" x14ac:dyDescent="0.2">
      <c r="A32" s="345" t="s">
        <v>1134</v>
      </c>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row>
    <row r="33" spans="1:30" x14ac:dyDescent="0.2">
      <c r="A33" s="345" t="s">
        <v>1135</v>
      </c>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row>
    <row r="34" spans="1:30" x14ac:dyDescent="0.2">
      <c r="A34" s="345" t="s">
        <v>1136</v>
      </c>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row>
    <row r="35" spans="1:30" x14ac:dyDescent="0.2">
      <c r="A35" s="345" t="s">
        <v>1137</v>
      </c>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row>
    <row r="36" spans="1:30" x14ac:dyDescent="0.2">
      <c r="A36" s="345" t="s">
        <v>1138</v>
      </c>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row>
    <row r="37" spans="1:30" ht="13.15" customHeight="1" x14ac:dyDescent="0.2">
      <c r="A37" s="345" t="s">
        <v>1139</v>
      </c>
      <c r="B37" s="349"/>
      <c r="C37" s="349"/>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row>
    <row r="38" spans="1:30" x14ac:dyDescent="0.2">
      <c r="A38" s="350" t="s">
        <v>1140</v>
      </c>
      <c r="B38" s="351"/>
    </row>
    <row r="39" spans="1:30" x14ac:dyDescent="0.2">
      <c r="A39" s="352" t="s">
        <v>1141</v>
      </c>
      <c r="B39" s="351"/>
    </row>
    <row r="40" spans="1:30" x14ac:dyDescent="0.2">
      <c r="B40" s="351"/>
    </row>
    <row r="41" spans="1:30" x14ac:dyDescent="0.2">
      <c r="B41" s="351"/>
    </row>
  </sheetData>
  <autoFilter ref="A4:AF39" xr:uid="{00000000-0009-0000-0000-000000000000}"/>
  <mergeCells count="34">
    <mergeCell ref="AE2:AE3"/>
    <mergeCell ref="AF2:AF4"/>
    <mergeCell ref="D3:D4"/>
    <mergeCell ref="E3:E4"/>
    <mergeCell ref="F3:F4"/>
    <mergeCell ref="G3:G4"/>
    <mergeCell ref="H3:H4"/>
    <mergeCell ref="I3:I4"/>
    <mergeCell ref="J3:J4"/>
    <mergeCell ref="K3:K4"/>
    <mergeCell ref="T2:T4"/>
    <mergeCell ref="U2:U4"/>
    <mergeCell ref="V2:V4"/>
    <mergeCell ref="W2:W4"/>
    <mergeCell ref="X2:X4"/>
    <mergeCell ref="P3:P4"/>
    <mergeCell ref="Y2:AD2"/>
    <mergeCell ref="AC3:AC4"/>
    <mergeCell ref="AD3:AD4"/>
    <mergeCell ref="S2:S4"/>
    <mergeCell ref="AB3:AB4"/>
    <mergeCell ref="Y3:Y4"/>
    <mergeCell ref="Z3:Z4"/>
    <mergeCell ref="AA3:AA4"/>
    <mergeCell ref="A2:A4"/>
    <mergeCell ref="B2:B4"/>
    <mergeCell ref="C2:C4"/>
    <mergeCell ref="D2:Q2"/>
    <mergeCell ref="R2:R4"/>
    <mergeCell ref="L3:L4"/>
    <mergeCell ref="M3:M4"/>
    <mergeCell ref="N3:N4"/>
    <mergeCell ref="O3:O4"/>
    <mergeCell ref="Q3:Q4"/>
  </mergeCells>
  <phoneticPr fontId="5"/>
  <dataValidations count="3">
    <dataValidation type="list" allowBlank="1" showInputMessage="1" showErrorMessage="1" sqref="Y19:AC19 AE19 Y21:AC21 AC23 Y23" xr:uid="{E25F14F9-8F2C-4C42-9AF5-EED028294671}">
      <formula1>#REF!</formula1>
    </dataValidation>
    <dataValidation type="list" allowBlank="1" showInputMessage="1" showErrorMessage="1" sqref="Y20:AC20 Y24:AC26 D5:Q26 AE5:AE18 Y5:AC18 Y22:AC22 AE20:AE26 Z23:AB23" xr:uid="{3AB97E2C-AA90-4B6A-A80F-92B977FCA8D7}">
      <formula1>"○"</formula1>
    </dataValidation>
    <dataValidation imeMode="on" allowBlank="1" showInputMessage="1" showErrorMessage="1" sqref="A1" xr:uid="{AB3CF4F4-7730-4071-A0F4-1EB63D6BAB08}"/>
  </dataValidations>
  <hyperlinks>
    <hyperlink ref="X5" r:id="rId1" xr:uid="{4CC4808D-1B21-4AA2-8897-4A1DBDBE71E3}"/>
    <hyperlink ref="X6" r:id="rId2" xr:uid="{41DAD09B-F13B-4506-AD35-3C64A44E5F40}"/>
    <hyperlink ref="X7" r:id="rId3" xr:uid="{AB9C1BF6-B48C-4F47-8F81-23BB3A050D68}"/>
    <hyperlink ref="X8" r:id="rId4" xr:uid="{AA864E96-7EB9-4B62-86CD-D96DACC2411F}"/>
    <hyperlink ref="X10" r:id="rId5" xr:uid="{A11A944C-3DE3-4E01-A074-D9DB7E9B5C51}"/>
    <hyperlink ref="X12" r:id="rId6" xr:uid="{8A24B4C1-8D38-43DF-80DA-61DF7AC6D58B}"/>
    <hyperlink ref="X13" xr:uid="{F8C398C7-840C-499F-995F-8BC803F021C1}"/>
    <hyperlink ref="X21" r:id="rId7" xr:uid="{A1FDC311-8360-40A9-AE6D-0E13E01ADE59}"/>
    <hyperlink ref="X22" r:id="rId8" xr:uid="{8A017486-26E9-477B-B5A0-7F5D83069F38}"/>
  </hyperlinks>
  <pageMargins left="0.70866141732283472" right="0.70866141732283472" top="0.74803149606299213" bottom="0.74803149606299213" header="0.31496062992125984" footer="0.31496062992125984"/>
  <pageSetup paperSize="8" scale="52" fitToHeight="0" orientation="landscape"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調査票①</vt:lpstr>
      <vt:lpstr>調査票②</vt:lpstr>
      <vt:lpstr>調査票③</vt:lpstr>
      <vt:lpstr>調査票①!Print_Area</vt:lpstr>
      <vt:lpstr>調査票②!Print_Area</vt:lpstr>
      <vt:lpstr>調査票③!Print_Area</vt:lpstr>
      <vt:lpstr>調査票②!Print_Titles</vt:lpstr>
      <vt:lpstr>調査票③!Print_Titles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輝明(912353)</dc:creator>
  <cp:lastModifiedBy>森下　海都</cp:lastModifiedBy>
  <cp:lastPrinted>2022-04-27T00:08:21Z</cp:lastPrinted>
  <dcterms:created xsi:type="dcterms:W3CDTF">2021-08-13T06:46:58Z</dcterms:created>
  <dcterms:modified xsi:type="dcterms:W3CDTF">2023-06-30T10:45:57Z</dcterms:modified>
</cp:coreProperties>
</file>