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AC7F795D-9268-4349-8A90-ACBFD4C38C47}" xr6:coauthVersionLast="36" xr6:coauthVersionMax="36" xr10:uidLastSave="{00000000-0000-0000-0000-000000000000}"/>
  <bookViews>
    <workbookView xWindow="2790" yWindow="0" windowWidth="16845" windowHeight="6225" xr2:uid="{00000000-000D-0000-FFFF-FFFF00000000}"/>
  </bookViews>
  <sheets>
    <sheet name="Sheet1" sheetId="1" r:id="rId1"/>
  </sheets>
  <definedNames>
    <definedName name="_xlnm.Print_Area" localSheetId="0">Sheet1!$A$1:$V$80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M67" i="1"/>
  <c r="P67" i="1"/>
  <c r="P68" i="1"/>
  <c r="R18" i="1" l="1"/>
  <c r="M18" i="1"/>
  <c r="S65" i="1" l="1"/>
  <c r="S64" i="1"/>
  <c r="J66" i="1" l="1"/>
  <c r="P66" i="1"/>
  <c r="D67" i="1"/>
  <c r="G67" i="1"/>
  <c r="M66" i="1"/>
  <c r="G66" i="1"/>
  <c r="D66" i="1"/>
  <c r="S66" i="1" s="1"/>
  <c r="S63" i="1" l="1"/>
  <c r="S62" i="1"/>
  <c r="S53" i="1" l="1"/>
  <c r="S61" i="1" l="1"/>
  <c r="S60" i="1"/>
  <c r="S58" i="1"/>
  <c r="S57" i="1"/>
  <c r="S56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2" i="1"/>
  <c r="S43" i="1"/>
  <c r="S45" i="1"/>
  <c r="S46" i="1"/>
  <c r="S47" i="1"/>
  <c r="S48" i="1"/>
  <c r="S49" i="1"/>
  <c r="S50" i="1"/>
  <c r="S51" i="1"/>
  <c r="S52" i="1"/>
  <c r="S26" i="1"/>
  <c r="S27" i="1"/>
  <c r="S24" i="1"/>
  <c r="S25" i="1"/>
  <c r="S23" i="1"/>
  <c r="S22" i="1"/>
  <c r="S68" i="1" l="1"/>
  <c r="S67" i="1"/>
</calcChain>
</file>

<file path=xl/sharedStrings.xml><?xml version="1.0" encoding="utf-8"?>
<sst xmlns="http://schemas.openxmlformats.org/spreadsheetml/2006/main" count="95" uniqueCount="45">
  <si>
    <t>年度</t>
    <rPh sb="0" eb="2">
      <t>ネンド</t>
    </rPh>
    <phoneticPr fontId="1"/>
  </si>
  <si>
    <t>公共事業等名</t>
    <rPh sb="0" eb="2">
      <t>コウキョウ</t>
    </rPh>
    <rPh sb="2" eb="4">
      <t>ジギョウ</t>
    </rPh>
    <rPh sb="4" eb="5">
      <t>トウ</t>
    </rPh>
    <rPh sb="5" eb="6">
      <t>メイ</t>
    </rPh>
    <phoneticPr fontId="1"/>
  </si>
  <si>
    <t>個別事業名</t>
    <rPh sb="0" eb="2">
      <t>コベツ</t>
    </rPh>
    <rPh sb="2" eb="4">
      <t>ジギョウ</t>
    </rPh>
    <rPh sb="4" eb="5">
      <t>メイ</t>
    </rPh>
    <phoneticPr fontId="1"/>
  </si>
  <si>
    <t>分類</t>
    <rPh sb="0" eb="2">
      <t>ブンルイ</t>
    </rPh>
    <phoneticPr fontId="1"/>
  </si>
  <si>
    <t>総事業費</t>
    <rPh sb="0" eb="1">
      <t>ソウ</t>
    </rPh>
    <rPh sb="1" eb="4">
      <t>ジギョウヒ</t>
    </rPh>
    <phoneticPr fontId="1"/>
  </si>
  <si>
    <t>残事業費</t>
    <rPh sb="0" eb="1">
      <t>ザン</t>
    </rPh>
    <rPh sb="1" eb="4">
      <t>ジギョウヒ</t>
    </rPh>
    <phoneticPr fontId="1"/>
  </si>
  <si>
    <t>平成
14</t>
    <rPh sb="0" eb="2">
      <t>ヘイセイ</t>
    </rPh>
    <phoneticPr fontId="1"/>
  </si>
  <si>
    <t>令和
元</t>
    <rPh sb="0" eb="2">
      <t>レイワ</t>
    </rPh>
    <rPh sb="3" eb="4">
      <t>モト</t>
    </rPh>
    <phoneticPr fontId="1"/>
  </si>
  <si>
    <t>合計</t>
    <rPh sb="0" eb="2">
      <t>ゴウケイ</t>
    </rPh>
    <phoneticPr fontId="1"/>
  </si>
  <si>
    <t>外務省</t>
    <rPh sb="0" eb="3">
      <t>ガイムショウ</t>
    </rPh>
    <phoneticPr fontId="1"/>
  </si>
  <si>
    <t>厚生労働省</t>
    <rPh sb="0" eb="2">
      <t>コウセイ</t>
    </rPh>
    <rPh sb="2" eb="5">
      <t>ロウドウショウ</t>
    </rPh>
    <phoneticPr fontId="1"/>
  </si>
  <si>
    <t>農林水産省</t>
    <rPh sb="0" eb="2">
      <t>ノウリン</t>
    </rPh>
    <rPh sb="2" eb="5">
      <t>スイサンショウ</t>
    </rPh>
    <phoneticPr fontId="1"/>
  </si>
  <si>
    <t>経済産業省</t>
    <rPh sb="0" eb="2">
      <t>ケイザイ</t>
    </rPh>
    <rPh sb="2" eb="5">
      <t>サンギョウショウ</t>
    </rPh>
    <phoneticPr fontId="1"/>
  </si>
  <si>
    <t>国土交通省</t>
    <rPh sb="0" eb="2">
      <t>コクド</t>
    </rPh>
    <rPh sb="2" eb="5">
      <t>コウツウショウ</t>
    </rPh>
    <phoneticPr fontId="1"/>
  </si>
  <si>
    <t>（単位：億円）</t>
    <rPh sb="1" eb="3">
      <t>タンイ</t>
    </rPh>
    <rPh sb="4" eb="6">
      <t>オクエン</t>
    </rPh>
    <phoneticPr fontId="1"/>
  </si>
  <si>
    <t>政府開発援助</t>
    <rPh sb="0" eb="2">
      <t>セイフ</t>
    </rPh>
    <rPh sb="2" eb="4">
      <t>カイハツ</t>
    </rPh>
    <rPh sb="4" eb="6">
      <t>エンジョ</t>
    </rPh>
    <phoneticPr fontId="1"/>
  </si>
  <si>
    <t>中止</t>
    <rPh sb="0" eb="2">
      <t>チュウシ</t>
    </rPh>
    <phoneticPr fontId="1"/>
  </si>
  <si>
    <t>合計</t>
    <rPh sb="0" eb="2">
      <t>ゴウケイ</t>
    </rPh>
    <phoneticPr fontId="1"/>
  </si>
  <si>
    <t>（上段：事業数、下段：総事業費（単位：億円））</t>
    <phoneticPr fontId="1"/>
  </si>
  <si>
    <t>－</t>
    <phoneticPr fontId="1"/>
  </si>
  <si>
    <t>－</t>
    <phoneticPr fontId="1"/>
  </si>
  <si>
    <t>（－）</t>
    <phoneticPr fontId="1"/>
  </si>
  <si>
    <t>水道水源開発等施設整備事業</t>
    <phoneticPr fontId="1"/>
  </si>
  <si>
    <t xml:space="preserve">      2　外務省の総事業費は、政府開発援助の供与限度額としている。</t>
    <phoneticPr fontId="1"/>
  </si>
  <si>
    <t>水道水源開発施設整備事業（霞ヶ浦導水）（千葉県）</t>
    <phoneticPr fontId="1"/>
  </si>
  <si>
    <t>農林水産省1事業</t>
    <rPh sb="0" eb="2">
      <t>ノウリン</t>
    </rPh>
    <rPh sb="2" eb="4">
      <t>スイサン</t>
    </rPh>
    <rPh sb="4" eb="5">
      <t>ショウ</t>
    </rPh>
    <rPh sb="6" eb="8">
      <t>ジギョウ</t>
    </rPh>
    <phoneticPr fontId="1"/>
  </si>
  <si>
    <t>3事業</t>
    <rPh sb="1" eb="3">
      <t>ジギョウ</t>
    </rPh>
    <phoneticPr fontId="1"/>
  </si>
  <si>
    <t>水産物供給基盤整備事業（補助）</t>
    <phoneticPr fontId="1"/>
  </si>
  <si>
    <t>厚生労働省1事業</t>
    <rPh sb="0" eb="2">
      <t>コウセイ</t>
    </rPh>
    <rPh sb="2" eb="5">
      <t>ロウドウショウ</t>
    </rPh>
    <rPh sb="6" eb="8">
      <t>ジギョウ</t>
    </rPh>
    <phoneticPr fontId="1"/>
  </si>
  <si>
    <t>休止</t>
    <rPh sb="0" eb="2">
      <t>キュウシ</t>
    </rPh>
    <phoneticPr fontId="1"/>
  </si>
  <si>
    <t>外務省1事業</t>
    <rPh sb="0" eb="2">
      <t>ガイム</t>
    </rPh>
    <rPh sb="2" eb="3">
      <t>ショウ</t>
    </rPh>
    <rPh sb="4" eb="6">
      <t>ジギョウ</t>
    </rPh>
    <phoneticPr fontId="1"/>
  </si>
  <si>
    <t xml:space="preserve">       された金額は一致しない場合がある。</t>
    <phoneticPr fontId="1"/>
  </si>
  <si>
    <t xml:space="preserve">      3　平成25年度における国土交通省の10事業のうち1事業は、事業全体の一部（整備計画区間から既成区間を除いた区間）が評価対象である</t>
    <phoneticPr fontId="1"/>
  </si>
  <si>
    <t xml:space="preserve">       が、総事業費は、既成区間と併せて一括採択された事業費である。</t>
    <phoneticPr fontId="1"/>
  </si>
  <si>
    <t xml:space="preserve">      6　合計欄における（　）内の数値は、平成28年度における国土交通省の1事業がＡ案の場合のものであり、＜　＞内の数値は、Ｂ案の場合</t>
    <phoneticPr fontId="1"/>
  </si>
  <si>
    <t xml:space="preserve">       のものである。</t>
    <phoneticPr fontId="1"/>
  </si>
  <si>
    <t>水産流通基盤整備事業(浜田地区)（島根県）</t>
    <rPh sb="17" eb="19">
      <t>シマネ</t>
    </rPh>
    <rPh sb="19" eb="20">
      <t>ケン</t>
    </rPh>
    <phoneticPr fontId="1"/>
  </si>
  <si>
    <t>（注）1　総事業費は、行政機関ごとに1億円未満を四捨五入して記載しているため、行政機関ごとの総事業費の合計額と合計欄（右欄）に記載</t>
    <rPh sb="60" eb="61">
      <t>ラン</t>
    </rPh>
    <phoneticPr fontId="1"/>
  </si>
  <si>
    <t>表5　令和4年度に休止又は中止することとした公共事業等　　　　</t>
    <phoneticPr fontId="1"/>
  </si>
  <si>
    <t>表6　公共事業等の休止又は中止事業数及び総事業費</t>
    <rPh sb="3" eb="5">
      <t>コウキョウ</t>
    </rPh>
    <rPh sb="5" eb="7">
      <t>ジギョウ</t>
    </rPh>
    <rPh sb="7" eb="8">
      <t>トウ</t>
    </rPh>
    <rPh sb="9" eb="11">
      <t>キュウシ</t>
    </rPh>
    <rPh sb="15" eb="17">
      <t>ジギョウ</t>
    </rPh>
    <rPh sb="17" eb="18">
      <t>スウ</t>
    </rPh>
    <rPh sb="18" eb="19">
      <t>オヨ</t>
    </rPh>
    <rPh sb="20" eb="21">
      <t>ソウ</t>
    </rPh>
    <rPh sb="21" eb="23">
      <t>ジギョウ</t>
    </rPh>
    <rPh sb="23" eb="24">
      <t>ヒ</t>
    </rPh>
    <phoneticPr fontId="1"/>
  </si>
  <si>
    <t>インドラマユ石炭火力発電計画（Ｅ/Ｓ)（インドネシア共和国）</t>
    <rPh sb="26" eb="29">
      <t>キョウワコク</t>
    </rPh>
    <phoneticPr fontId="1"/>
  </si>
  <si>
    <t xml:space="preserve">      4　平成26年度における国土交通省の1事業は、実施計画調査段階であり、事業の具体的な内容の検討を行っていた状況であったため、総事</t>
    <rPh sb="59" eb="61">
      <t>ジョウキョウ</t>
    </rPh>
    <phoneticPr fontId="1"/>
  </si>
  <si>
    <t xml:space="preserve">       業費については未定であったことから、総事業費は計上していない。</t>
    <rPh sb="7" eb="8">
      <t>ギョウ</t>
    </rPh>
    <rPh sb="8" eb="9">
      <t>ヒ</t>
    </rPh>
    <phoneticPr fontId="1"/>
  </si>
  <si>
    <t xml:space="preserve">      5　平成28年度における国土交通省の1事業は、ダム検証を進めるに当たり、渇水対策容量をダムで確保する案（Ａ案）及び渇水対策容量を</t>
    <rPh sb="42" eb="44">
      <t>カッスイ</t>
    </rPh>
    <rPh sb="52" eb="54">
      <t>カクホ</t>
    </rPh>
    <rPh sb="56" eb="57">
      <t>アン</t>
    </rPh>
    <rPh sb="59" eb="60">
      <t>アン</t>
    </rPh>
    <rPh sb="61" eb="62">
      <t>オヨ</t>
    </rPh>
    <rPh sb="63" eb="65">
      <t>カッスイ</t>
    </rPh>
    <rPh sb="65" eb="67">
      <t>タイサク</t>
    </rPh>
    <rPh sb="67" eb="69">
      <t>ヨウリョウ</t>
    </rPh>
    <phoneticPr fontId="1"/>
  </si>
  <si>
    <t xml:space="preserve">       近隣の湖で確保する案（Ｂ案）の二つの案と検討対象としていることから、本表においても2案における総事業費を記載している。</t>
    <rPh sb="22" eb="23">
      <t>フタ</t>
    </rPh>
    <rPh sb="25" eb="26">
      <t>アン</t>
    </rPh>
    <rPh sb="27" eb="29">
      <t>ケントウ</t>
    </rPh>
    <rPh sb="29" eb="31">
      <t>タイショウ</t>
    </rPh>
    <rPh sb="41" eb="42">
      <t>ホン</t>
    </rPh>
    <rPh sb="42" eb="43">
      <t>ヒョウ</t>
    </rPh>
    <rPh sb="49" eb="50">
      <t>アン</t>
    </rPh>
    <rPh sb="54" eb="57">
      <t>ソウジギョウ</t>
    </rPh>
    <rPh sb="57" eb="58">
      <t>ヒ</t>
    </rPh>
    <rPh sb="59" eb="6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</si>
</sst>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#,###\)"/>
    <numFmt numFmtId="177" formatCode="\&lt;#,###\&gt;"/>
    <numFmt numFmtId="178" formatCode="#,##0;[Red]#,##0"/>
    <numFmt numFmtId="179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179" fontId="7" fillId="0" borderId="46" xfId="0" applyNumberFormat="1" applyFont="1" applyFill="1" applyBorder="1" applyAlignment="1">
      <alignment horizontal="right" vertical="center"/>
    </xf>
    <xf numFmtId="179" fontId="7" fillId="0" borderId="47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center" vertical="center"/>
    </xf>
    <xf numFmtId="177" fontId="3" fillId="0" borderId="34" xfId="0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left" vertical="center" wrapText="1"/>
    </xf>
    <xf numFmtId="0" fontId="7" fillId="0" borderId="49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179" fontId="7" fillId="0" borderId="40" xfId="0" applyNumberFormat="1" applyFont="1" applyFill="1" applyBorder="1" applyAlignment="1">
      <alignment horizontal="right" vertical="center"/>
    </xf>
    <xf numFmtId="179" fontId="7" fillId="0" borderId="36" xfId="0" applyNumberFormat="1" applyFont="1" applyFill="1" applyBorder="1" applyAlignment="1">
      <alignment horizontal="right" vertical="center"/>
    </xf>
    <xf numFmtId="179" fontId="7" fillId="0" borderId="39" xfId="0" applyNumberFormat="1" applyFont="1" applyFill="1" applyBorder="1" applyAlignment="1">
      <alignment horizontal="right" vertical="center"/>
    </xf>
    <xf numFmtId="179" fontId="7" fillId="0" borderId="6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7" xfId="0" applyNumberFormat="1" applyFont="1" applyFill="1" applyBorder="1" applyAlignment="1">
      <alignment horizontal="right" vertical="center"/>
    </xf>
    <xf numFmtId="179" fontId="7" fillId="0" borderId="51" xfId="0" applyNumberFormat="1" applyFont="1" applyFill="1" applyBorder="1" applyAlignment="1">
      <alignment horizontal="right" vertical="center"/>
    </xf>
    <xf numFmtId="179" fontId="7" fillId="0" borderId="49" xfId="0" applyNumberFormat="1" applyFont="1" applyFill="1" applyBorder="1" applyAlignment="1">
      <alignment horizontal="right" vertical="center"/>
    </xf>
    <xf numFmtId="179" fontId="7" fillId="0" borderId="50" xfId="0" applyNumberFormat="1" applyFont="1" applyFill="1" applyBorder="1" applyAlignment="1">
      <alignment horizontal="right" vertical="center"/>
    </xf>
    <xf numFmtId="179" fontId="7" fillId="0" borderId="40" xfId="0" quotePrefix="1" applyNumberFormat="1" applyFont="1" applyFill="1" applyBorder="1" applyAlignment="1">
      <alignment horizontal="right" vertical="center"/>
    </xf>
    <xf numFmtId="179" fontId="7" fillId="0" borderId="41" xfId="0" applyNumberFormat="1" applyFont="1" applyFill="1" applyBorder="1" applyAlignment="1">
      <alignment horizontal="right" vertical="center"/>
    </xf>
    <xf numFmtId="179" fontId="7" fillId="0" borderId="2" xfId="0" applyNumberFormat="1" applyFont="1" applyFill="1" applyBorder="1" applyAlignment="1">
      <alignment horizontal="right" vertical="center"/>
    </xf>
    <xf numFmtId="179" fontId="7" fillId="0" borderId="52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22090</xdr:colOff>
      <xdr:row>50</xdr:row>
      <xdr:rowOff>215350</xdr:rowOff>
    </xdr:from>
    <xdr:to>
      <xdr:col>16</xdr:col>
      <xdr:colOff>45264</xdr:colOff>
      <xdr:row>52</xdr:row>
      <xdr:rowOff>14567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74481" y="9138480"/>
          <a:ext cx="360000" cy="252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Ａ案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:</a:t>
          </a:r>
        </a:p>
      </xdr:txBody>
    </xdr:sp>
    <xdr:clientData/>
  </xdr:twoCellAnchor>
  <xdr:twoCellAnchor>
    <xdr:from>
      <xdr:col>15</xdr:col>
      <xdr:colOff>27609</xdr:colOff>
      <xdr:row>51</xdr:row>
      <xdr:rowOff>220873</xdr:rowOff>
    </xdr:from>
    <xdr:to>
      <xdr:col>16</xdr:col>
      <xdr:colOff>50783</xdr:colOff>
      <xdr:row>53</xdr:row>
      <xdr:rowOff>20091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80000" y="9370395"/>
          <a:ext cx="360000" cy="252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Ｂ案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1"/>
  <sheetViews>
    <sheetView tabSelected="1" view="pageBreakPreview" topLeftCell="A52" zoomScale="85" zoomScaleNormal="70" zoomScaleSheetLayoutView="85" workbookViewId="0">
      <selection activeCell="I85" sqref="I85"/>
    </sheetView>
  </sheetViews>
  <sheetFormatPr defaultRowHeight="18.75" x14ac:dyDescent="0.4"/>
  <cols>
    <col min="1" max="21" width="4.375" customWidth="1"/>
    <col min="22" max="22" width="5" customWidth="1"/>
    <col min="23" max="29" width="4.25" customWidth="1"/>
  </cols>
  <sheetData>
    <row r="1" spans="1:22" ht="19.5" thickBot="1" x14ac:dyDescent="0.45">
      <c r="A1" s="4" t="s">
        <v>38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 t="s">
        <v>14</v>
      </c>
    </row>
    <row r="2" spans="1:22" ht="19.5" thickBot="1" x14ac:dyDescent="0.45">
      <c r="A2" s="81" t="s">
        <v>1</v>
      </c>
      <c r="B2" s="82"/>
      <c r="C2" s="82"/>
      <c r="D2" s="82"/>
      <c r="E2" s="83"/>
      <c r="F2" s="84" t="s">
        <v>2</v>
      </c>
      <c r="G2" s="82"/>
      <c r="H2" s="82"/>
      <c r="I2" s="82"/>
      <c r="J2" s="83"/>
      <c r="K2" s="84" t="s">
        <v>3</v>
      </c>
      <c r="L2" s="83"/>
      <c r="M2" s="84" t="s">
        <v>4</v>
      </c>
      <c r="N2" s="82"/>
      <c r="O2" s="82"/>
      <c r="P2" s="82"/>
      <c r="Q2" s="83"/>
      <c r="R2" s="84" t="s">
        <v>5</v>
      </c>
      <c r="S2" s="82"/>
      <c r="T2" s="82"/>
      <c r="U2" s="82"/>
      <c r="V2" s="85"/>
    </row>
    <row r="3" spans="1:22" ht="19.5" thickTop="1" x14ac:dyDescent="0.4">
      <c r="A3" s="75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</row>
    <row r="4" spans="1:22" x14ac:dyDescent="0.4">
      <c r="A4" s="93" t="s">
        <v>15</v>
      </c>
      <c r="B4" s="94"/>
      <c r="C4" s="94"/>
      <c r="D4" s="94"/>
      <c r="E4" s="95"/>
      <c r="F4" s="102" t="s">
        <v>40</v>
      </c>
      <c r="G4" s="103"/>
      <c r="H4" s="103"/>
      <c r="I4" s="103"/>
      <c r="J4" s="104"/>
      <c r="K4" s="111" t="s">
        <v>16</v>
      </c>
      <c r="L4" s="112"/>
      <c r="M4" s="117">
        <v>17.3</v>
      </c>
      <c r="N4" s="118"/>
      <c r="O4" s="118"/>
      <c r="P4" s="118"/>
      <c r="Q4" s="119"/>
      <c r="R4" s="117">
        <v>10.1</v>
      </c>
      <c r="S4" s="118"/>
      <c r="T4" s="118"/>
      <c r="U4" s="118"/>
      <c r="V4" s="126"/>
    </row>
    <row r="5" spans="1:22" x14ac:dyDescent="0.4">
      <c r="A5" s="96"/>
      <c r="B5" s="97"/>
      <c r="C5" s="97"/>
      <c r="D5" s="97"/>
      <c r="E5" s="98"/>
      <c r="F5" s="105"/>
      <c r="G5" s="106"/>
      <c r="H5" s="106"/>
      <c r="I5" s="106"/>
      <c r="J5" s="107"/>
      <c r="K5" s="113"/>
      <c r="L5" s="114"/>
      <c r="M5" s="120"/>
      <c r="N5" s="121"/>
      <c r="O5" s="121"/>
      <c r="P5" s="121"/>
      <c r="Q5" s="122"/>
      <c r="R5" s="120"/>
      <c r="S5" s="121"/>
      <c r="T5" s="121"/>
      <c r="U5" s="121"/>
      <c r="V5" s="127"/>
    </row>
    <row r="6" spans="1:22" x14ac:dyDescent="0.4">
      <c r="A6" s="96"/>
      <c r="B6" s="97"/>
      <c r="C6" s="97"/>
      <c r="D6" s="97"/>
      <c r="E6" s="98"/>
      <c r="F6" s="105"/>
      <c r="G6" s="106"/>
      <c r="H6" s="106"/>
      <c r="I6" s="106"/>
      <c r="J6" s="107"/>
      <c r="K6" s="113"/>
      <c r="L6" s="114"/>
      <c r="M6" s="120"/>
      <c r="N6" s="121"/>
      <c r="O6" s="121"/>
      <c r="P6" s="121"/>
      <c r="Q6" s="122"/>
      <c r="R6" s="120"/>
      <c r="S6" s="121"/>
      <c r="T6" s="121"/>
      <c r="U6" s="121"/>
      <c r="V6" s="127"/>
    </row>
    <row r="7" spans="1:22" x14ac:dyDescent="0.4">
      <c r="A7" s="99"/>
      <c r="B7" s="100"/>
      <c r="C7" s="100"/>
      <c r="D7" s="100"/>
      <c r="E7" s="101"/>
      <c r="F7" s="108"/>
      <c r="G7" s="109"/>
      <c r="H7" s="109"/>
      <c r="I7" s="109"/>
      <c r="J7" s="110"/>
      <c r="K7" s="115"/>
      <c r="L7" s="116"/>
      <c r="M7" s="123"/>
      <c r="N7" s="124"/>
      <c r="O7" s="124"/>
      <c r="P7" s="124"/>
      <c r="Q7" s="125"/>
      <c r="R7" s="123"/>
      <c r="S7" s="124"/>
      <c r="T7" s="124"/>
      <c r="U7" s="124"/>
      <c r="V7" s="128"/>
    </row>
    <row r="8" spans="1:22" x14ac:dyDescent="0.4">
      <c r="A8" s="141" t="s">
        <v>28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3"/>
    </row>
    <row r="9" spans="1:22" x14ac:dyDescent="0.4">
      <c r="A9" s="144" t="s">
        <v>22</v>
      </c>
      <c r="B9" s="103"/>
      <c r="C9" s="103"/>
      <c r="D9" s="103"/>
      <c r="E9" s="104"/>
      <c r="F9" s="102" t="s">
        <v>24</v>
      </c>
      <c r="G9" s="103"/>
      <c r="H9" s="103"/>
      <c r="I9" s="103"/>
      <c r="J9" s="104"/>
      <c r="K9" s="111" t="s">
        <v>16</v>
      </c>
      <c r="L9" s="112"/>
      <c r="M9" s="117">
        <v>24.7</v>
      </c>
      <c r="N9" s="118"/>
      <c r="O9" s="118"/>
      <c r="P9" s="118"/>
      <c r="Q9" s="119"/>
      <c r="R9" s="117">
        <v>3.4</v>
      </c>
      <c r="S9" s="118"/>
      <c r="T9" s="118"/>
      <c r="U9" s="118"/>
      <c r="V9" s="126"/>
    </row>
    <row r="10" spans="1:22" x14ac:dyDescent="0.4">
      <c r="A10" s="145"/>
      <c r="B10" s="106"/>
      <c r="C10" s="106"/>
      <c r="D10" s="106"/>
      <c r="E10" s="107"/>
      <c r="F10" s="105"/>
      <c r="G10" s="106"/>
      <c r="H10" s="106"/>
      <c r="I10" s="106"/>
      <c r="J10" s="107"/>
      <c r="K10" s="113"/>
      <c r="L10" s="114"/>
      <c r="M10" s="120"/>
      <c r="N10" s="121"/>
      <c r="O10" s="121"/>
      <c r="P10" s="121"/>
      <c r="Q10" s="122"/>
      <c r="R10" s="120"/>
      <c r="S10" s="121"/>
      <c r="T10" s="121"/>
      <c r="U10" s="121"/>
      <c r="V10" s="127"/>
    </row>
    <row r="11" spans="1:22" x14ac:dyDescent="0.4">
      <c r="A11" s="145"/>
      <c r="B11" s="106"/>
      <c r="C11" s="106"/>
      <c r="D11" s="106"/>
      <c r="E11" s="107"/>
      <c r="F11" s="105"/>
      <c r="G11" s="106"/>
      <c r="H11" s="106"/>
      <c r="I11" s="106"/>
      <c r="J11" s="107"/>
      <c r="K11" s="113"/>
      <c r="L11" s="114"/>
      <c r="M11" s="120"/>
      <c r="N11" s="121"/>
      <c r="O11" s="121"/>
      <c r="P11" s="121"/>
      <c r="Q11" s="122"/>
      <c r="R11" s="120"/>
      <c r="S11" s="121"/>
      <c r="T11" s="121"/>
      <c r="U11" s="121"/>
      <c r="V11" s="127"/>
    </row>
    <row r="12" spans="1:22" x14ac:dyDescent="0.4">
      <c r="A12" s="146"/>
      <c r="B12" s="109"/>
      <c r="C12" s="109"/>
      <c r="D12" s="109"/>
      <c r="E12" s="110"/>
      <c r="F12" s="108"/>
      <c r="G12" s="109"/>
      <c r="H12" s="109"/>
      <c r="I12" s="109"/>
      <c r="J12" s="110"/>
      <c r="K12" s="115"/>
      <c r="L12" s="116"/>
      <c r="M12" s="123"/>
      <c r="N12" s="124"/>
      <c r="O12" s="124"/>
      <c r="P12" s="124"/>
      <c r="Q12" s="125"/>
      <c r="R12" s="123"/>
      <c r="S12" s="124"/>
      <c r="T12" s="124"/>
      <c r="U12" s="124"/>
      <c r="V12" s="128"/>
    </row>
    <row r="13" spans="1:22" x14ac:dyDescent="0.4">
      <c r="A13" s="141" t="s">
        <v>25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3"/>
    </row>
    <row r="14" spans="1:22" x14ac:dyDescent="0.4">
      <c r="A14" s="144" t="s">
        <v>27</v>
      </c>
      <c r="B14" s="103"/>
      <c r="C14" s="103"/>
      <c r="D14" s="103"/>
      <c r="E14" s="104"/>
      <c r="F14" s="102" t="s">
        <v>36</v>
      </c>
      <c r="G14" s="103"/>
      <c r="H14" s="103"/>
      <c r="I14" s="103"/>
      <c r="J14" s="104"/>
      <c r="K14" s="111" t="s">
        <v>29</v>
      </c>
      <c r="L14" s="112"/>
      <c r="M14" s="153">
        <v>17</v>
      </c>
      <c r="N14" s="154"/>
      <c r="O14" s="154"/>
      <c r="P14" s="154"/>
      <c r="Q14" s="155"/>
      <c r="R14" s="162">
        <v>17</v>
      </c>
      <c r="S14" s="154"/>
      <c r="T14" s="154"/>
      <c r="U14" s="154"/>
      <c r="V14" s="163"/>
    </row>
    <row r="15" spans="1:22" x14ac:dyDescent="0.4">
      <c r="A15" s="145"/>
      <c r="B15" s="106"/>
      <c r="C15" s="106"/>
      <c r="D15" s="106"/>
      <c r="E15" s="107"/>
      <c r="F15" s="105"/>
      <c r="G15" s="106"/>
      <c r="H15" s="106"/>
      <c r="I15" s="106"/>
      <c r="J15" s="107"/>
      <c r="K15" s="113"/>
      <c r="L15" s="114"/>
      <c r="M15" s="156"/>
      <c r="N15" s="157"/>
      <c r="O15" s="157"/>
      <c r="P15" s="157"/>
      <c r="Q15" s="158"/>
      <c r="R15" s="156"/>
      <c r="S15" s="157"/>
      <c r="T15" s="157"/>
      <c r="U15" s="157"/>
      <c r="V15" s="164"/>
    </row>
    <row r="16" spans="1:22" x14ac:dyDescent="0.4">
      <c r="A16" s="145"/>
      <c r="B16" s="106"/>
      <c r="C16" s="106"/>
      <c r="D16" s="106"/>
      <c r="E16" s="107"/>
      <c r="F16" s="105"/>
      <c r="G16" s="106"/>
      <c r="H16" s="106"/>
      <c r="I16" s="106"/>
      <c r="J16" s="107"/>
      <c r="K16" s="113"/>
      <c r="L16" s="114"/>
      <c r="M16" s="156"/>
      <c r="N16" s="157"/>
      <c r="O16" s="157"/>
      <c r="P16" s="157"/>
      <c r="Q16" s="158"/>
      <c r="R16" s="156"/>
      <c r="S16" s="157"/>
      <c r="T16" s="157"/>
      <c r="U16" s="157"/>
      <c r="V16" s="164"/>
    </row>
    <row r="17" spans="1:28" ht="19.5" thickBot="1" x14ac:dyDescent="0.45">
      <c r="A17" s="147"/>
      <c r="B17" s="148"/>
      <c r="C17" s="148"/>
      <c r="D17" s="148"/>
      <c r="E17" s="149"/>
      <c r="F17" s="150"/>
      <c r="G17" s="148"/>
      <c r="H17" s="148"/>
      <c r="I17" s="148"/>
      <c r="J17" s="149"/>
      <c r="K17" s="151"/>
      <c r="L17" s="152"/>
      <c r="M17" s="159"/>
      <c r="N17" s="160"/>
      <c r="O17" s="160"/>
      <c r="P17" s="160"/>
      <c r="Q17" s="161"/>
      <c r="R17" s="159"/>
      <c r="S17" s="160"/>
      <c r="T17" s="160"/>
      <c r="U17" s="160"/>
      <c r="V17" s="165"/>
    </row>
    <row r="18" spans="1:28" ht="20.25" thickTop="1" thickBot="1" x14ac:dyDescent="0.45">
      <c r="A18" s="70" t="s">
        <v>17</v>
      </c>
      <c r="B18" s="71"/>
      <c r="C18" s="71"/>
      <c r="D18" s="71"/>
      <c r="E18" s="71"/>
      <c r="F18" s="53" t="s">
        <v>26</v>
      </c>
      <c r="G18" s="53"/>
      <c r="H18" s="53"/>
      <c r="I18" s="53"/>
      <c r="J18" s="53"/>
      <c r="K18" s="71" t="s">
        <v>19</v>
      </c>
      <c r="L18" s="71"/>
      <c r="M18" s="72">
        <f>SUM(M4:Q17)</f>
        <v>59</v>
      </c>
      <c r="N18" s="72"/>
      <c r="O18" s="72"/>
      <c r="P18" s="72"/>
      <c r="Q18" s="72"/>
      <c r="R18" s="72">
        <f>SUM(R4:V17)</f>
        <v>30.5</v>
      </c>
      <c r="S18" s="72"/>
      <c r="T18" s="72"/>
      <c r="U18" s="72"/>
      <c r="V18" s="73"/>
      <c r="AB18" s="1"/>
    </row>
    <row r="19" spans="1:28" x14ac:dyDescent="0.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8" ht="19.5" thickBot="1" x14ac:dyDescent="0.45">
      <c r="A20" s="4" t="s">
        <v>39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 t="s">
        <v>18</v>
      </c>
    </row>
    <row r="21" spans="1:28" ht="19.5" thickBot="1" x14ac:dyDescent="0.45">
      <c r="A21" s="78" t="s">
        <v>0</v>
      </c>
      <c r="B21" s="79"/>
      <c r="C21" s="80"/>
      <c r="D21" s="86" t="s">
        <v>9</v>
      </c>
      <c r="E21" s="79"/>
      <c r="F21" s="87"/>
      <c r="G21" s="88" t="s">
        <v>10</v>
      </c>
      <c r="H21" s="79"/>
      <c r="I21" s="87"/>
      <c r="J21" s="88" t="s">
        <v>11</v>
      </c>
      <c r="K21" s="79"/>
      <c r="L21" s="87"/>
      <c r="M21" s="88" t="s">
        <v>12</v>
      </c>
      <c r="N21" s="79"/>
      <c r="O21" s="87"/>
      <c r="P21" s="88" t="s">
        <v>13</v>
      </c>
      <c r="Q21" s="79"/>
      <c r="R21" s="80"/>
      <c r="S21" s="86" t="s">
        <v>8</v>
      </c>
      <c r="T21" s="79"/>
      <c r="U21" s="79"/>
      <c r="V21" s="89"/>
    </row>
    <row r="22" spans="1:28" ht="19.5" thickTop="1" x14ac:dyDescent="0.4">
      <c r="A22" s="90" t="s">
        <v>6</v>
      </c>
      <c r="B22" s="91"/>
      <c r="C22" s="92"/>
      <c r="D22" s="64" t="s">
        <v>19</v>
      </c>
      <c r="E22" s="61"/>
      <c r="F22" s="74"/>
      <c r="G22" s="60" t="s">
        <v>19</v>
      </c>
      <c r="H22" s="61"/>
      <c r="I22" s="74"/>
      <c r="J22" s="60">
        <v>8</v>
      </c>
      <c r="K22" s="61"/>
      <c r="L22" s="74"/>
      <c r="M22" s="60" t="s">
        <v>19</v>
      </c>
      <c r="N22" s="61"/>
      <c r="O22" s="74"/>
      <c r="P22" s="60">
        <v>37</v>
      </c>
      <c r="Q22" s="61"/>
      <c r="R22" s="62"/>
      <c r="S22" s="64">
        <f t="shared" ref="S22:S27" si="0">SUM(D22:R22)</f>
        <v>45</v>
      </c>
      <c r="T22" s="61"/>
      <c r="U22" s="61"/>
      <c r="V22" s="65"/>
    </row>
    <row r="23" spans="1:28" x14ac:dyDescent="0.4">
      <c r="A23" s="14"/>
      <c r="B23" s="15"/>
      <c r="C23" s="16"/>
      <c r="D23" s="27"/>
      <c r="E23" s="28"/>
      <c r="F23" s="29"/>
      <c r="G23" s="40"/>
      <c r="H23" s="28"/>
      <c r="I23" s="29"/>
      <c r="J23" s="23">
        <v>338</v>
      </c>
      <c r="K23" s="21"/>
      <c r="L23" s="22"/>
      <c r="M23" s="40"/>
      <c r="N23" s="28"/>
      <c r="O23" s="29"/>
      <c r="P23" s="23">
        <v>11353</v>
      </c>
      <c r="Q23" s="21"/>
      <c r="R23" s="63"/>
      <c r="S23" s="20">
        <f t="shared" si="0"/>
        <v>11691</v>
      </c>
      <c r="T23" s="21"/>
      <c r="U23" s="21"/>
      <c r="V23" s="42"/>
    </row>
    <row r="24" spans="1:28" x14ac:dyDescent="0.4">
      <c r="A24" s="17">
        <v>15</v>
      </c>
      <c r="B24" s="18"/>
      <c r="C24" s="19"/>
      <c r="D24" s="34">
        <v>4</v>
      </c>
      <c r="E24" s="35"/>
      <c r="F24" s="36"/>
      <c r="G24" s="66">
        <v>2</v>
      </c>
      <c r="H24" s="35"/>
      <c r="I24" s="36"/>
      <c r="J24" s="66">
        <v>1</v>
      </c>
      <c r="K24" s="35"/>
      <c r="L24" s="36"/>
      <c r="M24" s="66">
        <v>3</v>
      </c>
      <c r="N24" s="35"/>
      <c r="O24" s="36"/>
      <c r="P24" s="66">
        <v>43</v>
      </c>
      <c r="Q24" s="35"/>
      <c r="R24" s="67"/>
      <c r="S24" s="34">
        <f t="shared" si="0"/>
        <v>53</v>
      </c>
      <c r="T24" s="35"/>
      <c r="U24" s="35"/>
      <c r="V24" s="41"/>
    </row>
    <row r="25" spans="1:28" x14ac:dyDescent="0.4">
      <c r="A25" s="14"/>
      <c r="B25" s="15"/>
      <c r="C25" s="16"/>
      <c r="D25" s="20">
        <v>505</v>
      </c>
      <c r="E25" s="21"/>
      <c r="F25" s="22"/>
      <c r="G25" s="23">
        <v>194</v>
      </c>
      <c r="H25" s="21"/>
      <c r="I25" s="22"/>
      <c r="J25" s="23">
        <v>14</v>
      </c>
      <c r="K25" s="21"/>
      <c r="L25" s="22"/>
      <c r="M25" s="23">
        <v>1217</v>
      </c>
      <c r="N25" s="21"/>
      <c r="O25" s="22"/>
      <c r="P25" s="23">
        <v>6940</v>
      </c>
      <c r="Q25" s="21"/>
      <c r="R25" s="63"/>
      <c r="S25" s="20">
        <f t="shared" si="0"/>
        <v>8870</v>
      </c>
      <c r="T25" s="21"/>
      <c r="U25" s="21"/>
      <c r="V25" s="42"/>
    </row>
    <row r="26" spans="1:28" x14ac:dyDescent="0.4">
      <c r="A26" s="11">
        <v>16</v>
      </c>
      <c r="B26" s="12"/>
      <c r="C26" s="13"/>
      <c r="D26" s="24">
        <v>3</v>
      </c>
      <c r="E26" s="25"/>
      <c r="F26" s="26"/>
      <c r="G26" s="66">
        <v>1</v>
      </c>
      <c r="H26" s="35"/>
      <c r="I26" s="36"/>
      <c r="J26" s="66">
        <v>3</v>
      </c>
      <c r="K26" s="35"/>
      <c r="L26" s="36"/>
      <c r="M26" s="66">
        <v>2</v>
      </c>
      <c r="N26" s="35"/>
      <c r="O26" s="36"/>
      <c r="P26" s="66">
        <v>16</v>
      </c>
      <c r="Q26" s="35"/>
      <c r="R26" s="67"/>
      <c r="S26" s="34">
        <f t="shared" si="0"/>
        <v>25</v>
      </c>
      <c r="T26" s="35"/>
      <c r="U26" s="35"/>
      <c r="V26" s="41"/>
    </row>
    <row r="27" spans="1:28" x14ac:dyDescent="0.4">
      <c r="A27" s="14"/>
      <c r="B27" s="15"/>
      <c r="C27" s="16"/>
      <c r="D27" s="20">
        <v>481</v>
      </c>
      <c r="E27" s="21"/>
      <c r="F27" s="22"/>
      <c r="G27" s="23">
        <v>68</v>
      </c>
      <c r="H27" s="21"/>
      <c r="I27" s="22"/>
      <c r="J27" s="23">
        <v>17</v>
      </c>
      <c r="K27" s="21"/>
      <c r="L27" s="22"/>
      <c r="M27" s="23">
        <v>1430</v>
      </c>
      <c r="N27" s="21"/>
      <c r="O27" s="22"/>
      <c r="P27" s="23">
        <v>1330</v>
      </c>
      <c r="Q27" s="21"/>
      <c r="R27" s="63"/>
      <c r="S27" s="20">
        <f t="shared" si="0"/>
        <v>3326</v>
      </c>
      <c r="T27" s="21"/>
      <c r="U27" s="21"/>
      <c r="V27" s="42"/>
    </row>
    <row r="28" spans="1:28" x14ac:dyDescent="0.4">
      <c r="A28" s="11">
        <v>17</v>
      </c>
      <c r="B28" s="12"/>
      <c r="C28" s="13"/>
      <c r="D28" s="24" t="s">
        <v>19</v>
      </c>
      <c r="E28" s="25"/>
      <c r="F28" s="26"/>
      <c r="G28" s="66">
        <v>5</v>
      </c>
      <c r="H28" s="35"/>
      <c r="I28" s="36"/>
      <c r="J28" s="66">
        <v>13</v>
      </c>
      <c r="K28" s="35"/>
      <c r="L28" s="36"/>
      <c r="M28" s="66">
        <v>1</v>
      </c>
      <c r="N28" s="35"/>
      <c r="O28" s="36"/>
      <c r="P28" s="66">
        <v>22</v>
      </c>
      <c r="Q28" s="35"/>
      <c r="R28" s="67"/>
      <c r="S28" s="34">
        <f t="shared" ref="S28:S52" si="1">SUM(D28:R28)</f>
        <v>41</v>
      </c>
      <c r="T28" s="35"/>
      <c r="U28" s="35"/>
      <c r="V28" s="41"/>
    </row>
    <row r="29" spans="1:28" x14ac:dyDescent="0.4">
      <c r="A29" s="14"/>
      <c r="B29" s="15"/>
      <c r="C29" s="16"/>
      <c r="D29" s="27"/>
      <c r="E29" s="28"/>
      <c r="F29" s="29"/>
      <c r="G29" s="23">
        <v>1540</v>
      </c>
      <c r="H29" s="21"/>
      <c r="I29" s="22"/>
      <c r="J29" s="23">
        <v>238</v>
      </c>
      <c r="K29" s="21"/>
      <c r="L29" s="22"/>
      <c r="M29" s="23">
        <v>435</v>
      </c>
      <c r="N29" s="21"/>
      <c r="O29" s="22"/>
      <c r="P29" s="23">
        <v>6188</v>
      </c>
      <c r="Q29" s="21"/>
      <c r="R29" s="63"/>
      <c r="S29" s="20">
        <f t="shared" si="1"/>
        <v>8401</v>
      </c>
      <c r="T29" s="21"/>
      <c r="U29" s="21"/>
      <c r="V29" s="42"/>
    </row>
    <row r="30" spans="1:28" x14ac:dyDescent="0.4">
      <c r="A30" s="11">
        <v>18</v>
      </c>
      <c r="B30" s="12"/>
      <c r="C30" s="13"/>
      <c r="D30" s="24" t="s">
        <v>19</v>
      </c>
      <c r="E30" s="25"/>
      <c r="F30" s="26"/>
      <c r="G30" s="66">
        <v>8</v>
      </c>
      <c r="H30" s="35"/>
      <c r="I30" s="36"/>
      <c r="J30" s="66">
        <v>3</v>
      </c>
      <c r="K30" s="35"/>
      <c r="L30" s="36"/>
      <c r="M30" s="66">
        <v>4</v>
      </c>
      <c r="N30" s="35"/>
      <c r="O30" s="36"/>
      <c r="P30" s="66">
        <v>13</v>
      </c>
      <c r="Q30" s="35"/>
      <c r="R30" s="67"/>
      <c r="S30" s="34">
        <f t="shared" si="1"/>
        <v>28</v>
      </c>
      <c r="T30" s="35"/>
      <c r="U30" s="35"/>
      <c r="V30" s="41"/>
    </row>
    <row r="31" spans="1:28" x14ac:dyDescent="0.4">
      <c r="A31" s="14"/>
      <c r="B31" s="15"/>
      <c r="C31" s="16"/>
      <c r="D31" s="27"/>
      <c r="E31" s="28"/>
      <c r="F31" s="29"/>
      <c r="G31" s="23">
        <v>1398</v>
      </c>
      <c r="H31" s="21"/>
      <c r="I31" s="22"/>
      <c r="J31" s="23">
        <v>56</v>
      </c>
      <c r="K31" s="21"/>
      <c r="L31" s="22"/>
      <c r="M31" s="23">
        <v>685</v>
      </c>
      <c r="N31" s="21"/>
      <c r="O31" s="22"/>
      <c r="P31" s="23">
        <v>919</v>
      </c>
      <c r="Q31" s="21"/>
      <c r="R31" s="63"/>
      <c r="S31" s="20">
        <f t="shared" si="1"/>
        <v>3058</v>
      </c>
      <c r="T31" s="21"/>
      <c r="U31" s="21"/>
      <c r="V31" s="42"/>
    </row>
    <row r="32" spans="1:28" x14ac:dyDescent="0.4">
      <c r="A32" s="11">
        <v>19</v>
      </c>
      <c r="B32" s="12"/>
      <c r="C32" s="13"/>
      <c r="D32" s="24">
        <v>1</v>
      </c>
      <c r="E32" s="25"/>
      <c r="F32" s="26"/>
      <c r="G32" s="66">
        <v>3</v>
      </c>
      <c r="H32" s="35"/>
      <c r="I32" s="36"/>
      <c r="J32" s="66">
        <v>4</v>
      </c>
      <c r="K32" s="35"/>
      <c r="L32" s="36"/>
      <c r="M32" s="37" t="s">
        <v>19</v>
      </c>
      <c r="N32" s="25"/>
      <c r="O32" s="26"/>
      <c r="P32" s="66">
        <v>5</v>
      </c>
      <c r="Q32" s="35"/>
      <c r="R32" s="67"/>
      <c r="S32" s="34">
        <f t="shared" si="1"/>
        <v>13</v>
      </c>
      <c r="T32" s="35"/>
      <c r="U32" s="35"/>
      <c r="V32" s="41"/>
    </row>
    <row r="33" spans="1:22" x14ac:dyDescent="0.4">
      <c r="A33" s="14"/>
      <c r="B33" s="15"/>
      <c r="C33" s="16"/>
      <c r="D33" s="20">
        <v>60</v>
      </c>
      <c r="E33" s="21"/>
      <c r="F33" s="22"/>
      <c r="G33" s="23">
        <v>186</v>
      </c>
      <c r="H33" s="21"/>
      <c r="I33" s="22"/>
      <c r="J33" s="23">
        <v>59</v>
      </c>
      <c r="K33" s="21"/>
      <c r="L33" s="22"/>
      <c r="M33" s="40"/>
      <c r="N33" s="28"/>
      <c r="O33" s="29"/>
      <c r="P33" s="23">
        <v>324</v>
      </c>
      <c r="Q33" s="21"/>
      <c r="R33" s="63"/>
      <c r="S33" s="20">
        <f t="shared" si="1"/>
        <v>629</v>
      </c>
      <c r="T33" s="21"/>
      <c r="U33" s="21"/>
      <c r="V33" s="42"/>
    </row>
    <row r="34" spans="1:22" x14ac:dyDescent="0.4">
      <c r="A34" s="11">
        <v>20</v>
      </c>
      <c r="B34" s="12"/>
      <c r="C34" s="13"/>
      <c r="D34" s="24" t="s">
        <v>19</v>
      </c>
      <c r="E34" s="25"/>
      <c r="F34" s="26"/>
      <c r="G34" s="66">
        <v>3</v>
      </c>
      <c r="H34" s="35"/>
      <c r="I34" s="36"/>
      <c r="J34" s="66">
        <v>4</v>
      </c>
      <c r="K34" s="35"/>
      <c r="L34" s="36"/>
      <c r="M34" s="66">
        <v>3</v>
      </c>
      <c r="N34" s="35"/>
      <c r="O34" s="36"/>
      <c r="P34" s="66">
        <v>12</v>
      </c>
      <c r="Q34" s="35"/>
      <c r="R34" s="67"/>
      <c r="S34" s="34">
        <f t="shared" si="1"/>
        <v>22</v>
      </c>
      <c r="T34" s="35"/>
      <c r="U34" s="35"/>
      <c r="V34" s="41"/>
    </row>
    <row r="35" spans="1:22" x14ac:dyDescent="0.4">
      <c r="A35" s="14"/>
      <c r="B35" s="15"/>
      <c r="C35" s="16"/>
      <c r="D35" s="27"/>
      <c r="E35" s="28"/>
      <c r="F35" s="29"/>
      <c r="G35" s="23">
        <v>722</v>
      </c>
      <c r="H35" s="21"/>
      <c r="I35" s="22"/>
      <c r="J35" s="23">
        <v>37</v>
      </c>
      <c r="K35" s="21"/>
      <c r="L35" s="22"/>
      <c r="M35" s="23">
        <v>335</v>
      </c>
      <c r="N35" s="21"/>
      <c r="O35" s="22"/>
      <c r="P35" s="23">
        <v>1722</v>
      </c>
      <c r="Q35" s="21"/>
      <c r="R35" s="63"/>
      <c r="S35" s="20">
        <f t="shared" si="1"/>
        <v>2816</v>
      </c>
      <c r="T35" s="21"/>
      <c r="U35" s="21"/>
      <c r="V35" s="42"/>
    </row>
    <row r="36" spans="1:22" x14ac:dyDescent="0.4">
      <c r="A36" s="11">
        <v>21</v>
      </c>
      <c r="B36" s="12"/>
      <c r="C36" s="13"/>
      <c r="D36" s="24" t="s">
        <v>19</v>
      </c>
      <c r="E36" s="25"/>
      <c r="F36" s="26"/>
      <c r="G36" s="66">
        <v>2</v>
      </c>
      <c r="H36" s="35"/>
      <c r="I36" s="36"/>
      <c r="J36" s="66">
        <v>3</v>
      </c>
      <c r="K36" s="35"/>
      <c r="L36" s="36"/>
      <c r="M36" s="66">
        <v>1</v>
      </c>
      <c r="N36" s="35"/>
      <c r="O36" s="36"/>
      <c r="P36" s="66">
        <v>8</v>
      </c>
      <c r="Q36" s="35"/>
      <c r="R36" s="67"/>
      <c r="S36" s="34">
        <f t="shared" si="1"/>
        <v>14</v>
      </c>
      <c r="T36" s="35"/>
      <c r="U36" s="35"/>
      <c r="V36" s="41"/>
    </row>
    <row r="37" spans="1:22" x14ac:dyDescent="0.4">
      <c r="A37" s="14"/>
      <c r="B37" s="15"/>
      <c r="C37" s="16"/>
      <c r="D37" s="27"/>
      <c r="E37" s="28"/>
      <c r="F37" s="29"/>
      <c r="G37" s="23">
        <v>21</v>
      </c>
      <c r="H37" s="21"/>
      <c r="I37" s="22"/>
      <c r="J37" s="23">
        <v>49</v>
      </c>
      <c r="K37" s="21"/>
      <c r="L37" s="22"/>
      <c r="M37" s="23">
        <v>171</v>
      </c>
      <c r="N37" s="21"/>
      <c r="O37" s="22"/>
      <c r="P37" s="23">
        <v>2353</v>
      </c>
      <c r="Q37" s="21"/>
      <c r="R37" s="63"/>
      <c r="S37" s="20">
        <f t="shared" si="1"/>
        <v>2594</v>
      </c>
      <c r="T37" s="21"/>
      <c r="U37" s="21"/>
      <c r="V37" s="42"/>
    </row>
    <row r="38" spans="1:22" x14ac:dyDescent="0.4">
      <c r="A38" s="11">
        <v>22</v>
      </c>
      <c r="B38" s="12"/>
      <c r="C38" s="13"/>
      <c r="D38" s="24">
        <v>1</v>
      </c>
      <c r="E38" s="25"/>
      <c r="F38" s="26"/>
      <c r="G38" s="66">
        <v>4</v>
      </c>
      <c r="H38" s="35"/>
      <c r="I38" s="36"/>
      <c r="J38" s="66">
        <v>1</v>
      </c>
      <c r="K38" s="35"/>
      <c r="L38" s="36"/>
      <c r="M38" s="37" t="s">
        <v>19</v>
      </c>
      <c r="N38" s="25"/>
      <c r="O38" s="26"/>
      <c r="P38" s="66">
        <v>3</v>
      </c>
      <c r="Q38" s="35"/>
      <c r="R38" s="67"/>
      <c r="S38" s="34">
        <f t="shared" si="1"/>
        <v>9</v>
      </c>
      <c r="T38" s="35"/>
      <c r="U38" s="35"/>
      <c r="V38" s="41"/>
    </row>
    <row r="39" spans="1:22" x14ac:dyDescent="0.4">
      <c r="A39" s="14"/>
      <c r="B39" s="15"/>
      <c r="C39" s="16"/>
      <c r="D39" s="20">
        <v>159</v>
      </c>
      <c r="E39" s="21"/>
      <c r="F39" s="22"/>
      <c r="G39" s="23">
        <v>803</v>
      </c>
      <c r="H39" s="21"/>
      <c r="I39" s="22"/>
      <c r="J39" s="23">
        <v>14</v>
      </c>
      <c r="K39" s="21"/>
      <c r="L39" s="22"/>
      <c r="M39" s="40"/>
      <c r="N39" s="28"/>
      <c r="O39" s="29"/>
      <c r="P39" s="23">
        <v>5</v>
      </c>
      <c r="Q39" s="21"/>
      <c r="R39" s="63"/>
      <c r="S39" s="20">
        <f t="shared" si="1"/>
        <v>981</v>
      </c>
      <c r="T39" s="21"/>
      <c r="U39" s="21"/>
      <c r="V39" s="42"/>
    </row>
    <row r="40" spans="1:22" x14ac:dyDescent="0.4">
      <c r="A40" s="11">
        <v>23</v>
      </c>
      <c r="B40" s="12"/>
      <c r="C40" s="13"/>
      <c r="D40" s="24">
        <v>1</v>
      </c>
      <c r="E40" s="25"/>
      <c r="F40" s="26"/>
      <c r="G40" s="37" t="s">
        <v>19</v>
      </c>
      <c r="H40" s="25"/>
      <c r="I40" s="26"/>
      <c r="J40" s="66">
        <v>6</v>
      </c>
      <c r="K40" s="35"/>
      <c r="L40" s="36"/>
      <c r="M40" s="37" t="s">
        <v>19</v>
      </c>
      <c r="N40" s="25"/>
      <c r="O40" s="26"/>
      <c r="P40" s="66">
        <v>10</v>
      </c>
      <c r="Q40" s="35"/>
      <c r="R40" s="67"/>
      <c r="S40" s="34">
        <f t="shared" si="1"/>
        <v>17</v>
      </c>
      <c r="T40" s="35"/>
      <c r="U40" s="35"/>
      <c r="V40" s="41"/>
    </row>
    <row r="41" spans="1:22" x14ac:dyDescent="0.4">
      <c r="A41" s="14"/>
      <c r="B41" s="15"/>
      <c r="C41" s="16"/>
      <c r="D41" s="20">
        <v>2</v>
      </c>
      <c r="E41" s="21"/>
      <c r="F41" s="22"/>
      <c r="G41" s="40"/>
      <c r="H41" s="28"/>
      <c r="I41" s="29"/>
      <c r="J41" s="23">
        <v>211</v>
      </c>
      <c r="K41" s="21"/>
      <c r="L41" s="22"/>
      <c r="M41" s="40"/>
      <c r="N41" s="28"/>
      <c r="O41" s="29"/>
      <c r="P41" s="23">
        <v>2534</v>
      </c>
      <c r="Q41" s="21"/>
      <c r="R41" s="63"/>
      <c r="S41" s="20">
        <v>2746</v>
      </c>
      <c r="T41" s="21"/>
      <c r="U41" s="21"/>
      <c r="V41" s="42"/>
    </row>
    <row r="42" spans="1:22" x14ac:dyDescent="0.4">
      <c r="A42" s="17">
        <v>24</v>
      </c>
      <c r="B42" s="18"/>
      <c r="C42" s="19"/>
      <c r="D42" s="24" t="s">
        <v>19</v>
      </c>
      <c r="E42" s="25"/>
      <c r="F42" s="26"/>
      <c r="G42" s="37">
        <v>4</v>
      </c>
      <c r="H42" s="25"/>
      <c r="I42" s="26"/>
      <c r="J42" s="37">
        <v>2</v>
      </c>
      <c r="K42" s="25"/>
      <c r="L42" s="26"/>
      <c r="M42" s="37" t="s">
        <v>19</v>
      </c>
      <c r="N42" s="25"/>
      <c r="O42" s="26"/>
      <c r="P42" s="37">
        <v>15</v>
      </c>
      <c r="Q42" s="25"/>
      <c r="R42" s="43"/>
      <c r="S42" s="24">
        <f t="shared" si="1"/>
        <v>21</v>
      </c>
      <c r="T42" s="25"/>
      <c r="U42" s="25"/>
      <c r="V42" s="68"/>
    </row>
    <row r="43" spans="1:22" ht="19.5" thickBot="1" x14ac:dyDescent="0.45">
      <c r="A43" s="14"/>
      <c r="B43" s="15"/>
      <c r="C43" s="16"/>
      <c r="D43" s="27"/>
      <c r="E43" s="28"/>
      <c r="F43" s="29"/>
      <c r="G43" s="23">
        <v>145</v>
      </c>
      <c r="H43" s="21"/>
      <c r="I43" s="22"/>
      <c r="J43" s="23">
        <v>122</v>
      </c>
      <c r="K43" s="21"/>
      <c r="L43" s="22"/>
      <c r="M43" s="40"/>
      <c r="N43" s="28"/>
      <c r="O43" s="29"/>
      <c r="P43" s="23">
        <v>4468</v>
      </c>
      <c r="Q43" s="21"/>
      <c r="R43" s="63"/>
      <c r="S43" s="20">
        <f t="shared" si="1"/>
        <v>4735</v>
      </c>
      <c r="T43" s="21"/>
      <c r="U43" s="21"/>
      <c r="V43" s="42"/>
    </row>
    <row r="44" spans="1:22" ht="19.5" thickBot="1" x14ac:dyDescent="0.45">
      <c r="A44" s="78" t="s">
        <v>0</v>
      </c>
      <c r="B44" s="79"/>
      <c r="C44" s="80"/>
      <c r="D44" s="86" t="s">
        <v>9</v>
      </c>
      <c r="E44" s="79"/>
      <c r="F44" s="87"/>
      <c r="G44" s="88" t="s">
        <v>10</v>
      </c>
      <c r="H44" s="79"/>
      <c r="I44" s="87"/>
      <c r="J44" s="88" t="s">
        <v>11</v>
      </c>
      <c r="K44" s="79"/>
      <c r="L44" s="87"/>
      <c r="M44" s="88" t="s">
        <v>12</v>
      </c>
      <c r="N44" s="79"/>
      <c r="O44" s="87"/>
      <c r="P44" s="88" t="s">
        <v>13</v>
      </c>
      <c r="Q44" s="79"/>
      <c r="R44" s="80"/>
      <c r="S44" s="86" t="s">
        <v>8</v>
      </c>
      <c r="T44" s="79"/>
      <c r="U44" s="79"/>
      <c r="V44" s="89"/>
    </row>
    <row r="45" spans="1:22" ht="19.5" thickTop="1" x14ac:dyDescent="0.4">
      <c r="A45" s="17">
        <v>25</v>
      </c>
      <c r="B45" s="18"/>
      <c r="C45" s="19"/>
      <c r="D45" s="24">
        <v>1</v>
      </c>
      <c r="E45" s="25"/>
      <c r="F45" s="26"/>
      <c r="G45" s="37">
        <v>1</v>
      </c>
      <c r="H45" s="25"/>
      <c r="I45" s="26"/>
      <c r="J45" s="37">
        <v>2</v>
      </c>
      <c r="K45" s="25"/>
      <c r="L45" s="26"/>
      <c r="M45" s="37" t="s">
        <v>19</v>
      </c>
      <c r="N45" s="25"/>
      <c r="O45" s="26"/>
      <c r="P45" s="37">
        <v>10</v>
      </c>
      <c r="Q45" s="25"/>
      <c r="R45" s="43"/>
      <c r="S45" s="24">
        <f t="shared" si="1"/>
        <v>14</v>
      </c>
      <c r="T45" s="25"/>
      <c r="U45" s="25"/>
      <c r="V45" s="68"/>
    </row>
    <row r="46" spans="1:22" x14ac:dyDescent="0.4">
      <c r="A46" s="14"/>
      <c r="B46" s="15"/>
      <c r="C46" s="16"/>
      <c r="D46" s="20">
        <v>195</v>
      </c>
      <c r="E46" s="21"/>
      <c r="F46" s="22"/>
      <c r="G46" s="23">
        <v>6</v>
      </c>
      <c r="H46" s="21"/>
      <c r="I46" s="22"/>
      <c r="J46" s="23">
        <v>75</v>
      </c>
      <c r="K46" s="21"/>
      <c r="L46" s="22"/>
      <c r="M46" s="40"/>
      <c r="N46" s="28"/>
      <c r="O46" s="29"/>
      <c r="P46" s="23">
        <v>2307</v>
      </c>
      <c r="Q46" s="21"/>
      <c r="R46" s="63"/>
      <c r="S46" s="20">
        <f t="shared" si="1"/>
        <v>2583</v>
      </c>
      <c r="T46" s="21"/>
      <c r="U46" s="21"/>
      <c r="V46" s="42"/>
    </row>
    <row r="47" spans="1:22" x14ac:dyDescent="0.4">
      <c r="A47" s="11">
        <v>26</v>
      </c>
      <c r="B47" s="12"/>
      <c r="C47" s="13"/>
      <c r="D47" s="24" t="s">
        <v>19</v>
      </c>
      <c r="E47" s="25"/>
      <c r="F47" s="26"/>
      <c r="G47" s="66">
        <v>5</v>
      </c>
      <c r="H47" s="35"/>
      <c r="I47" s="36"/>
      <c r="J47" s="37" t="s">
        <v>19</v>
      </c>
      <c r="K47" s="25"/>
      <c r="L47" s="26"/>
      <c r="M47" s="37" t="s">
        <v>19</v>
      </c>
      <c r="N47" s="25"/>
      <c r="O47" s="26"/>
      <c r="P47" s="66">
        <v>1</v>
      </c>
      <c r="Q47" s="35"/>
      <c r="R47" s="67"/>
      <c r="S47" s="34">
        <f t="shared" si="1"/>
        <v>6</v>
      </c>
      <c r="T47" s="35"/>
      <c r="U47" s="35"/>
      <c r="V47" s="41"/>
    </row>
    <row r="48" spans="1:22" x14ac:dyDescent="0.4">
      <c r="A48" s="14"/>
      <c r="B48" s="15"/>
      <c r="C48" s="16"/>
      <c r="D48" s="27"/>
      <c r="E48" s="28"/>
      <c r="F48" s="29"/>
      <c r="G48" s="23">
        <v>460</v>
      </c>
      <c r="H48" s="21"/>
      <c r="I48" s="22"/>
      <c r="J48" s="40"/>
      <c r="K48" s="28"/>
      <c r="L48" s="29"/>
      <c r="M48" s="40"/>
      <c r="N48" s="28"/>
      <c r="O48" s="29"/>
      <c r="P48" s="136" t="s">
        <v>21</v>
      </c>
      <c r="Q48" s="137"/>
      <c r="R48" s="138"/>
      <c r="S48" s="20">
        <f t="shared" si="1"/>
        <v>460</v>
      </c>
      <c r="T48" s="21"/>
      <c r="U48" s="21"/>
      <c r="V48" s="42"/>
    </row>
    <row r="49" spans="1:22" x14ac:dyDescent="0.4">
      <c r="A49" s="11">
        <v>27</v>
      </c>
      <c r="B49" s="12"/>
      <c r="C49" s="13"/>
      <c r="D49" s="24" t="s">
        <v>19</v>
      </c>
      <c r="E49" s="25"/>
      <c r="F49" s="26"/>
      <c r="G49" s="66">
        <v>4</v>
      </c>
      <c r="H49" s="35"/>
      <c r="I49" s="36"/>
      <c r="J49" s="66">
        <v>1</v>
      </c>
      <c r="K49" s="35"/>
      <c r="L49" s="36"/>
      <c r="M49" s="37" t="s">
        <v>19</v>
      </c>
      <c r="N49" s="25"/>
      <c r="O49" s="26"/>
      <c r="P49" s="66">
        <v>3</v>
      </c>
      <c r="Q49" s="35"/>
      <c r="R49" s="67"/>
      <c r="S49" s="34">
        <f t="shared" si="1"/>
        <v>8</v>
      </c>
      <c r="T49" s="35"/>
      <c r="U49" s="35"/>
      <c r="V49" s="41"/>
    </row>
    <row r="50" spans="1:22" x14ac:dyDescent="0.4">
      <c r="A50" s="14"/>
      <c r="B50" s="15"/>
      <c r="C50" s="16"/>
      <c r="D50" s="27"/>
      <c r="E50" s="28"/>
      <c r="F50" s="29"/>
      <c r="G50" s="23">
        <v>251</v>
      </c>
      <c r="H50" s="21"/>
      <c r="I50" s="22"/>
      <c r="J50" s="23">
        <v>27</v>
      </c>
      <c r="K50" s="21"/>
      <c r="L50" s="22"/>
      <c r="M50" s="40"/>
      <c r="N50" s="28"/>
      <c r="O50" s="29"/>
      <c r="P50" s="23">
        <v>923</v>
      </c>
      <c r="Q50" s="21"/>
      <c r="R50" s="63"/>
      <c r="S50" s="20">
        <f t="shared" si="1"/>
        <v>1201</v>
      </c>
      <c r="T50" s="21"/>
      <c r="U50" s="21"/>
      <c r="V50" s="42"/>
    </row>
    <row r="51" spans="1:22" x14ac:dyDescent="0.4">
      <c r="A51" s="17">
        <v>28</v>
      </c>
      <c r="B51" s="18"/>
      <c r="C51" s="19"/>
      <c r="D51" s="34">
        <v>1</v>
      </c>
      <c r="E51" s="35"/>
      <c r="F51" s="36"/>
      <c r="G51" s="66"/>
      <c r="H51" s="35"/>
      <c r="I51" s="36"/>
      <c r="J51" s="66"/>
      <c r="K51" s="35"/>
      <c r="L51" s="36"/>
      <c r="M51" s="66"/>
      <c r="N51" s="35"/>
      <c r="O51" s="36"/>
      <c r="P51" s="66">
        <v>1</v>
      </c>
      <c r="Q51" s="35"/>
      <c r="R51" s="67"/>
      <c r="S51" s="34">
        <f t="shared" si="1"/>
        <v>2</v>
      </c>
      <c r="T51" s="35"/>
      <c r="U51" s="35"/>
      <c r="V51" s="41"/>
    </row>
    <row r="52" spans="1:22" x14ac:dyDescent="0.4">
      <c r="A52" s="11"/>
      <c r="B52" s="12"/>
      <c r="C52" s="13"/>
      <c r="D52" s="30">
        <v>10</v>
      </c>
      <c r="E52" s="31"/>
      <c r="F52" s="32"/>
      <c r="G52" s="33" t="s">
        <v>19</v>
      </c>
      <c r="H52" s="31"/>
      <c r="I52" s="32"/>
      <c r="J52" s="33" t="s">
        <v>19</v>
      </c>
      <c r="K52" s="31"/>
      <c r="L52" s="32"/>
      <c r="M52" s="33" t="s">
        <v>19</v>
      </c>
      <c r="N52" s="31"/>
      <c r="O52" s="32"/>
      <c r="P52" s="129">
        <v>1717</v>
      </c>
      <c r="Q52" s="130"/>
      <c r="R52" s="131"/>
      <c r="S52" s="30">
        <f t="shared" si="1"/>
        <v>1727</v>
      </c>
      <c r="T52" s="31"/>
      <c r="U52" s="31"/>
      <c r="V52" s="139"/>
    </row>
    <row r="53" spans="1:22" x14ac:dyDescent="0.4">
      <c r="A53" s="14"/>
      <c r="B53" s="15"/>
      <c r="C53" s="16"/>
      <c r="D53" s="20"/>
      <c r="E53" s="21"/>
      <c r="F53" s="22"/>
      <c r="G53" s="23"/>
      <c r="H53" s="21"/>
      <c r="I53" s="22"/>
      <c r="J53" s="23"/>
      <c r="K53" s="21"/>
      <c r="L53" s="22"/>
      <c r="M53" s="23"/>
      <c r="N53" s="21"/>
      <c r="O53" s="22"/>
      <c r="P53" s="129">
        <v>1311</v>
      </c>
      <c r="Q53" s="130"/>
      <c r="R53" s="131"/>
      <c r="S53" s="132">
        <f>SUM(D52:O52)+P53</f>
        <v>1321</v>
      </c>
      <c r="T53" s="133"/>
      <c r="U53" s="133"/>
      <c r="V53" s="134"/>
    </row>
    <row r="54" spans="1:22" x14ac:dyDescent="0.4">
      <c r="A54" s="11">
        <v>29</v>
      </c>
      <c r="B54" s="12"/>
      <c r="C54" s="13"/>
      <c r="D54" s="24" t="s">
        <v>19</v>
      </c>
      <c r="E54" s="25"/>
      <c r="F54" s="26"/>
      <c r="G54" s="37" t="s">
        <v>19</v>
      </c>
      <c r="H54" s="25"/>
      <c r="I54" s="26"/>
      <c r="J54" s="37" t="s">
        <v>19</v>
      </c>
      <c r="K54" s="25"/>
      <c r="L54" s="26"/>
      <c r="M54" s="37" t="s">
        <v>19</v>
      </c>
      <c r="N54" s="25"/>
      <c r="O54" s="26"/>
      <c r="P54" s="37" t="s">
        <v>19</v>
      </c>
      <c r="Q54" s="25"/>
      <c r="R54" s="43"/>
      <c r="S54" s="24" t="s">
        <v>20</v>
      </c>
      <c r="T54" s="25"/>
      <c r="U54" s="25"/>
      <c r="V54" s="68"/>
    </row>
    <row r="55" spans="1:22" x14ac:dyDescent="0.4">
      <c r="A55" s="14"/>
      <c r="B55" s="15"/>
      <c r="C55" s="16"/>
      <c r="D55" s="27"/>
      <c r="E55" s="28"/>
      <c r="F55" s="29"/>
      <c r="G55" s="40"/>
      <c r="H55" s="28"/>
      <c r="I55" s="29"/>
      <c r="J55" s="40"/>
      <c r="K55" s="28"/>
      <c r="L55" s="29"/>
      <c r="M55" s="40"/>
      <c r="N55" s="28"/>
      <c r="O55" s="29"/>
      <c r="P55" s="40"/>
      <c r="Q55" s="28"/>
      <c r="R55" s="44"/>
      <c r="S55" s="27"/>
      <c r="T55" s="28"/>
      <c r="U55" s="28"/>
      <c r="V55" s="69"/>
    </row>
    <row r="56" spans="1:22" x14ac:dyDescent="0.4">
      <c r="A56" s="11">
        <v>30</v>
      </c>
      <c r="B56" s="12"/>
      <c r="C56" s="13"/>
      <c r="D56" s="34">
        <v>1</v>
      </c>
      <c r="E56" s="35"/>
      <c r="F56" s="36"/>
      <c r="G56" s="66">
        <v>1</v>
      </c>
      <c r="H56" s="35"/>
      <c r="I56" s="36"/>
      <c r="J56" s="37" t="s">
        <v>19</v>
      </c>
      <c r="K56" s="25"/>
      <c r="L56" s="26"/>
      <c r="M56" s="37" t="s">
        <v>19</v>
      </c>
      <c r="N56" s="25"/>
      <c r="O56" s="26"/>
      <c r="P56" s="37" t="s">
        <v>19</v>
      </c>
      <c r="Q56" s="25"/>
      <c r="R56" s="43"/>
      <c r="S56" s="34">
        <f t="shared" ref="S56:S61" si="2">SUM(D56:R56)</f>
        <v>2</v>
      </c>
      <c r="T56" s="35"/>
      <c r="U56" s="35"/>
      <c r="V56" s="41"/>
    </row>
    <row r="57" spans="1:22" x14ac:dyDescent="0.4">
      <c r="A57" s="14"/>
      <c r="B57" s="15"/>
      <c r="C57" s="16"/>
      <c r="D57" s="20">
        <v>18</v>
      </c>
      <c r="E57" s="21"/>
      <c r="F57" s="22"/>
      <c r="G57" s="23">
        <v>24</v>
      </c>
      <c r="H57" s="21"/>
      <c r="I57" s="22"/>
      <c r="J57" s="40"/>
      <c r="K57" s="28"/>
      <c r="L57" s="29"/>
      <c r="M57" s="40"/>
      <c r="N57" s="28"/>
      <c r="O57" s="29"/>
      <c r="P57" s="40"/>
      <c r="Q57" s="28"/>
      <c r="R57" s="44"/>
      <c r="S57" s="20">
        <f t="shared" si="2"/>
        <v>42</v>
      </c>
      <c r="T57" s="21"/>
      <c r="U57" s="21"/>
      <c r="V57" s="42"/>
    </row>
    <row r="58" spans="1:22" x14ac:dyDescent="0.4">
      <c r="A58" s="135" t="s">
        <v>7</v>
      </c>
      <c r="B58" s="18"/>
      <c r="C58" s="19"/>
      <c r="D58" s="24">
        <v>2</v>
      </c>
      <c r="E58" s="25"/>
      <c r="F58" s="26"/>
      <c r="G58" s="37">
        <v>2</v>
      </c>
      <c r="H58" s="25"/>
      <c r="I58" s="26"/>
      <c r="J58" s="37" t="s">
        <v>19</v>
      </c>
      <c r="K58" s="25"/>
      <c r="L58" s="26"/>
      <c r="M58" s="37" t="s">
        <v>19</v>
      </c>
      <c r="N58" s="25"/>
      <c r="O58" s="26"/>
      <c r="P58" s="37" t="s">
        <v>19</v>
      </c>
      <c r="Q58" s="25"/>
      <c r="R58" s="43"/>
      <c r="S58" s="24">
        <f t="shared" si="2"/>
        <v>4</v>
      </c>
      <c r="T58" s="25"/>
      <c r="U58" s="25"/>
      <c r="V58" s="68"/>
    </row>
    <row r="59" spans="1:22" x14ac:dyDescent="0.4">
      <c r="A59" s="14"/>
      <c r="B59" s="15"/>
      <c r="C59" s="16"/>
      <c r="D59" s="20">
        <v>208</v>
      </c>
      <c r="E59" s="21"/>
      <c r="F59" s="22"/>
      <c r="G59" s="23">
        <v>64</v>
      </c>
      <c r="H59" s="21"/>
      <c r="I59" s="22"/>
      <c r="J59" s="40"/>
      <c r="K59" s="28"/>
      <c r="L59" s="29"/>
      <c r="M59" s="40"/>
      <c r="N59" s="28"/>
      <c r="O59" s="29"/>
      <c r="P59" s="40"/>
      <c r="Q59" s="28"/>
      <c r="R59" s="44"/>
      <c r="S59" s="20">
        <v>271</v>
      </c>
      <c r="T59" s="21"/>
      <c r="U59" s="21"/>
      <c r="V59" s="42"/>
    </row>
    <row r="60" spans="1:22" x14ac:dyDescent="0.4">
      <c r="A60" s="11">
        <v>2</v>
      </c>
      <c r="B60" s="12"/>
      <c r="C60" s="13"/>
      <c r="D60" s="34">
        <v>1</v>
      </c>
      <c r="E60" s="35"/>
      <c r="F60" s="36"/>
      <c r="G60" s="37" t="s">
        <v>19</v>
      </c>
      <c r="H60" s="25"/>
      <c r="I60" s="26"/>
      <c r="J60" s="37" t="s">
        <v>19</v>
      </c>
      <c r="K60" s="25"/>
      <c r="L60" s="26"/>
      <c r="M60" s="37" t="s">
        <v>19</v>
      </c>
      <c r="N60" s="25"/>
      <c r="O60" s="26"/>
      <c r="P60" s="37" t="s">
        <v>19</v>
      </c>
      <c r="Q60" s="25"/>
      <c r="R60" s="43"/>
      <c r="S60" s="34">
        <f t="shared" si="2"/>
        <v>1</v>
      </c>
      <c r="T60" s="35"/>
      <c r="U60" s="35"/>
      <c r="V60" s="41"/>
    </row>
    <row r="61" spans="1:22" x14ac:dyDescent="0.4">
      <c r="A61" s="14"/>
      <c r="B61" s="15"/>
      <c r="C61" s="16"/>
      <c r="D61" s="20">
        <v>370</v>
      </c>
      <c r="E61" s="21"/>
      <c r="F61" s="22"/>
      <c r="G61" s="40"/>
      <c r="H61" s="28"/>
      <c r="I61" s="29"/>
      <c r="J61" s="40"/>
      <c r="K61" s="28"/>
      <c r="L61" s="29"/>
      <c r="M61" s="40"/>
      <c r="N61" s="28"/>
      <c r="O61" s="29"/>
      <c r="P61" s="40"/>
      <c r="Q61" s="28"/>
      <c r="R61" s="44"/>
      <c r="S61" s="20">
        <f t="shared" si="2"/>
        <v>370</v>
      </c>
      <c r="T61" s="21"/>
      <c r="U61" s="21"/>
      <c r="V61" s="42"/>
    </row>
    <row r="62" spans="1:22" x14ac:dyDescent="0.4">
      <c r="A62" s="11">
        <v>3</v>
      </c>
      <c r="B62" s="12"/>
      <c r="C62" s="13"/>
      <c r="D62" s="34">
        <v>1</v>
      </c>
      <c r="E62" s="35"/>
      <c r="F62" s="36"/>
      <c r="G62" s="37">
        <v>2</v>
      </c>
      <c r="H62" s="38"/>
      <c r="I62" s="39"/>
      <c r="J62" s="37" t="s">
        <v>19</v>
      </c>
      <c r="K62" s="25"/>
      <c r="L62" s="26"/>
      <c r="M62" s="37" t="s">
        <v>19</v>
      </c>
      <c r="N62" s="25"/>
      <c r="O62" s="26"/>
      <c r="P62" s="37">
        <v>1</v>
      </c>
      <c r="Q62" s="38"/>
      <c r="R62" s="166"/>
      <c r="S62" s="34">
        <f>SUM(D62:R62)</f>
        <v>4</v>
      </c>
      <c r="T62" s="35"/>
      <c r="U62" s="35"/>
      <c r="V62" s="41"/>
    </row>
    <row r="63" spans="1:22" x14ac:dyDescent="0.4">
      <c r="A63" s="14"/>
      <c r="B63" s="15"/>
      <c r="C63" s="16"/>
      <c r="D63" s="20">
        <v>629</v>
      </c>
      <c r="E63" s="21"/>
      <c r="F63" s="21"/>
      <c r="G63" s="23">
        <v>89</v>
      </c>
      <c r="H63" s="21"/>
      <c r="I63" s="22"/>
      <c r="J63" s="40"/>
      <c r="K63" s="28"/>
      <c r="L63" s="29"/>
      <c r="M63" s="40"/>
      <c r="N63" s="28"/>
      <c r="O63" s="29"/>
      <c r="P63" s="23">
        <v>47</v>
      </c>
      <c r="Q63" s="21"/>
      <c r="R63" s="63"/>
      <c r="S63" s="21">
        <f>SUM(D63:R63)</f>
        <v>765</v>
      </c>
      <c r="T63" s="21"/>
      <c r="U63" s="21"/>
      <c r="V63" s="42"/>
    </row>
    <row r="64" spans="1:22" x14ac:dyDescent="0.4">
      <c r="A64" s="11">
        <v>4</v>
      </c>
      <c r="B64" s="12"/>
      <c r="C64" s="13"/>
      <c r="D64" s="34">
        <v>1</v>
      </c>
      <c r="E64" s="35"/>
      <c r="F64" s="36"/>
      <c r="G64" s="37">
        <v>1</v>
      </c>
      <c r="H64" s="38"/>
      <c r="I64" s="39"/>
      <c r="J64" s="37">
        <v>1</v>
      </c>
      <c r="K64" s="38"/>
      <c r="L64" s="39"/>
      <c r="M64" s="37" t="s">
        <v>19</v>
      </c>
      <c r="N64" s="25"/>
      <c r="O64" s="26"/>
      <c r="P64" s="37" t="s">
        <v>19</v>
      </c>
      <c r="Q64" s="25"/>
      <c r="R64" s="43"/>
      <c r="S64" s="34">
        <f>SUM(D64:R64)</f>
        <v>3</v>
      </c>
      <c r="T64" s="35"/>
      <c r="U64" s="35"/>
      <c r="V64" s="41"/>
    </row>
    <row r="65" spans="1:22" x14ac:dyDescent="0.4">
      <c r="A65" s="14"/>
      <c r="B65" s="15"/>
      <c r="C65" s="16"/>
      <c r="D65" s="20">
        <v>17</v>
      </c>
      <c r="E65" s="21"/>
      <c r="F65" s="21"/>
      <c r="G65" s="23">
        <v>25</v>
      </c>
      <c r="H65" s="21"/>
      <c r="I65" s="22"/>
      <c r="J65" s="23">
        <v>17</v>
      </c>
      <c r="K65" s="45"/>
      <c r="L65" s="46"/>
      <c r="M65" s="40"/>
      <c r="N65" s="28"/>
      <c r="O65" s="29"/>
      <c r="P65" s="40"/>
      <c r="Q65" s="28"/>
      <c r="R65" s="44"/>
      <c r="S65" s="21">
        <f>SUM(D65:R65)</f>
        <v>59</v>
      </c>
      <c r="T65" s="21"/>
      <c r="U65" s="21"/>
      <c r="V65" s="42"/>
    </row>
    <row r="66" spans="1:22" x14ac:dyDescent="0.4">
      <c r="A66" s="17" t="s">
        <v>8</v>
      </c>
      <c r="B66" s="18"/>
      <c r="C66" s="19"/>
      <c r="D66" s="24">
        <f>D24+D26+D32+D38+D40+D45+D51+D56+D58+D60+D62+D64</f>
        <v>18</v>
      </c>
      <c r="E66" s="25"/>
      <c r="F66" s="26"/>
      <c r="G66" s="37">
        <f>G24+G26+G28+G30+G32+G34+G36+G38+G42+G45+G47+G49+G51+G56+G58+G62+G64</f>
        <v>48</v>
      </c>
      <c r="H66" s="25"/>
      <c r="I66" s="26"/>
      <c r="J66" s="37">
        <f>J22+J24+J26+J28+J30+J32+J34+J36+J38+J40+J42+J45+J49+J64</f>
        <v>52</v>
      </c>
      <c r="K66" s="25"/>
      <c r="L66" s="26"/>
      <c r="M66" s="37">
        <f>M24+M26+M28+M30+M34+M36</f>
        <v>14</v>
      </c>
      <c r="N66" s="25"/>
      <c r="O66" s="26"/>
      <c r="P66" s="37">
        <f>P22+P24+P26+P28+P30+P32+P34+P36+P38+P40+P42+P45+P47+P49+P51+P62</f>
        <v>200</v>
      </c>
      <c r="Q66" s="25"/>
      <c r="R66" s="43"/>
      <c r="S66" s="24">
        <f>SUM(D66:R66)</f>
        <v>332</v>
      </c>
      <c r="T66" s="25"/>
      <c r="U66" s="25"/>
      <c r="V66" s="68"/>
    </row>
    <row r="67" spans="1:22" x14ac:dyDescent="0.4">
      <c r="A67" s="11"/>
      <c r="B67" s="12"/>
      <c r="C67" s="13"/>
      <c r="D67" s="30">
        <f>D23+D25+D27+D29+D31+D33+D35+D37+D39+D41+D43+D46+D48:F48+D50:F50+D52+D55:F55+D57+D59+D61+D63+D65</f>
        <v>2654</v>
      </c>
      <c r="E67" s="31"/>
      <c r="F67" s="32"/>
      <c r="G67" s="33">
        <f>G25+G27+G29+G31+G33+G35+G37+G39+G43+G46+G48+G50+G57+G59+G63+G65</f>
        <v>5996</v>
      </c>
      <c r="H67" s="31"/>
      <c r="I67" s="32"/>
      <c r="J67" s="33">
        <f>J23+J25+J27+J29+J31+J33+J35+J37+J39+J41+J43+J46+J50+J65</f>
        <v>1274</v>
      </c>
      <c r="K67" s="31"/>
      <c r="L67" s="32"/>
      <c r="M67" s="33">
        <f>M25+M27+M29+M31+M35+M37</f>
        <v>4273</v>
      </c>
      <c r="N67" s="31"/>
      <c r="O67" s="32"/>
      <c r="P67" s="33">
        <f>P23+P25+P27+P29+P31+P33+P35+P37+P39+P41+P43+P46+P50+P52+P55+P57+P59+P61+P63+P65</f>
        <v>43130</v>
      </c>
      <c r="Q67" s="31"/>
      <c r="R67" s="140"/>
      <c r="S67" s="30">
        <f>S23+S25+S27+S29+S31+S33+S35+S37+S39+S41+S43+S46+S48+S50+S52+S57+S59+S61+S63+S65</f>
        <v>57325</v>
      </c>
      <c r="T67" s="31"/>
      <c r="U67" s="31"/>
      <c r="V67" s="139"/>
    </row>
    <row r="68" spans="1:22" ht="19.5" thickBot="1" x14ac:dyDescent="0.45">
      <c r="A68" s="47"/>
      <c r="B68" s="48"/>
      <c r="C68" s="49"/>
      <c r="D68" s="50"/>
      <c r="E68" s="51"/>
      <c r="F68" s="52"/>
      <c r="G68" s="54"/>
      <c r="H68" s="51"/>
      <c r="I68" s="52"/>
      <c r="J68" s="54"/>
      <c r="K68" s="51"/>
      <c r="L68" s="52"/>
      <c r="M68" s="54"/>
      <c r="N68" s="51"/>
      <c r="O68" s="52"/>
      <c r="P68" s="55">
        <f>P23+P25+P27+P29+P31+P33+P35+P37+P39+P41+P43+P46+P50+P53+P55+P57+P59+P61+P63+P65</f>
        <v>42724</v>
      </c>
      <c r="Q68" s="56"/>
      <c r="R68" s="57"/>
      <c r="S68" s="58">
        <f>S23+S25+S27+S29+S31+S33+S35+S37+S39+S41+S43+S46+S48+S50+S53+S57+S59+S61+S63+S65</f>
        <v>56919</v>
      </c>
      <c r="T68" s="56"/>
      <c r="U68" s="56"/>
      <c r="V68" s="59"/>
    </row>
    <row r="69" spans="1:22" ht="7.5" customHeight="1" x14ac:dyDescent="0.4">
      <c r="A69" s="7"/>
      <c r="B69" s="7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9"/>
      <c r="Q69" s="9"/>
      <c r="R69" s="9"/>
      <c r="S69" s="9"/>
      <c r="T69" s="9"/>
      <c r="U69" s="9"/>
      <c r="V69" s="9"/>
    </row>
    <row r="70" spans="1:22" ht="11.1" customHeight="1" x14ac:dyDescent="0.4">
      <c r="A70" s="10" t="s">
        <v>37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11.1" customHeight="1" x14ac:dyDescent="0.4">
      <c r="A71" s="10" t="s">
        <v>31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11.1" customHeight="1" x14ac:dyDescent="0.4">
      <c r="A72" s="10" t="s">
        <v>23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11.1" customHeight="1" x14ac:dyDescent="0.4">
      <c r="A73" s="10" t="s">
        <v>32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11.1" customHeight="1" x14ac:dyDescent="0.4">
      <c r="A74" s="10" t="s">
        <v>33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11.1" customHeight="1" x14ac:dyDescent="0.4">
      <c r="A75" s="10" t="s">
        <v>41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11.1" customHeight="1" x14ac:dyDescent="0.4">
      <c r="A76" s="10" t="s">
        <v>42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11.1" customHeight="1" x14ac:dyDescent="0.4">
      <c r="A77" s="10" t="s">
        <v>43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11.1" customHeight="1" x14ac:dyDescent="0.4">
      <c r="A78" s="10" t="s">
        <v>44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11.1" customHeight="1" x14ac:dyDescent="0.4">
      <c r="A79" s="10" t="s">
        <v>34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11.1" customHeight="1" x14ac:dyDescent="0.4">
      <c r="A80" s="10" t="s">
        <v>35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25.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4" spans="1:22" x14ac:dyDescent="0.4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</sheetData>
  <mergeCells count="301">
    <mergeCell ref="A44:C44"/>
    <mergeCell ref="D44:F44"/>
    <mergeCell ref="G44:I44"/>
    <mergeCell ref="J44:L44"/>
    <mergeCell ref="M44:O44"/>
    <mergeCell ref="P44:R44"/>
    <mergeCell ref="S44:V44"/>
    <mergeCell ref="D61:F61"/>
    <mergeCell ref="S61:V61"/>
    <mergeCell ref="D60:F60"/>
    <mergeCell ref="S60:V60"/>
    <mergeCell ref="G60:I61"/>
    <mergeCell ref="J60:L61"/>
    <mergeCell ref="M60:O61"/>
    <mergeCell ref="P60:R61"/>
    <mergeCell ref="D59:F59"/>
    <mergeCell ref="G59:I59"/>
    <mergeCell ref="D58:F58"/>
    <mergeCell ref="G58:I58"/>
    <mergeCell ref="S58:V58"/>
    <mergeCell ref="J58:L59"/>
    <mergeCell ref="M58:O59"/>
    <mergeCell ref="P58:R59"/>
    <mergeCell ref="D57:F57"/>
    <mergeCell ref="A62:C63"/>
    <mergeCell ref="D62:F62"/>
    <mergeCell ref="J62:L63"/>
    <mergeCell ref="M62:O63"/>
    <mergeCell ref="S62:V62"/>
    <mergeCell ref="D63:F63"/>
    <mergeCell ref="S63:V63"/>
    <mergeCell ref="G62:I62"/>
    <mergeCell ref="G63:I63"/>
    <mergeCell ref="P62:R62"/>
    <mergeCell ref="P63:R63"/>
    <mergeCell ref="G22:I23"/>
    <mergeCell ref="M22:O23"/>
    <mergeCell ref="D28:F29"/>
    <mergeCell ref="D30:F31"/>
    <mergeCell ref="G28:I28"/>
    <mergeCell ref="J28:L28"/>
    <mergeCell ref="M28:O28"/>
    <mergeCell ref="G30:I30"/>
    <mergeCell ref="J30:L30"/>
    <mergeCell ref="G31:I31"/>
    <mergeCell ref="J31:L31"/>
    <mergeCell ref="M31:O31"/>
    <mergeCell ref="M30:O30"/>
    <mergeCell ref="A8:V8"/>
    <mergeCell ref="F9:J12"/>
    <mergeCell ref="K9:L12"/>
    <mergeCell ref="M9:Q12"/>
    <mergeCell ref="R9:V12"/>
    <mergeCell ref="A9:E12"/>
    <mergeCell ref="A13:V13"/>
    <mergeCell ref="A14:E17"/>
    <mergeCell ref="F14:J17"/>
    <mergeCell ref="K14:L17"/>
    <mergeCell ref="M14:Q17"/>
    <mergeCell ref="R14:V17"/>
    <mergeCell ref="S67:V67"/>
    <mergeCell ref="P67:R67"/>
    <mergeCell ref="M67:O67"/>
    <mergeCell ref="G67:I67"/>
    <mergeCell ref="J67:L67"/>
    <mergeCell ref="D67:F67"/>
    <mergeCell ref="D66:F66"/>
    <mergeCell ref="G66:I66"/>
    <mergeCell ref="J66:L66"/>
    <mergeCell ref="M66:O66"/>
    <mergeCell ref="P66:R66"/>
    <mergeCell ref="S66:V66"/>
    <mergeCell ref="G57:I57"/>
    <mergeCell ref="S57:V57"/>
    <mergeCell ref="S59:V59"/>
    <mergeCell ref="P52:R52"/>
    <mergeCell ref="S52:V52"/>
    <mergeCell ref="D51:F51"/>
    <mergeCell ref="G51:I51"/>
    <mergeCell ref="J51:L51"/>
    <mergeCell ref="M51:O51"/>
    <mergeCell ref="P51:R51"/>
    <mergeCell ref="S51:V51"/>
    <mergeCell ref="D56:F56"/>
    <mergeCell ref="G56:I56"/>
    <mergeCell ref="S56:V56"/>
    <mergeCell ref="J56:L57"/>
    <mergeCell ref="M56:O57"/>
    <mergeCell ref="P56:R57"/>
    <mergeCell ref="D54:F55"/>
    <mergeCell ref="G54:I55"/>
    <mergeCell ref="J54:L55"/>
    <mergeCell ref="M54:O55"/>
    <mergeCell ref="P54:R55"/>
    <mergeCell ref="P48:R48"/>
    <mergeCell ref="S48:V48"/>
    <mergeCell ref="G47:I47"/>
    <mergeCell ref="P47:R47"/>
    <mergeCell ref="S47:V47"/>
    <mergeCell ref="M47:O48"/>
    <mergeCell ref="J47:L48"/>
    <mergeCell ref="D47:F48"/>
    <mergeCell ref="G50:I50"/>
    <mergeCell ref="J50:L50"/>
    <mergeCell ref="P50:R50"/>
    <mergeCell ref="S50:V50"/>
    <mergeCell ref="G49:I49"/>
    <mergeCell ref="J49:L49"/>
    <mergeCell ref="P49:R49"/>
    <mergeCell ref="S49:V49"/>
    <mergeCell ref="D49:F50"/>
    <mergeCell ref="M49:O50"/>
    <mergeCell ref="P43:R43"/>
    <mergeCell ref="S43:V43"/>
    <mergeCell ref="G42:I42"/>
    <mergeCell ref="J42:L42"/>
    <mergeCell ref="P42:R42"/>
    <mergeCell ref="S42:V42"/>
    <mergeCell ref="D42:F43"/>
    <mergeCell ref="M42:O43"/>
    <mergeCell ref="D46:F46"/>
    <mergeCell ref="G46:I46"/>
    <mergeCell ref="J46:L46"/>
    <mergeCell ref="P46:R46"/>
    <mergeCell ref="S46:V46"/>
    <mergeCell ref="D45:F45"/>
    <mergeCell ref="G45:I45"/>
    <mergeCell ref="J45:L45"/>
    <mergeCell ref="P45:R45"/>
    <mergeCell ref="S45:V45"/>
    <mergeCell ref="M45:O46"/>
    <mergeCell ref="D40:F40"/>
    <mergeCell ref="J40:L40"/>
    <mergeCell ref="P40:R40"/>
    <mergeCell ref="S40:V40"/>
    <mergeCell ref="D39:F39"/>
    <mergeCell ref="G39:I39"/>
    <mergeCell ref="J39:L39"/>
    <mergeCell ref="P39:R39"/>
    <mergeCell ref="S39:V39"/>
    <mergeCell ref="G40:I41"/>
    <mergeCell ref="M40:O41"/>
    <mergeCell ref="D41:F41"/>
    <mergeCell ref="J41:L41"/>
    <mergeCell ref="M38:O39"/>
    <mergeCell ref="P38:R38"/>
    <mergeCell ref="S38:V38"/>
    <mergeCell ref="G38:I38"/>
    <mergeCell ref="J38:L38"/>
    <mergeCell ref="M37:O37"/>
    <mergeCell ref="P37:R37"/>
    <mergeCell ref="S37:V37"/>
    <mergeCell ref="G36:I36"/>
    <mergeCell ref="J36:L36"/>
    <mergeCell ref="M36:O36"/>
    <mergeCell ref="P36:R36"/>
    <mergeCell ref="S36:V36"/>
    <mergeCell ref="P41:R41"/>
    <mergeCell ref="S41:V41"/>
    <mergeCell ref="P31:R31"/>
    <mergeCell ref="S31:V31"/>
    <mergeCell ref="D33:F33"/>
    <mergeCell ref="G33:I33"/>
    <mergeCell ref="J33:L33"/>
    <mergeCell ref="P33:R33"/>
    <mergeCell ref="S33:V33"/>
    <mergeCell ref="M32:O33"/>
    <mergeCell ref="D32:F32"/>
    <mergeCell ref="G32:I32"/>
    <mergeCell ref="J32:L32"/>
    <mergeCell ref="P25:R25"/>
    <mergeCell ref="P30:R30"/>
    <mergeCell ref="S30:V30"/>
    <mergeCell ref="A56:C57"/>
    <mergeCell ref="A60:C61"/>
    <mergeCell ref="G53:I53"/>
    <mergeCell ref="J53:L53"/>
    <mergeCell ref="M53:O53"/>
    <mergeCell ref="P53:R53"/>
    <mergeCell ref="S53:V53"/>
    <mergeCell ref="A58:C59"/>
    <mergeCell ref="A40:C41"/>
    <mergeCell ref="A42:C43"/>
    <mergeCell ref="A45:C46"/>
    <mergeCell ref="A47:C48"/>
    <mergeCell ref="A49:C50"/>
    <mergeCell ref="A54:C55"/>
    <mergeCell ref="P35:R35"/>
    <mergeCell ref="S35:V35"/>
    <mergeCell ref="G34:I34"/>
    <mergeCell ref="J34:L34"/>
    <mergeCell ref="M34:O34"/>
    <mergeCell ref="P34:R34"/>
    <mergeCell ref="S34:V34"/>
    <mergeCell ref="S28:V28"/>
    <mergeCell ref="G29:I29"/>
    <mergeCell ref="J29:L29"/>
    <mergeCell ref="P32:R32"/>
    <mergeCell ref="P28:R28"/>
    <mergeCell ref="A2:E2"/>
    <mergeCell ref="F2:J2"/>
    <mergeCell ref="J22:L22"/>
    <mergeCell ref="J23:L23"/>
    <mergeCell ref="K2:L2"/>
    <mergeCell ref="M2:Q2"/>
    <mergeCell ref="R2:V2"/>
    <mergeCell ref="D21:F21"/>
    <mergeCell ref="G21:I21"/>
    <mergeCell ref="J21:L21"/>
    <mergeCell ref="M21:O21"/>
    <mergeCell ref="P21:R21"/>
    <mergeCell ref="S21:V21"/>
    <mergeCell ref="A22:C23"/>
    <mergeCell ref="A4:E7"/>
    <mergeCell ref="F4:J7"/>
    <mergeCell ref="K4:L7"/>
    <mergeCell ref="M4:Q7"/>
    <mergeCell ref="R4:V7"/>
    <mergeCell ref="A18:E18"/>
    <mergeCell ref="K18:L18"/>
    <mergeCell ref="M18:Q18"/>
    <mergeCell ref="R18:V18"/>
    <mergeCell ref="D22:F23"/>
    <mergeCell ref="A3:V3"/>
    <mergeCell ref="A21:C21"/>
    <mergeCell ref="A24:C25"/>
    <mergeCell ref="A26:C27"/>
    <mergeCell ref="D24:F24"/>
    <mergeCell ref="D27:F27"/>
    <mergeCell ref="P27:R27"/>
    <mergeCell ref="S27:V27"/>
    <mergeCell ref="S25:V25"/>
    <mergeCell ref="D26:F26"/>
    <mergeCell ref="G26:I26"/>
    <mergeCell ref="J26:L26"/>
    <mergeCell ref="M26:O26"/>
    <mergeCell ref="P26:R26"/>
    <mergeCell ref="S26:V26"/>
    <mergeCell ref="D25:F25"/>
    <mergeCell ref="G25:I25"/>
    <mergeCell ref="J25:L25"/>
    <mergeCell ref="M25:O25"/>
    <mergeCell ref="A66:C68"/>
    <mergeCell ref="D68:F68"/>
    <mergeCell ref="F18:J18"/>
    <mergeCell ref="G68:I68"/>
    <mergeCell ref="J68:L68"/>
    <mergeCell ref="M68:O68"/>
    <mergeCell ref="P68:R68"/>
    <mergeCell ref="S68:V68"/>
    <mergeCell ref="P22:R22"/>
    <mergeCell ref="P23:R23"/>
    <mergeCell ref="S22:V22"/>
    <mergeCell ref="S23:V23"/>
    <mergeCell ref="G24:I24"/>
    <mergeCell ref="J24:L24"/>
    <mergeCell ref="M24:O24"/>
    <mergeCell ref="P24:R24"/>
    <mergeCell ref="S24:V24"/>
    <mergeCell ref="M29:O29"/>
    <mergeCell ref="P29:R29"/>
    <mergeCell ref="S29:V29"/>
    <mergeCell ref="G27:I27"/>
    <mergeCell ref="J27:L27"/>
    <mergeCell ref="S54:V55"/>
    <mergeCell ref="S32:V32"/>
    <mergeCell ref="A64:C65"/>
    <mergeCell ref="D64:F64"/>
    <mergeCell ref="G64:I64"/>
    <mergeCell ref="M64:O65"/>
    <mergeCell ref="S64:V64"/>
    <mergeCell ref="D65:F65"/>
    <mergeCell ref="G65:I65"/>
    <mergeCell ref="S65:V65"/>
    <mergeCell ref="P64:R65"/>
    <mergeCell ref="J64:L64"/>
    <mergeCell ref="J65:L65"/>
    <mergeCell ref="A28:C29"/>
    <mergeCell ref="A30:C31"/>
    <mergeCell ref="A32:C33"/>
    <mergeCell ref="A34:C35"/>
    <mergeCell ref="A36:C37"/>
    <mergeCell ref="A38:C39"/>
    <mergeCell ref="A51:C53"/>
    <mergeCell ref="D53:F53"/>
    <mergeCell ref="M27:O27"/>
    <mergeCell ref="D38:F38"/>
    <mergeCell ref="G35:I35"/>
    <mergeCell ref="J35:L35"/>
    <mergeCell ref="M35:O35"/>
    <mergeCell ref="D34:F35"/>
    <mergeCell ref="D36:F37"/>
    <mergeCell ref="G43:I43"/>
    <mergeCell ref="J43:L43"/>
    <mergeCell ref="G48:I48"/>
    <mergeCell ref="D52:F52"/>
    <mergeCell ref="G52:I52"/>
    <mergeCell ref="J52:L52"/>
    <mergeCell ref="M52:O52"/>
    <mergeCell ref="G37:I37"/>
    <mergeCell ref="J37:L37"/>
  </mergeCells>
  <phoneticPr fontId="1"/>
  <pageMargins left="0.7" right="0.7" top="0.75" bottom="0.75" header="0.3" footer="0.3"/>
  <pageSetup paperSize="9" scale="83" fitToHeight="0" orientation="portrait" r:id="rId1"/>
  <rowBreaks count="1" manualBreakCount="1">
    <brk id="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2024-03-22T02:10:21Z</dcterms:created>
  <dcterms:modified xsi:type="dcterms:W3CDTF">2024-03-22T02:10:26Z</dcterms:modified>
</cp:coreProperties>
</file>