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filterPrivacy="1" defaultThemeVersion="124226"/>
  <xr:revisionPtr revIDLastSave="0" documentId="13_ncr:1_{E2F07316-0FB1-4B59-A7A8-F3BE64A39192}" xr6:coauthVersionLast="36" xr6:coauthVersionMax="36" xr10:uidLastSave="{00000000-0000-0000-0000-000000000000}"/>
  <bookViews>
    <workbookView xWindow="0" yWindow="0" windowWidth="19395" windowHeight="6930" xr2:uid="{00000000-000D-0000-FFFF-FFFF00000000}"/>
  </bookViews>
  <sheets>
    <sheet name="個別包括" sheetId="1" r:id="rId1"/>
    <sheet name="公債費" sheetId="3" r:id="rId2"/>
  </sheets>
  <externalReferences>
    <externalReference r:id="rId3"/>
    <externalReference r:id="rId4"/>
  </externalReferences>
  <definedNames>
    <definedName name="_1_12">#REF!</definedName>
    <definedName name="\A" localSheetId="1">公債費!#REF!</definedName>
    <definedName name="\A">[1]千円単・増減付!#REF!</definedName>
    <definedName name="_xlnm.Print_Area" localSheetId="0">個別包括!$A$1:$AW$56</definedName>
    <definedName name="_xlnm.Print_Area" localSheetId="1">公債費!$A$1:$O$57</definedName>
    <definedName name="_xlnm.Print_Titles" localSheetId="0">個別包括!$A:$A,個別包括!$3:$5</definedName>
    <definedName name="_xlnm.Print_Titles" localSheetId="1">公債費!$A:$A</definedName>
    <definedName name="_xlnm.Print_Titles">#N/A</definedName>
    <definedName name="局議">[2]A!$V$3:$AM$59</definedName>
    <definedName name="振替後">#REF!</definedName>
    <definedName name="振替前需要額" localSheetId="0">個別包括!$B$1:$AO$55</definedName>
    <definedName name="振替前全体" localSheetId="0">個別包括!$B$6:$AO$55</definedName>
    <definedName name="対前年">[2]A!$B$3:$AZ$58</definedName>
    <definedName name="当該年度">#REF!</definedName>
    <definedName name="範囲" localSheetId="1">公債費!$B$7:$N$56</definedName>
    <definedName name="範囲">#REF!</definedName>
  </definedNames>
  <calcPr calcId="191029"/>
</workbook>
</file>

<file path=xl/calcChain.xml><?xml version="1.0" encoding="utf-8"?>
<calcChain xmlns="http://schemas.openxmlformats.org/spreadsheetml/2006/main">
  <c r="AM53" i="1" l="1"/>
  <c r="AS46" i="1" l="1"/>
  <c r="AH44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4" i="1"/>
  <c r="AM55" i="1"/>
  <c r="AM6" i="1"/>
  <c r="N7" i="3" l="1"/>
  <c r="AS6" i="1"/>
  <c r="AH53" i="1"/>
  <c r="N56" i="3" l="1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AS55" i="1"/>
  <c r="AS54" i="1"/>
  <c r="AS53" i="1"/>
  <c r="AS52" i="1"/>
  <c r="AS51" i="1"/>
  <c r="AS50" i="1"/>
  <c r="AS49" i="1"/>
  <c r="AS48" i="1"/>
  <c r="AS47" i="1"/>
  <c r="AS45" i="1"/>
  <c r="AS44" i="1"/>
  <c r="AS43" i="1"/>
  <c r="AS42" i="1"/>
  <c r="AS41" i="1"/>
  <c r="AS40" i="1"/>
  <c r="AS39" i="1"/>
  <c r="AS38" i="1"/>
  <c r="AS37" i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AS7" i="1"/>
  <c r="AH7" i="1"/>
  <c r="AH55" i="1"/>
  <c r="AO55" i="1" s="1"/>
  <c r="AH54" i="1"/>
  <c r="AO53" i="1"/>
  <c r="AH52" i="1"/>
  <c r="AO52" i="1" s="1"/>
  <c r="AH51" i="1"/>
  <c r="AH50" i="1"/>
  <c r="AH49" i="1"/>
  <c r="AH48" i="1"/>
  <c r="AO48" i="1" s="1"/>
  <c r="AH47" i="1"/>
  <c r="AH46" i="1"/>
  <c r="AH45" i="1"/>
  <c r="AO45" i="1" s="1"/>
  <c r="AT45" i="1" s="1"/>
  <c r="AO44" i="1"/>
  <c r="AT44" i="1" s="1"/>
  <c r="AH43" i="1"/>
  <c r="AH42" i="1"/>
  <c r="AO42" i="1" s="1"/>
  <c r="AH41" i="1"/>
  <c r="AH40" i="1"/>
  <c r="AH39" i="1"/>
  <c r="AH38" i="1"/>
  <c r="AH37" i="1"/>
  <c r="AO37" i="1" s="1"/>
  <c r="AH36" i="1"/>
  <c r="AO36" i="1" s="1"/>
  <c r="AH35" i="1"/>
  <c r="AH34" i="1"/>
  <c r="AH33" i="1"/>
  <c r="AO33" i="1" s="1"/>
  <c r="AH32" i="1"/>
  <c r="AO32" i="1" s="1"/>
  <c r="AH31" i="1"/>
  <c r="AH30" i="1"/>
  <c r="AH29" i="1"/>
  <c r="AO29" i="1" s="1"/>
  <c r="AH28" i="1"/>
  <c r="AO28" i="1" s="1"/>
  <c r="AH27" i="1"/>
  <c r="AH26" i="1"/>
  <c r="AO26" i="1" s="1"/>
  <c r="AH25" i="1"/>
  <c r="AH24" i="1"/>
  <c r="AH23" i="1"/>
  <c r="AH22" i="1"/>
  <c r="AH21" i="1"/>
  <c r="AO21" i="1" s="1"/>
  <c r="AH20" i="1"/>
  <c r="AO20" i="1" s="1"/>
  <c r="AT20" i="1" s="1"/>
  <c r="AH19" i="1"/>
  <c r="AH18" i="1"/>
  <c r="AH17" i="1"/>
  <c r="AO17" i="1" s="1"/>
  <c r="AH16" i="1"/>
  <c r="AO16" i="1" s="1"/>
  <c r="AH15" i="1"/>
  <c r="AH14" i="1"/>
  <c r="AO14" i="1" s="1"/>
  <c r="AH13" i="1"/>
  <c r="AH12" i="1"/>
  <c r="AO12" i="1" s="1"/>
  <c r="AH11" i="1"/>
  <c r="AH10" i="1"/>
  <c r="AH9" i="1"/>
  <c r="AO9" i="1" s="1"/>
  <c r="AH8" i="1"/>
  <c r="AH6" i="1"/>
  <c r="AO6" i="1" s="1"/>
  <c r="AT32" i="1" l="1"/>
  <c r="AW32" i="1" s="1"/>
  <c r="AO8" i="1"/>
  <c r="AT8" i="1" s="1"/>
  <c r="AW8" i="1" s="1"/>
  <c r="AO24" i="1"/>
  <c r="AT24" i="1" s="1"/>
  <c r="AO40" i="1"/>
  <c r="AT40" i="1" s="1"/>
  <c r="AW44" i="1"/>
  <c r="AT17" i="1"/>
  <c r="AT33" i="1"/>
  <c r="AT9" i="1"/>
  <c r="AT21" i="1"/>
  <c r="AT29" i="1"/>
  <c r="AT37" i="1"/>
  <c r="AT53" i="1"/>
  <c r="AT14" i="1"/>
  <c r="AT26" i="1"/>
  <c r="AW20" i="1"/>
  <c r="AO13" i="1"/>
  <c r="AO25" i="1"/>
  <c r="AO41" i="1"/>
  <c r="AO49" i="1"/>
  <c r="AT12" i="1"/>
  <c r="AT36" i="1"/>
  <c r="AT52" i="1"/>
  <c r="AO10" i="1"/>
  <c r="AO18" i="1"/>
  <c r="AO22" i="1"/>
  <c r="AO30" i="1"/>
  <c r="AO34" i="1"/>
  <c r="AO38" i="1"/>
  <c r="AO46" i="1"/>
  <c r="AO50" i="1"/>
  <c r="AO54" i="1"/>
  <c r="AT16" i="1"/>
  <c r="AT28" i="1"/>
  <c r="AT48" i="1"/>
  <c r="AO7" i="1"/>
  <c r="AO11" i="1"/>
  <c r="AO15" i="1"/>
  <c r="AO19" i="1"/>
  <c r="AO23" i="1"/>
  <c r="AO27" i="1"/>
  <c r="AO31" i="1"/>
  <c r="AO35" i="1"/>
  <c r="AO39" i="1"/>
  <c r="AO43" i="1"/>
  <c r="AO47" i="1"/>
  <c r="AO51" i="1"/>
  <c r="AT47" i="1" l="1"/>
  <c r="AT31" i="1"/>
  <c r="AW12" i="1"/>
  <c r="AT25" i="1"/>
  <c r="AW21" i="1"/>
  <c r="AT43" i="1"/>
  <c r="AW28" i="1"/>
  <c r="AT54" i="1"/>
  <c r="AT38" i="1"/>
  <c r="AT18" i="1"/>
  <c r="AW52" i="1"/>
  <c r="AT13" i="1"/>
  <c r="AW26" i="1"/>
  <c r="AW53" i="1"/>
  <c r="AT42" i="1"/>
  <c r="AW37" i="1"/>
  <c r="AW33" i="1"/>
  <c r="AT27" i="1"/>
  <c r="AT11" i="1"/>
  <c r="AT55" i="1"/>
  <c r="AT39" i="1"/>
  <c r="AT23" i="1"/>
  <c r="AT7" i="1"/>
  <c r="AW16" i="1"/>
  <c r="AT50" i="1"/>
  <c r="AT34" i="1"/>
  <c r="AT10" i="1"/>
  <c r="AW36" i="1"/>
  <c r="AT49" i="1"/>
  <c r="AW29" i="1"/>
  <c r="AW9" i="1"/>
  <c r="AW45" i="1"/>
  <c r="AW17" i="1"/>
  <c r="AT15" i="1"/>
  <c r="AW40" i="1"/>
  <c r="AT22" i="1"/>
  <c r="AT51" i="1"/>
  <c r="AT35" i="1"/>
  <c r="AT19" i="1"/>
  <c r="AW48" i="1"/>
  <c r="AT46" i="1"/>
  <c r="AT30" i="1"/>
  <c r="AT6" i="1"/>
  <c r="AW24" i="1"/>
  <c r="AT41" i="1"/>
  <c r="AW14" i="1"/>
  <c r="AW6" i="1" l="1"/>
  <c r="AW51" i="1"/>
  <c r="AW11" i="1"/>
  <c r="AW42" i="1"/>
  <c r="AW23" i="1"/>
  <c r="AW55" i="1"/>
  <c r="AW13" i="1"/>
  <c r="AW38" i="1"/>
  <c r="AW19" i="1"/>
  <c r="AW49" i="1"/>
  <c r="AW34" i="1"/>
  <c r="AW31" i="1"/>
  <c r="AW30" i="1"/>
  <c r="AW15" i="1"/>
  <c r="AW50" i="1"/>
  <c r="AW27" i="1"/>
  <c r="AW18" i="1"/>
  <c r="AW47" i="1"/>
  <c r="AW46" i="1"/>
  <c r="AW25" i="1"/>
  <c r="AW35" i="1"/>
  <c r="AW22" i="1"/>
  <c r="AW10" i="1"/>
  <c r="AW41" i="1"/>
  <c r="AW7" i="1"/>
  <c r="AW39" i="1"/>
  <c r="AW54" i="1"/>
  <c r="AW43" i="1"/>
</calcChain>
</file>

<file path=xl/sharedStrings.xml><?xml version="1.0" encoding="utf-8"?>
<sst xmlns="http://schemas.openxmlformats.org/spreadsheetml/2006/main" count="230" uniqueCount="155">
  <si>
    <t>道路橋りょう費</t>
  </si>
  <si>
    <t>小学校費</t>
  </si>
  <si>
    <t>中学校費</t>
  </si>
  <si>
    <t>生活保護費</t>
  </si>
  <si>
    <t>徴税費</t>
  </si>
  <si>
    <t>恩給費</t>
  </si>
  <si>
    <t>教職員数</t>
  </si>
  <si>
    <t>学級数</t>
  </si>
  <si>
    <t>農家数</t>
  </si>
  <si>
    <t>世帯数</t>
  </si>
  <si>
    <t>警察費</t>
  </si>
  <si>
    <t>河川費</t>
  </si>
  <si>
    <t>高等学校費</t>
  </si>
  <si>
    <t>衛生費</t>
  </si>
  <si>
    <t>労働費</t>
  </si>
  <si>
    <t xml:space="preserve"> 農業行政費</t>
  </si>
  <si>
    <t>林野行政費</t>
  </si>
  <si>
    <t xml:space="preserve"> 1  北海道</t>
  </si>
  <si>
    <t xml:space="preserve"> 2　青  森</t>
  </si>
  <si>
    <t xml:space="preserve"> 3　岩  手</t>
  </si>
  <si>
    <t xml:space="preserve"> 4　宮  城</t>
  </si>
  <si>
    <t xml:space="preserve"> 5　秋  田</t>
  </si>
  <si>
    <t xml:space="preserve"> 6　山  形</t>
  </si>
  <si>
    <t xml:space="preserve"> 7  福  島</t>
  </si>
  <si>
    <t xml:space="preserve"> 8　茨  城</t>
  </si>
  <si>
    <t xml:space="preserve"> 9　栃  木</t>
  </si>
  <si>
    <t>10　群  馬</t>
  </si>
  <si>
    <t>11　埼  玉</t>
  </si>
  <si>
    <t>12　千  葉</t>
  </si>
  <si>
    <t>13　東  京</t>
  </si>
  <si>
    <t>14　神奈川</t>
  </si>
  <si>
    <t>15　新  潟</t>
  </si>
  <si>
    <t>16　富  山</t>
  </si>
  <si>
    <t>17　石  川</t>
  </si>
  <si>
    <t>18　福  井</t>
  </si>
  <si>
    <t>19　山  梨</t>
  </si>
  <si>
    <t>20　長  野</t>
  </si>
  <si>
    <t>21　岐  阜</t>
  </si>
  <si>
    <t>22　静  岡</t>
  </si>
  <si>
    <t>23　愛  知</t>
  </si>
  <si>
    <t>24　三  重</t>
  </si>
  <si>
    <t>25　滋  賀</t>
  </si>
  <si>
    <t>26　京  都</t>
  </si>
  <si>
    <t>27　大  阪</t>
  </si>
  <si>
    <t>28　兵  庫</t>
  </si>
  <si>
    <t>29　奈  良</t>
  </si>
  <si>
    <t>30　和歌山</t>
  </si>
  <si>
    <t>31　鳥  取</t>
  </si>
  <si>
    <t>32　島  根</t>
  </si>
  <si>
    <t>33　岡  山</t>
  </si>
  <si>
    <t>34　広  島</t>
  </si>
  <si>
    <t>35　山  口</t>
  </si>
  <si>
    <t>36　徳  島</t>
  </si>
  <si>
    <t>37　香  川</t>
  </si>
  <si>
    <t>38　愛  媛</t>
  </si>
  <si>
    <t>39　高  知</t>
  </si>
  <si>
    <t>40　福  岡</t>
  </si>
  <si>
    <t>41　佐  賀</t>
  </si>
  <si>
    <t>42　長  崎</t>
  </si>
  <si>
    <t>43　熊  本</t>
  </si>
  <si>
    <t>44　大  分</t>
  </si>
  <si>
    <t>45　宮  崎</t>
  </si>
  <si>
    <t>46　鹿児島</t>
  </si>
  <si>
    <t>47　沖  縄</t>
  </si>
  <si>
    <t xml:space="preserve"> 商工行政費</t>
    <rPh sb="3" eb="6">
      <t>ギョウセイヒ</t>
    </rPh>
    <phoneticPr fontId="1"/>
  </si>
  <si>
    <t>合　計</t>
    <rPh sb="0" eb="1">
      <t>ゴウ</t>
    </rPh>
    <rPh sb="2" eb="3">
      <t>ケイ</t>
    </rPh>
    <phoneticPr fontId="1"/>
  </si>
  <si>
    <t>港湾費</t>
    <phoneticPr fontId="1"/>
  </si>
  <si>
    <t>人　口</t>
    <phoneticPr fontId="1"/>
  </si>
  <si>
    <t>公有以外の
林野の面積</t>
    <rPh sb="0" eb="2">
      <t>コウユウ</t>
    </rPh>
    <rPh sb="2" eb="4">
      <t>イガイ</t>
    </rPh>
    <rPh sb="6" eb="8">
      <t>リンヤ</t>
    </rPh>
    <rPh sb="9" eb="11">
      <t>メンセキ</t>
    </rPh>
    <phoneticPr fontId="1"/>
  </si>
  <si>
    <t>公有林野
の面積</t>
    <phoneticPr fontId="1"/>
  </si>
  <si>
    <t xml:space="preserve"> 人　口</t>
    <phoneticPr fontId="1"/>
  </si>
  <si>
    <t>人　口</t>
    <phoneticPr fontId="1"/>
  </si>
  <si>
    <t>生徒数</t>
    <rPh sb="0" eb="3">
      <t>セイトスウ</t>
    </rPh>
    <phoneticPr fontId="1"/>
  </si>
  <si>
    <t>人　口</t>
    <phoneticPr fontId="1"/>
  </si>
  <si>
    <t>不   足</t>
    <phoneticPr fontId="1"/>
  </si>
  <si>
    <t>超   過</t>
    <phoneticPr fontId="1"/>
  </si>
  <si>
    <t>合   計</t>
    <phoneticPr fontId="1"/>
  </si>
  <si>
    <t>恩給受給権者数</t>
    <rPh sb="0" eb="2">
      <t>オンキュウ</t>
    </rPh>
    <phoneticPr fontId="1"/>
  </si>
  <si>
    <t>厚　　生　　労　　働　　費</t>
    <rPh sb="0" eb="1">
      <t>アツシ</t>
    </rPh>
    <rPh sb="3" eb="4">
      <t>ショウ</t>
    </rPh>
    <rPh sb="6" eb="7">
      <t>ロウ</t>
    </rPh>
    <rPh sb="9" eb="10">
      <t>ドウ</t>
    </rPh>
    <rPh sb="12" eb="13">
      <t>ヒ</t>
    </rPh>
    <phoneticPr fontId="1"/>
  </si>
  <si>
    <t>教　　育　　費</t>
    <rPh sb="0" eb="1">
      <t>キョウ</t>
    </rPh>
    <rPh sb="3" eb="4">
      <t>イク</t>
    </rPh>
    <rPh sb="6" eb="7">
      <t>ヒ</t>
    </rPh>
    <phoneticPr fontId="1"/>
  </si>
  <si>
    <t>土　　木　　費</t>
    <rPh sb="0" eb="1">
      <t>ツチ</t>
    </rPh>
    <rPh sb="3" eb="4">
      <t>キ</t>
    </rPh>
    <rPh sb="6" eb="7">
      <t>ヒ</t>
    </rPh>
    <phoneticPr fontId="1"/>
  </si>
  <si>
    <t>（単位：千円）</t>
    <rPh sb="1" eb="3">
      <t>タンイ</t>
    </rPh>
    <rPh sb="4" eb="6">
      <t>センエン</t>
    </rPh>
    <phoneticPr fontId="1"/>
  </si>
  <si>
    <t>その他の教育費</t>
    <phoneticPr fontId="1"/>
  </si>
  <si>
    <t>その他の土木費</t>
    <phoneticPr fontId="1"/>
  </si>
  <si>
    <t>警察職員数</t>
    <rPh sb="0" eb="2">
      <t>ケイサツ</t>
    </rPh>
    <phoneticPr fontId="1"/>
  </si>
  <si>
    <t>道路の面積</t>
    <rPh sb="0" eb="2">
      <t>ドウロ</t>
    </rPh>
    <phoneticPr fontId="1"/>
  </si>
  <si>
    <t>河川の延長</t>
    <rPh sb="0" eb="2">
      <t>カセン</t>
    </rPh>
    <phoneticPr fontId="1"/>
  </si>
  <si>
    <t xml:space="preserve"> 港湾(係留)</t>
    <rPh sb="4" eb="6">
      <t>ケイリュウ</t>
    </rPh>
    <phoneticPr fontId="1"/>
  </si>
  <si>
    <t>公立大学等生徒数</t>
    <rPh sb="0" eb="2">
      <t>コウリツ</t>
    </rPh>
    <rPh sb="2" eb="4">
      <t>ダイガク</t>
    </rPh>
    <rPh sb="4" eb="5">
      <t>トウ</t>
    </rPh>
    <rPh sb="5" eb="8">
      <t>セイトスウ</t>
    </rPh>
    <phoneticPr fontId="1"/>
  </si>
  <si>
    <t>町村部人口</t>
    <rPh sb="2" eb="3">
      <t>ブ</t>
    </rPh>
    <phoneticPr fontId="1"/>
  </si>
  <si>
    <t>65歳以上人口</t>
    <rPh sb="5" eb="7">
      <t>ジンコウ</t>
    </rPh>
    <phoneticPr fontId="1"/>
  </si>
  <si>
    <t>高齢者保健福祉費</t>
    <rPh sb="5" eb="7">
      <t>フクシ</t>
    </rPh>
    <rPh sb="7" eb="8">
      <t>ヒ</t>
    </rPh>
    <phoneticPr fontId="1"/>
  </si>
  <si>
    <t>水産業者数</t>
    <rPh sb="0" eb="2">
      <t>スイサン</t>
    </rPh>
    <phoneticPr fontId="1"/>
  </si>
  <si>
    <t>社会福祉費</t>
    <rPh sb="0" eb="2">
      <t>シャカイ</t>
    </rPh>
    <phoneticPr fontId="1"/>
  </si>
  <si>
    <t xml:space="preserve"> 漁港(外郭)</t>
    <rPh sb="4" eb="6">
      <t>ガイカク</t>
    </rPh>
    <phoneticPr fontId="1"/>
  </si>
  <si>
    <t>補正予算債</t>
  </si>
  <si>
    <t>地方税</t>
  </si>
  <si>
    <t>臨時財政</t>
  </si>
  <si>
    <t>財源対策債</t>
  </si>
  <si>
    <t>減税</t>
  </si>
  <si>
    <t>公害防止</t>
  </si>
  <si>
    <t>被災者生活</t>
  </si>
  <si>
    <t>原子力発電施設</t>
  </si>
  <si>
    <t>災害復旧費</t>
  </si>
  <si>
    <t>償還費</t>
  </si>
  <si>
    <t>対策債</t>
  </si>
  <si>
    <t>事業債</t>
  </si>
  <si>
    <t>再建債</t>
  </si>
  <si>
    <t>等立地地域振興</t>
  </si>
  <si>
    <t>合　　計</t>
  </si>
  <si>
    <t>債償還費</t>
  </si>
  <si>
    <t>（単位：千円）</t>
    <rPh sb="1" eb="3">
      <t>タンイ</t>
    </rPh>
    <rPh sb="4" eb="6">
      <t>センエン</t>
    </rPh>
    <phoneticPr fontId="7"/>
  </si>
  <si>
    <t>公　　　　　　　　　　　　　　　　　債　　　　　　　　　　　　　　　　　費</t>
    <rPh sb="0" eb="1">
      <t>オオヤケ</t>
    </rPh>
    <rPh sb="18" eb="19">
      <t>サイ</t>
    </rPh>
    <rPh sb="36" eb="37">
      <t>ヒ</t>
    </rPh>
    <phoneticPr fontId="7"/>
  </si>
  <si>
    <t>道路の延長</t>
    <rPh sb="0" eb="2">
      <t>ドウロ</t>
    </rPh>
    <phoneticPr fontId="1"/>
  </si>
  <si>
    <t xml:space="preserve"> 港湾(外郭)</t>
    <rPh sb="1" eb="3">
      <t>コウワン</t>
    </rPh>
    <rPh sb="4" eb="6">
      <t>ガイカク</t>
    </rPh>
    <phoneticPr fontId="1"/>
  </si>
  <si>
    <t xml:space="preserve"> 漁港(係留)</t>
    <rPh sb="1" eb="3">
      <t>ギョコウ</t>
    </rPh>
    <rPh sb="4" eb="6">
      <t>ケイリュウ</t>
    </rPh>
    <phoneticPr fontId="1"/>
  </si>
  <si>
    <t>特別支援学校費</t>
    <rPh sb="0" eb="2">
      <t>トクベツ</t>
    </rPh>
    <rPh sb="2" eb="4">
      <t>シエン</t>
    </rPh>
    <phoneticPr fontId="1"/>
  </si>
  <si>
    <t>75歳以上人口</t>
    <rPh sb="5" eb="7">
      <t>ジンコウ</t>
    </rPh>
    <phoneticPr fontId="1"/>
  </si>
  <si>
    <t>水産行政費</t>
    <phoneticPr fontId="1"/>
  </si>
  <si>
    <t>総　　　務　　　費</t>
    <rPh sb="0" eb="1">
      <t>フサ</t>
    </rPh>
    <rPh sb="4" eb="5">
      <t>ツトム</t>
    </rPh>
    <rPh sb="8" eb="9">
      <t>ヒ</t>
    </rPh>
    <phoneticPr fontId="1"/>
  </si>
  <si>
    <t>地域振興費</t>
    <rPh sb="0" eb="2">
      <t>チイキ</t>
    </rPh>
    <rPh sb="2" eb="5">
      <t>シンコウヒ</t>
    </rPh>
    <phoneticPr fontId="1"/>
  </si>
  <si>
    <t>公債費</t>
    <rPh sb="0" eb="3">
      <t>コウサイヒ</t>
    </rPh>
    <phoneticPr fontId="1"/>
  </si>
  <si>
    <t>(包括算定経費)</t>
    <rPh sb="1" eb="3">
      <t>ホウカツ</t>
    </rPh>
    <rPh sb="3" eb="5">
      <t>サンテイ</t>
    </rPh>
    <rPh sb="5" eb="7">
      <t>ケイヒ</t>
    </rPh>
    <phoneticPr fontId="1"/>
  </si>
  <si>
    <t>包括算定経費</t>
    <rPh sb="0" eb="2">
      <t>ホウカツ</t>
    </rPh>
    <rPh sb="2" eb="4">
      <t>サンテイ</t>
    </rPh>
    <rPh sb="4" eb="6">
      <t>ケイヒ</t>
    </rPh>
    <phoneticPr fontId="1"/>
  </si>
  <si>
    <t>人　口</t>
    <rPh sb="0" eb="1">
      <t>ヒト</t>
    </rPh>
    <rPh sb="2" eb="3">
      <t>クチ</t>
    </rPh>
    <phoneticPr fontId="1"/>
  </si>
  <si>
    <t>面　積</t>
    <rPh sb="0" eb="1">
      <t>メン</t>
    </rPh>
    <rPh sb="2" eb="3">
      <t>セキ</t>
    </rPh>
    <phoneticPr fontId="1"/>
  </si>
  <si>
    <t>総　計</t>
    <rPh sb="0" eb="1">
      <t>フサ</t>
    </rPh>
    <rPh sb="2" eb="3">
      <t>ケイ</t>
    </rPh>
    <phoneticPr fontId="1"/>
  </si>
  <si>
    <t>（公債費内訳）</t>
    <rPh sb="1" eb="4">
      <t>コウサイヒ</t>
    </rPh>
    <rPh sb="4" eb="6">
      <t>ウチワケ</t>
    </rPh>
    <phoneticPr fontId="1"/>
  </si>
  <si>
    <t xml:space="preserve"> (個別算定経費)</t>
    <phoneticPr fontId="1"/>
  </si>
  <si>
    <t>小　計</t>
    <rPh sb="0" eb="1">
      <t>ショウ</t>
    </rPh>
    <rPh sb="2" eb="3">
      <t>ケイ</t>
    </rPh>
    <phoneticPr fontId="1"/>
  </si>
  <si>
    <t>H11以降同意等</t>
    <rPh sb="5" eb="7">
      <t>ドウイ</t>
    </rPh>
    <rPh sb="7" eb="8">
      <t>トウ</t>
    </rPh>
    <phoneticPr fontId="7"/>
  </si>
  <si>
    <t>H10以前許可</t>
    <phoneticPr fontId="7"/>
  </si>
  <si>
    <t>教　　育　　費</t>
    <phoneticPr fontId="1"/>
  </si>
  <si>
    <t>減収補塡債</t>
  </si>
  <si>
    <t>補塡債</t>
  </si>
  <si>
    <t>地域の元気
創造事業費</t>
    <rPh sb="0" eb="2">
      <t>チイキ</t>
    </rPh>
    <rPh sb="3" eb="5">
      <t>ゲンキ</t>
    </rPh>
    <rPh sb="6" eb="8">
      <t>ソウゾウ</t>
    </rPh>
    <rPh sb="8" eb="10">
      <t>ジギョウ</t>
    </rPh>
    <rPh sb="10" eb="11">
      <t>ヒ</t>
    </rPh>
    <phoneticPr fontId="1"/>
  </si>
  <si>
    <t>東日本大震災</t>
    <rPh sb="0" eb="1">
      <t>ヒガシ</t>
    </rPh>
    <rPh sb="1" eb="3">
      <t>ニホン</t>
    </rPh>
    <rPh sb="3" eb="6">
      <t>ダイシンサイ</t>
    </rPh>
    <phoneticPr fontId="2"/>
  </si>
  <si>
    <t>全国緊急防災</t>
    <rPh sb="0" eb="2">
      <t>ゼンコク</t>
    </rPh>
    <rPh sb="2" eb="4">
      <t>キンキュウ</t>
    </rPh>
    <rPh sb="4" eb="6">
      <t>ボウサイ</t>
    </rPh>
    <phoneticPr fontId="7"/>
  </si>
  <si>
    <t>施策等債償還費</t>
    <rPh sb="0" eb="2">
      <t>シサク</t>
    </rPh>
    <rPh sb="2" eb="3">
      <t>ナド</t>
    </rPh>
    <rPh sb="3" eb="4">
      <t>サイ</t>
    </rPh>
    <rPh sb="4" eb="6">
      <t>ショウカン</t>
    </rPh>
    <phoneticPr fontId="7"/>
  </si>
  <si>
    <t>人口減少等特
別対策事業費</t>
    <rPh sb="0" eb="2">
      <t>ジンコウ</t>
    </rPh>
    <rPh sb="2" eb="4">
      <t>ゲンショウ</t>
    </rPh>
    <rPh sb="4" eb="5">
      <t>トウ</t>
    </rPh>
    <rPh sb="5" eb="6">
      <t>トク</t>
    </rPh>
    <rPh sb="7" eb="8">
      <t>ベツ</t>
    </rPh>
    <rPh sb="8" eb="10">
      <t>タイサク</t>
    </rPh>
    <rPh sb="10" eb="13">
      <t>ジギョウヒ</t>
    </rPh>
    <phoneticPr fontId="1"/>
  </si>
  <si>
    <t>産　業　経　済　費</t>
    <rPh sb="0" eb="1">
      <t>サン</t>
    </rPh>
    <rPh sb="2" eb="3">
      <t>ギョウ</t>
    </rPh>
    <rPh sb="4" eb="5">
      <t>キョウ</t>
    </rPh>
    <rPh sb="6" eb="7">
      <t>スミ</t>
    </rPh>
    <rPh sb="8" eb="9">
      <t>ヒ</t>
    </rPh>
    <phoneticPr fontId="1"/>
  </si>
  <si>
    <t>都道府県</t>
    <phoneticPr fontId="1"/>
  </si>
  <si>
    <t>都道府県</t>
    <phoneticPr fontId="7"/>
  </si>
  <si>
    <t>※錯誤額は除く</t>
    <rPh sb="1" eb="3">
      <t>サクゴ</t>
    </rPh>
    <rPh sb="3" eb="4">
      <t>ガク</t>
    </rPh>
    <rPh sb="5" eb="6">
      <t>ノゾ</t>
    </rPh>
    <phoneticPr fontId="1"/>
  </si>
  <si>
    <t>※錯誤額は除く</t>
    <rPh sb="1" eb="3">
      <t>サクゴ</t>
    </rPh>
    <rPh sb="3" eb="4">
      <t>ガク</t>
    </rPh>
    <rPh sb="5" eb="6">
      <t>ノゾ</t>
    </rPh>
    <phoneticPr fontId="7"/>
  </si>
  <si>
    <t>私立学校等生徒数</t>
    <rPh sb="0" eb="2">
      <t>シリツ</t>
    </rPh>
    <rPh sb="2" eb="4">
      <t>ガッコウ</t>
    </rPh>
    <rPh sb="4" eb="5">
      <t>トウ</t>
    </rPh>
    <rPh sb="5" eb="7">
      <t>セイト</t>
    </rPh>
    <rPh sb="7" eb="8">
      <t>スウ</t>
    </rPh>
    <phoneticPr fontId="1"/>
  </si>
  <si>
    <t>臨時財政対策債
振替相当額</t>
    <rPh sb="0" eb="2">
      <t>リンジ</t>
    </rPh>
    <rPh sb="2" eb="4">
      <t>ザイセイ</t>
    </rPh>
    <rPh sb="4" eb="6">
      <t>タイサク</t>
    </rPh>
    <rPh sb="6" eb="7">
      <t>サイ</t>
    </rPh>
    <rPh sb="8" eb="10">
      <t>フリカエ</t>
    </rPh>
    <rPh sb="10" eb="12">
      <t>ソウトウ</t>
    </rPh>
    <rPh sb="12" eb="13">
      <t>ガク</t>
    </rPh>
    <phoneticPr fontId="1"/>
  </si>
  <si>
    <t>臨時財政対策債
振替後需要額</t>
    <rPh sb="0" eb="2">
      <t>リンジ</t>
    </rPh>
    <rPh sb="2" eb="4">
      <t>ザイセイ</t>
    </rPh>
    <rPh sb="4" eb="6">
      <t>タイサク</t>
    </rPh>
    <rPh sb="6" eb="7">
      <t>サイ</t>
    </rPh>
    <rPh sb="8" eb="10">
      <t>フリカエ</t>
    </rPh>
    <rPh sb="10" eb="11">
      <t>アト</t>
    </rPh>
    <rPh sb="11" eb="13">
      <t>ジュヨウ</t>
    </rPh>
    <rPh sb="13" eb="14">
      <t>ガク</t>
    </rPh>
    <phoneticPr fontId="1"/>
  </si>
  <si>
    <t>地域社会再生
事業費</t>
    <rPh sb="0" eb="2">
      <t>チイキ</t>
    </rPh>
    <rPh sb="2" eb="4">
      <t>シャカイ</t>
    </rPh>
    <rPh sb="4" eb="6">
      <t>サイセイ</t>
    </rPh>
    <rPh sb="7" eb="10">
      <t>ジギョウヒ</t>
    </rPh>
    <phoneticPr fontId="1"/>
  </si>
  <si>
    <t>国土強靱化</t>
    <rPh sb="0" eb="2">
      <t>コクド</t>
    </rPh>
    <rPh sb="2" eb="4">
      <t>キョウジン</t>
    </rPh>
    <rPh sb="4" eb="5">
      <t>カ</t>
    </rPh>
    <phoneticPr fontId="2"/>
  </si>
  <si>
    <t>施策債</t>
    <rPh sb="0" eb="2">
      <t>シサク</t>
    </rPh>
    <rPh sb="2" eb="3">
      <t>サイ</t>
    </rPh>
    <phoneticPr fontId="7"/>
  </si>
  <si>
    <t>償還費</t>
    <rPh sb="0" eb="2">
      <t>ショウカン</t>
    </rPh>
    <phoneticPr fontId="7"/>
  </si>
  <si>
    <t>地域デジタル社会推進費</t>
    <rPh sb="0" eb="2">
      <t>チイキ</t>
    </rPh>
    <rPh sb="6" eb="8">
      <t>シャカイ</t>
    </rPh>
    <rPh sb="8" eb="11">
      <t>スイシンヒ</t>
    </rPh>
    <phoneticPr fontId="1"/>
  </si>
  <si>
    <t xml:space="preserve">    (個別算定経費)</t>
    <phoneticPr fontId="1"/>
  </si>
  <si>
    <t>令和５年度 都道府県別（費目別）基準財政需要額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10">
      <t>トドウフケン</t>
    </rPh>
    <rPh sb="10" eb="11">
      <t>ベツ</t>
    </rPh>
    <rPh sb="12" eb="14">
      <t>ヒモク</t>
    </rPh>
    <rPh sb="14" eb="15">
      <t>ベツ</t>
    </rPh>
    <rPh sb="16" eb="18">
      <t>キジュン</t>
    </rPh>
    <rPh sb="18" eb="20">
      <t>ザイセイ</t>
    </rPh>
    <rPh sb="20" eb="22">
      <t>ジュヨウ</t>
    </rPh>
    <rPh sb="22" eb="23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</si>
</sst>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2" x14ac:knownFonts="1">
    <font>
      <sz val="14"/>
      <name val="ＭＳ ゴシック"/>
      <family val="3"/>
    </font>
    <font>
      <sz val="7"/>
      <name val="ＭＳ Ｐゴシック"/>
      <family val="3"/>
      <charset val="128"/>
    </font>
    <font>
      <sz val="14"/>
      <name val="HGｺﾞｼｯｸE"/>
      <family val="3"/>
      <charset val="128"/>
    </font>
    <font>
      <sz val="12"/>
      <name val="HGｺﾞｼｯｸM"/>
      <family val="3"/>
      <charset val="128"/>
    </font>
    <font>
      <sz val="14"/>
      <name val="HGPｺﾞｼｯｸM"/>
      <family val="3"/>
      <charset val="128"/>
    </font>
    <font>
      <sz val="12"/>
      <name val="ＭＳ ゴシック"/>
      <family val="3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color theme="1"/>
      <name val="ＭＳ Ｐゴシック"/>
      <family val="3"/>
    </font>
    <font>
      <b/>
      <sz val="12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4"/>
      <color theme="1"/>
      <name val="ＭＳ ゴシック"/>
      <family val="3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4"/>
      <color theme="1"/>
      <name val="ＭＳ Ｐゴシック"/>
      <family val="3"/>
    </font>
    <font>
      <sz val="12"/>
      <color theme="1"/>
      <name val="ＭＳ ゴシック"/>
      <family val="3"/>
    </font>
    <font>
      <sz val="14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12"/>
      <color theme="1"/>
      <name val="ＭＳ ゴシック"/>
      <family val="3"/>
      <charset val="128"/>
    </font>
    <font>
      <sz val="16"/>
      <name val="HGSｺﾞｼｯｸM"/>
      <family val="3"/>
      <charset val="128"/>
    </font>
    <font>
      <b/>
      <sz val="14"/>
      <name val="HGPｺﾞｼｯｸM"/>
      <family val="3"/>
      <charset val="128"/>
    </font>
    <font>
      <b/>
      <sz val="16"/>
      <name val="HGPｺﾞｼｯｸM"/>
      <family val="3"/>
      <charset val="128"/>
    </font>
    <font>
      <sz val="12"/>
      <name val="HGPｺﾞｼｯｸM"/>
      <family val="3"/>
      <charset val="128"/>
    </font>
    <font>
      <sz val="12"/>
      <name val="ＭＳ ゴシック"/>
      <family val="3"/>
    </font>
    <font>
      <sz val="12"/>
      <name val="ＭＳ Ｐゴシック"/>
      <family val="3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/>
  </cellStyleXfs>
  <cellXfs count="184">
    <xf numFmtId="0" fontId="0" fillId="0" borderId="0" xfId="0"/>
    <xf numFmtId="3" fontId="9" fillId="0" borderId="0" xfId="1" applyNumberFormat="1" applyFont="1" applyAlignment="1">
      <alignment horizontal="center"/>
    </xf>
    <xf numFmtId="3" fontId="9" fillId="0" borderId="0" xfId="0" applyNumberFormat="1" applyFont="1" applyAlignment="1">
      <alignment horizontal="right" vertical="top"/>
    </xf>
    <xf numFmtId="3" fontId="8" fillId="0" borderId="0" xfId="1" applyNumberFormat="1" applyFont="1" applyAlignment="1"/>
    <xf numFmtId="0" fontId="5" fillId="0" borderId="0" xfId="1" applyNumberFormat="1" applyFont="1" applyAlignment="1"/>
    <xf numFmtId="3" fontId="8" fillId="0" borderId="1" xfId="1" applyNumberFormat="1" applyFont="1" applyBorder="1" applyAlignment="1"/>
    <xf numFmtId="0" fontId="3" fillId="0" borderId="35" xfId="1" applyNumberFormat="1" applyFont="1" applyFill="1" applyBorder="1" applyAlignment="1"/>
    <xf numFmtId="3" fontId="3" fillId="0" borderId="2" xfId="1" applyNumberFormat="1" applyFont="1" applyFill="1" applyBorder="1" applyAlignment="1">
      <alignment horizontal="distributed" vertical="center"/>
    </xf>
    <xf numFmtId="3" fontId="4" fillId="0" borderId="0" xfId="0" quotePrefix="1" applyNumberFormat="1" applyFont="1" applyAlignment="1">
      <alignment horizontal="right" vertical="top"/>
    </xf>
    <xf numFmtId="3" fontId="4" fillId="0" borderId="0" xfId="0" quotePrefix="1" applyNumberFormat="1" applyFont="1" applyFill="1" applyBorder="1" applyAlignment="1" applyProtection="1">
      <alignment horizontal="left" vertical="top"/>
      <protection locked="0"/>
    </xf>
    <xf numFmtId="3" fontId="3" fillId="0" borderId="21" xfId="1" applyNumberFormat="1" applyFont="1" applyBorder="1" applyAlignment="1">
      <alignment horizontal="center"/>
    </xf>
    <xf numFmtId="3" fontId="3" fillId="0" borderId="35" xfId="1" applyNumberFormat="1" applyFont="1" applyFill="1" applyBorder="1" applyAlignment="1">
      <alignment horizontal="distributed" vertical="center"/>
    </xf>
    <xf numFmtId="3" fontId="3" fillId="0" borderId="36" xfId="1" applyNumberFormat="1" applyFont="1" applyFill="1" applyBorder="1" applyAlignment="1">
      <alignment horizontal="distributed" vertical="center"/>
    </xf>
    <xf numFmtId="3" fontId="3" fillId="0" borderId="37" xfId="1" applyNumberFormat="1" applyFont="1" applyBorder="1" applyAlignment="1">
      <alignment horizontal="center"/>
    </xf>
    <xf numFmtId="3" fontId="3" fillId="0" borderId="2" xfId="1" applyNumberFormat="1" applyFont="1" applyFill="1" applyBorder="1" applyAlignment="1">
      <alignment horizontal="distributed" vertical="center" wrapText="1"/>
    </xf>
    <xf numFmtId="3" fontId="10" fillId="0" borderId="0" xfId="0" applyNumberFormat="1" applyFont="1" applyAlignment="1"/>
    <xf numFmtId="0" fontId="10" fillId="0" borderId="0" xfId="0" applyNumberFormat="1" applyFont="1" applyAlignment="1"/>
    <xf numFmtId="3" fontId="11" fillId="0" borderId="0" xfId="0" applyNumberFormat="1" applyFont="1" applyAlignment="1">
      <alignment vertical="top"/>
    </xf>
    <xf numFmtId="3" fontId="12" fillId="0" borderId="0" xfId="0" quotePrefix="1" applyNumberFormat="1" applyFont="1" applyAlignment="1" applyProtection="1">
      <alignment vertical="top"/>
      <protection locked="0"/>
    </xf>
    <xf numFmtId="3" fontId="13" fillId="0" borderId="0" xfId="0" applyNumberFormat="1" applyFont="1" applyAlignment="1">
      <alignment vertical="top"/>
    </xf>
    <xf numFmtId="3" fontId="14" fillId="0" borderId="0" xfId="0" applyNumberFormat="1" applyFont="1" applyAlignment="1" applyProtection="1">
      <alignment vertical="top"/>
      <protection locked="0"/>
    </xf>
    <xf numFmtId="0" fontId="11" fillId="0" borderId="0" xfId="0" applyNumberFormat="1" applyFont="1" applyAlignment="1">
      <alignment vertical="top"/>
    </xf>
    <xf numFmtId="3" fontId="12" fillId="0" borderId="0" xfId="0" applyNumberFormat="1" applyFont="1" applyAlignment="1">
      <alignment vertical="top"/>
    </xf>
    <xf numFmtId="3" fontId="15" fillId="0" borderId="0" xfId="0" applyNumberFormat="1" applyFont="1" applyAlignment="1">
      <alignment vertical="top"/>
    </xf>
    <xf numFmtId="49" fontId="16" fillId="0" borderId="0" xfId="0" applyNumberFormat="1" applyFont="1" applyAlignment="1" applyProtection="1">
      <alignment horizontal="center" vertical="top"/>
      <protection locked="0"/>
    </xf>
    <xf numFmtId="3" fontId="14" fillId="0" borderId="0" xfId="0" applyNumberFormat="1" applyFont="1" applyAlignment="1" applyProtection="1">
      <alignment horizontal="center" vertical="top"/>
      <protection locked="0"/>
    </xf>
    <xf numFmtId="3" fontId="15" fillId="0" borderId="0" xfId="0" quotePrefix="1" applyNumberFormat="1" applyFont="1" applyAlignment="1">
      <alignment horizontal="right" vertical="top"/>
    </xf>
    <xf numFmtId="3" fontId="14" fillId="0" borderId="0" xfId="0" applyNumberFormat="1" applyFont="1" applyAlignment="1">
      <alignment horizontal="right" vertical="top"/>
    </xf>
    <xf numFmtId="3" fontId="16" fillId="0" borderId="0" xfId="0" quotePrefix="1" applyNumberFormat="1" applyFont="1" applyAlignment="1" applyProtection="1">
      <alignment horizontal="center" vertical="top"/>
      <protection locked="0"/>
    </xf>
    <xf numFmtId="3" fontId="17" fillId="0" borderId="12" xfId="0" applyNumberFormat="1" applyFont="1" applyFill="1" applyBorder="1" applyAlignment="1" applyProtection="1">
      <alignment horizontal="centerContinuous"/>
      <protection locked="0"/>
    </xf>
    <xf numFmtId="3" fontId="17" fillId="0" borderId="10" xfId="0" applyNumberFormat="1" applyFont="1" applyFill="1" applyBorder="1" applyAlignment="1">
      <alignment horizontal="centerContinuous"/>
    </xf>
    <xf numFmtId="3" fontId="17" fillId="0" borderId="11" xfId="0" applyNumberFormat="1" applyFont="1" applyFill="1" applyBorder="1" applyAlignment="1">
      <alignment horizontal="centerContinuous"/>
    </xf>
    <xf numFmtId="0" fontId="20" fillId="0" borderId="12" xfId="0" applyNumberFormat="1" applyFont="1" applyFill="1" applyBorder="1" applyAlignment="1">
      <alignment horizontal="centerContinuous"/>
    </xf>
    <xf numFmtId="3" fontId="17" fillId="0" borderId="10" xfId="0" applyNumberFormat="1" applyFont="1" applyFill="1" applyBorder="1" applyAlignment="1" applyProtection="1">
      <alignment horizontal="centerContinuous"/>
      <protection locked="0"/>
    </xf>
    <xf numFmtId="3" fontId="17" fillId="0" borderId="25" xfId="0" applyNumberFormat="1" applyFont="1" applyFill="1" applyBorder="1" applyAlignment="1">
      <alignment horizontal="centerContinuous"/>
    </xf>
    <xf numFmtId="3" fontId="17" fillId="0" borderId="38" xfId="0" applyNumberFormat="1" applyFont="1" applyFill="1" applyBorder="1" applyAlignment="1">
      <alignment horizontal="centerContinuous"/>
    </xf>
    <xf numFmtId="3" fontId="22" fillId="0" borderId="9" xfId="0" applyNumberFormat="1" applyFont="1" applyFill="1" applyBorder="1" applyAlignment="1">
      <alignment horizontal="center" vertical="center"/>
    </xf>
    <xf numFmtId="3" fontId="17" fillId="0" borderId="25" xfId="0" applyNumberFormat="1" applyFont="1" applyFill="1" applyBorder="1" applyAlignment="1" applyProtection="1">
      <alignment horizontal="centerContinuous"/>
      <protection locked="0"/>
    </xf>
    <xf numFmtId="3" fontId="17" fillId="0" borderId="26" xfId="0" applyNumberFormat="1" applyFont="1" applyFill="1" applyBorder="1" applyAlignment="1">
      <alignment horizontal="centerContinuous"/>
    </xf>
    <xf numFmtId="3" fontId="19" fillId="0" borderId="6" xfId="0" applyNumberFormat="1" applyFont="1" applyFill="1" applyBorder="1" applyAlignment="1">
      <alignment horizontal="center" vertical="center"/>
    </xf>
    <xf numFmtId="3" fontId="19" fillId="0" borderId="7" xfId="0" applyNumberFormat="1" applyFont="1" applyFill="1" applyBorder="1" applyAlignment="1">
      <alignment horizontal="center" vertical="center"/>
    </xf>
    <xf numFmtId="3" fontId="19" fillId="0" borderId="7" xfId="0" applyNumberFormat="1" applyFont="1" applyFill="1" applyBorder="1" applyAlignment="1">
      <alignment horizontal="center" vertical="center" shrinkToFit="1"/>
    </xf>
    <xf numFmtId="3" fontId="19" fillId="0" borderId="7" xfId="0" applyNumberFormat="1" applyFont="1" applyFill="1" applyBorder="1" applyAlignment="1">
      <alignment horizontal="centerContinuous" vertical="center"/>
    </xf>
    <xf numFmtId="3" fontId="22" fillId="0" borderId="8" xfId="0" applyNumberFormat="1" applyFont="1" applyFill="1" applyBorder="1" applyAlignment="1">
      <alignment horizontal="centerContinuous" vertical="center"/>
    </xf>
    <xf numFmtId="3" fontId="22" fillId="0" borderId="32" xfId="0" applyNumberFormat="1" applyFont="1" applyFill="1" applyBorder="1" applyAlignment="1">
      <alignment horizontal="centerContinuous" vertical="center"/>
    </xf>
    <xf numFmtId="3" fontId="19" fillId="0" borderId="29" xfId="0" applyNumberFormat="1" applyFont="1" applyFill="1" applyBorder="1" applyAlignment="1">
      <alignment horizontal="center" vertical="center"/>
    </xf>
    <xf numFmtId="3" fontId="22" fillId="0" borderId="33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3" fontId="22" fillId="0" borderId="21" xfId="0" applyNumberFormat="1" applyFont="1" applyFill="1" applyBorder="1" applyAlignment="1">
      <alignment horizontal="center" vertical="center"/>
    </xf>
    <xf numFmtId="3" fontId="10" fillId="0" borderId="0" xfId="0" applyNumberFormat="1" applyFont="1" applyBorder="1" applyAlignment="1"/>
    <xf numFmtId="3" fontId="19" fillId="0" borderId="3" xfId="0" applyNumberFormat="1" applyFont="1" applyFill="1" applyBorder="1" applyAlignment="1">
      <alignment horizontal="center" vertical="center"/>
    </xf>
    <xf numFmtId="3" fontId="19" fillId="0" borderId="13" xfId="0" applyNumberFormat="1" applyFont="1" applyFill="1" applyBorder="1" applyAlignment="1">
      <alignment horizontal="center" vertical="center"/>
    </xf>
    <xf numFmtId="3" fontId="19" fillId="0" borderId="19" xfId="0" applyNumberFormat="1" applyFont="1" applyFill="1" applyBorder="1" applyAlignment="1">
      <alignment horizontal="center" vertical="center"/>
    </xf>
    <xf numFmtId="3" fontId="19" fillId="0" borderId="30" xfId="0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 shrinkToFit="1"/>
    </xf>
    <xf numFmtId="3" fontId="19" fillId="0" borderId="13" xfId="0" applyNumberFormat="1" applyFont="1" applyFill="1" applyBorder="1" applyAlignment="1">
      <alignment horizontal="center" vertical="center" shrinkToFit="1"/>
    </xf>
    <xf numFmtId="3" fontId="19" fillId="0" borderId="3" xfId="0" quotePrefix="1" applyNumberFormat="1" applyFont="1" applyFill="1" applyBorder="1" applyAlignment="1">
      <alignment horizontal="center" vertical="center"/>
    </xf>
    <xf numFmtId="3" fontId="23" fillId="0" borderId="13" xfId="0" applyNumberFormat="1" applyFont="1" applyFill="1" applyBorder="1" applyAlignment="1">
      <alignment horizontal="center" vertical="center" wrapText="1"/>
    </xf>
    <xf numFmtId="3" fontId="19" fillId="0" borderId="19" xfId="0" applyNumberFormat="1" applyFont="1" applyFill="1" applyBorder="1" applyAlignment="1">
      <alignment horizontal="center" vertical="center" wrapText="1"/>
    </xf>
    <xf numFmtId="3" fontId="19" fillId="0" borderId="34" xfId="0" applyNumberFormat="1" applyFont="1" applyFill="1" applyBorder="1" applyAlignment="1">
      <alignment horizontal="center" vertical="center"/>
    </xf>
    <xf numFmtId="3" fontId="19" fillId="0" borderId="40" xfId="0" applyNumberFormat="1" applyFont="1" applyFill="1" applyBorder="1" applyAlignment="1">
      <alignment horizontal="center" vertical="center"/>
    </xf>
    <xf numFmtId="3" fontId="19" fillId="0" borderId="39" xfId="0" applyNumberFormat="1" applyFont="1" applyFill="1" applyBorder="1" applyAlignment="1">
      <alignment horizontal="center" vertical="center"/>
    </xf>
    <xf numFmtId="3" fontId="19" fillId="0" borderId="24" xfId="0" applyNumberFormat="1" applyFont="1" applyFill="1" applyBorder="1" applyAlignment="1">
      <alignment horizontal="center" vertical="center"/>
    </xf>
    <xf numFmtId="3" fontId="22" fillId="0" borderId="2" xfId="0" applyNumberFormat="1" applyFont="1" applyBorder="1" applyAlignment="1"/>
    <xf numFmtId="3" fontId="24" fillId="0" borderId="14" xfId="0" applyNumberFormat="1" applyFont="1" applyFill="1" applyBorder="1" applyAlignment="1">
      <alignment shrinkToFit="1"/>
    </xf>
    <xf numFmtId="3" fontId="24" fillId="0" borderId="4" xfId="0" applyNumberFormat="1" applyFont="1" applyFill="1" applyBorder="1" applyAlignment="1">
      <alignment shrinkToFit="1"/>
    </xf>
    <xf numFmtId="3" fontId="24" fillId="0" borderId="15" xfId="0" applyNumberFormat="1" applyFont="1" applyFill="1" applyBorder="1" applyAlignment="1">
      <alignment shrinkToFit="1"/>
    </xf>
    <xf numFmtId="3" fontId="24" fillId="0" borderId="20" xfId="0" applyNumberFormat="1" applyFont="1" applyFill="1" applyBorder="1" applyAlignment="1">
      <alignment shrinkToFit="1"/>
    </xf>
    <xf numFmtId="3" fontId="24" fillId="0" borderId="27" xfId="0" applyNumberFormat="1" applyFont="1" applyFill="1" applyBorder="1" applyAlignment="1">
      <alignment shrinkToFit="1"/>
    </xf>
    <xf numFmtId="3" fontId="24" fillId="0" borderId="4" xfId="0" applyNumberFormat="1" applyFont="1" applyFill="1" applyBorder="1" applyAlignment="1">
      <alignment horizontal="right" shrinkToFit="1"/>
    </xf>
    <xf numFmtId="3" fontId="24" fillId="0" borderId="41" xfId="0" applyNumberFormat="1" applyFont="1" applyFill="1" applyBorder="1" applyAlignment="1">
      <alignment shrinkToFit="1"/>
    </xf>
    <xf numFmtId="3" fontId="21" fillId="0" borderId="4" xfId="0" applyNumberFormat="1" applyFont="1" applyFill="1" applyBorder="1" applyAlignment="1">
      <alignment shrinkToFit="1"/>
    </xf>
    <xf numFmtId="3" fontId="24" fillId="0" borderId="16" xfId="0" applyNumberFormat="1" applyFont="1" applyFill="1" applyBorder="1" applyAlignment="1">
      <alignment shrinkToFit="1"/>
    </xf>
    <xf numFmtId="3" fontId="24" fillId="0" borderId="2" xfId="0" applyNumberFormat="1" applyFont="1" applyFill="1" applyBorder="1" applyAlignment="1">
      <alignment shrinkToFit="1"/>
    </xf>
    <xf numFmtId="3" fontId="24" fillId="0" borderId="17" xfId="0" applyNumberFormat="1" applyFont="1" applyFill="1" applyBorder="1" applyAlignment="1">
      <alignment shrinkToFit="1"/>
    </xf>
    <xf numFmtId="3" fontId="24" fillId="0" borderId="21" xfId="0" applyNumberFormat="1" applyFont="1" applyFill="1" applyBorder="1" applyAlignment="1">
      <alignment shrinkToFit="1"/>
    </xf>
    <xf numFmtId="3" fontId="24" fillId="0" borderId="28" xfId="0" applyNumberFormat="1" applyFont="1" applyFill="1" applyBorder="1" applyAlignment="1">
      <alignment shrinkToFit="1"/>
    </xf>
    <xf numFmtId="3" fontId="24" fillId="0" borderId="2" xfId="0" applyNumberFormat="1" applyFont="1" applyFill="1" applyBorder="1" applyAlignment="1">
      <alignment horizontal="right" shrinkToFit="1"/>
    </xf>
    <xf numFmtId="3" fontId="24" fillId="0" borderId="33" xfId="0" applyNumberFormat="1" applyFont="1" applyFill="1" applyBorder="1" applyAlignment="1">
      <alignment shrinkToFit="1"/>
    </xf>
    <xf numFmtId="3" fontId="21" fillId="0" borderId="2" xfId="0" applyNumberFormat="1" applyFont="1" applyFill="1" applyBorder="1" applyAlignment="1">
      <alignment shrinkToFit="1"/>
    </xf>
    <xf numFmtId="3" fontId="22" fillId="0" borderId="4" xfId="0" applyNumberFormat="1" applyFont="1" applyBorder="1" applyAlignment="1"/>
    <xf numFmtId="3" fontId="22" fillId="0" borderId="4" xfId="0" applyNumberFormat="1" applyFont="1" applyBorder="1" applyAlignment="1">
      <alignment horizontal="distributed" justifyLastLine="1"/>
    </xf>
    <xf numFmtId="3" fontId="21" fillId="0" borderId="14" xfId="0" applyNumberFormat="1" applyFont="1" applyFill="1" applyBorder="1" applyAlignment="1">
      <alignment shrinkToFit="1"/>
    </xf>
    <xf numFmtId="3" fontId="21" fillId="0" borderId="15" xfId="0" applyNumberFormat="1" applyFont="1" applyFill="1" applyBorder="1" applyAlignment="1">
      <alignment shrinkToFit="1"/>
    </xf>
    <xf numFmtId="3" fontId="21" fillId="0" borderId="20" xfId="0" applyNumberFormat="1" applyFont="1" applyFill="1" applyBorder="1" applyAlignment="1">
      <alignment shrinkToFit="1"/>
    </xf>
    <xf numFmtId="3" fontId="21" fillId="0" borderId="27" xfId="0" applyNumberFormat="1" applyFont="1" applyFill="1" applyBorder="1" applyAlignment="1">
      <alignment shrinkToFit="1"/>
    </xf>
    <xf numFmtId="3" fontId="10" fillId="0" borderId="2" xfId="0" applyNumberFormat="1" applyFont="1" applyBorder="1" applyAlignment="1"/>
    <xf numFmtId="3" fontId="22" fillId="0" borderId="2" xfId="0" applyNumberFormat="1" applyFont="1" applyBorder="1" applyAlignment="1">
      <alignment horizontal="distributed" justifyLastLine="1"/>
    </xf>
    <xf numFmtId="3" fontId="21" fillId="0" borderId="16" xfId="0" applyNumberFormat="1" applyFont="1" applyFill="1" applyBorder="1" applyAlignment="1">
      <alignment shrinkToFit="1"/>
    </xf>
    <xf numFmtId="3" fontId="21" fillId="0" borderId="17" xfId="0" applyNumberFormat="1" applyFont="1" applyFill="1" applyBorder="1" applyAlignment="1">
      <alignment shrinkToFit="1"/>
    </xf>
    <xf numFmtId="3" fontId="21" fillId="0" borderId="21" xfId="0" applyNumberFormat="1" applyFont="1" applyFill="1" applyBorder="1" applyAlignment="1">
      <alignment shrinkToFit="1"/>
    </xf>
    <xf numFmtId="3" fontId="21" fillId="0" borderId="28" xfId="0" applyNumberFormat="1" applyFont="1" applyFill="1" applyBorder="1" applyAlignment="1">
      <alignment shrinkToFit="1"/>
    </xf>
    <xf numFmtId="3" fontId="22" fillId="0" borderId="5" xfId="0" applyNumberFormat="1" applyFont="1" applyBorder="1" applyAlignment="1">
      <alignment horizontal="distributed" justifyLastLine="1"/>
    </xf>
    <xf numFmtId="3" fontId="21" fillId="0" borderId="18" xfId="0" applyNumberFormat="1" applyFont="1" applyFill="1" applyBorder="1" applyAlignment="1">
      <alignment shrinkToFit="1"/>
    </xf>
    <xf numFmtId="3" fontId="21" fillId="0" borderId="5" xfId="0" applyNumberFormat="1" applyFont="1" applyFill="1" applyBorder="1" applyAlignment="1">
      <alignment shrinkToFit="1"/>
    </xf>
    <xf numFmtId="3" fontId="21" fillId="0" borderId="23" xfId="0" applyNumberFormat="1" applyFont="1" applyFill="1" applyBorder="1" applyAlignment="1">
      <alignment shrinkToFit="1"/>
    </xf>
    <xf numFmtId="3" fontId="21" fillId="0" borderId="22" xfId="0" applyNumberFormat="1" applyFont="1" applyFill="1" applyBorder="1" applyAlignment="1">
      <alignment shrinkToFit="1"/>
    </xf>
    <xf numFmtId="3" fontId="21" fillId="0" borderId="31" xfId="0" applyNumberFormat="1" applyFont="1" applyFill="1" applyBorder="1" applyAlignment="1">
      <alignment shrinkToFit="1"/>
    </xf>
    <xf numFmtId="3" fontId="17" fillId="0" borderId="1" xfId="0" applyNumberFormat="1" applyFont="1" applyBorder="1" applyAlignment="1"/>
    <xf numFmtId="3" fontId="17" fillId="2" borderId="1" xfId="0" applyNumberFormat="1" applyFont="1" applyFill="1" applyBorder="1" applyAlignment="1"/>
    <xf numFmtId="3" fontId="17" fillId="2" borderId="0" xfId="0" applyNumberFormat="1" applyFont="1" applyFill="1" applyBorder="1" applyAlignment="1"/>
    <xf numFmtId="3" fontId="17" fillId="2" borderId="1" xfId="0" applyNumberFormat="1" applyFont="1" applyFill="1" applyBorder="1" applyAlignment="1">
      <alignment shrinkToFit="1"/>
    </xf>
    <xf numFmtId="4" fontId="10" fillId="0" borderId="0" xfId="0" applyNumberFormat="1" applyFont="1" applyAlignment="1"/>
    <xf numFmtId="3" fontId="24" fillId="0" borderId="4" xfId="1" applyNumberFormat="1" applyFont="1" applyFill="1" applyBorder="1" applyAlignment="1"/>
    <xf numFmtId="3" fontId="24" fillId="0" borderId="17" xfId="1" applyNumberFormat="1" applyFont="1" applyFill="1" applyBorder="1" applyAlignment="1"/>
    <xf numFmtId="3" fontId="24" fillId="0" borderId="2" xfId="1" applyNumberFormat="1" applyFont="1" applyFill="1" applyBorder="1" applyAlignment="1"/>
    <xf numFmtId="3" fontId="24" fillId="0" borderId="15" xfId="1" applyNumberFormat="1" applyFont="1" applyFill="1" applyBorder="1" applyAlignment="1"/>
    <xf numFmtId="3" fontId="24" fillId="0" borderId="4" xfId="1" applyNumberFormat="1" applyFont="1" applyFill="1" applyBorder="1" applyAlignment="1">
      <alignment shrinkToFit="1"/>
    </xf>
    <xf numFmtId="3" fontId="24" fillId="0" borderId="15" xfId="1" applyNumberFormat="1" applyFont="1" applyFill="1" applyBorder="1" applyAlignment="1">
      <alignment shrinkToFit="1"/>
    </xf>
    <xf numFmtId="3" fontId="24" fillId="0" borderId="2" xfId="1" applyNumberFormat="1" applyFont="1" applyFill="1" applyBorder="1" applyAlignment="1">
      <alignment shrinkToFit="1"/>
    </xf>
    <xf numFmtId="3" fontId="24" fillId="0" borderId="17" xfId="1" applyNumberFormat="1" applyFont="1" applyFill="1" applyBorder="1" applyAlignment="1">
      <alignment shrinkToFit="1"/>
    </xf>
    <xf numFmtId="3" fontId="24" fillId="0" borderId="5" xfId="1" applyNumberFormat="1" applyFont="1" applyFill="1" applyBorder="1" applyAlignment="1">
      <alignment shrinkToFit="1"/>
    </xf>
    <xf numFmtId="3" fontId="24" fillId="0" borderId="23" xfId="1" applyNumberFormat="1" applyFont="1" applyFill="1" applyBorder="1" applyAlignment="1">
      <alignment shrinkToFit="1"/>
    </xf>
    <xf numFmtId="3" fontId="26" fillId="0" borderId="0" xfId="0" applyNumberFormat="1" applyFont="1" applyAlignment="1">
      <alignment vertical="top"/>
    </xf>
    <xf numFmtId="3" fontId="27" fillId="0" borderId="0" xfId="0" applyNumberFormat="1" applyFont="1" applyAlignment="1" applyProtection="1">
      <alignment vertical="top"/>
      <protection locked="0"/>
    </xf>
    <xf numFmtId="3" fontId="4" fillId="0" borderId="0" xfId="0" quotePrefix="1" applyNumberFormat="1" applyFont="1" applyAlignment="1" applyProtection="1">
      <alignment horizontal="center" vertical="top"/>
      <protection locked="0"/>
    </xf>
    <xf numFmtId="3" fontId="28" fillId="0" borderId="0" xfId="0" quotePrefix="1" applyNumberFormat="1" applyFont="1" applyAlignment="1">
      <alignment horizontal="right" vertical="top"/>
    </xf>
    <xf numFmtId="3" fontId="5" fillId="0" borderId="4" xfId="0" applyNumberFormat="1" applyFont="1" applyFill="1" applyBorder="1" applyAlignment="1">
      <alignment shrinkToFit="1"/>
    </xf>
    <xf numFmtId="3" fontId="5" fillId="0" borderId="15" xfId="0" applyNumberFormat="1" applyFont="1" applyFill="1" applyBorder="1" applyAlignment="1">
      <alignment shrinkToFit="1"/>
    </xf>
    <xf numFmtId="3" fontId="5" fillId="0" borderId="2" xfId="0" applyNumberFormat="1" applyFont="1" applyFill="1" applyBorder="1" applyAlignment="1">
      <alignment shrinkToFit="1"/>
    </xf>
    <xf numFmtId="3" fontId="5" fillId="0" borderId="17" xfId="0" applyNumberFormat="1" applyFont="1" applyFill="1" applyBorder="1" applyAlignment="1">
      <alignment shrinkToFit="1"/>
    </xf>
    <xf numFmtId="3" fontId="5" fillId="0" borderId="52" xfId="0" applyNumberFormat="1" applyFont="1" applyFill="1" applyBorder="1" applyAlignment="1">
      <alignment shrinkToFit="1"/>
    </xf>
    <xf numFmtId="176" fontId="5" fillId="0" borderId="2" xfId="0" applyNumberFormat="1" applyFont="1" applyFill="1" applyBorder="1" applyAlignment="1">
      <alignment shrinkToFit="1"/>
    </xf>
    <xf numFmtId="3" fontId="5" fillId="0" borderId="53" xfId="0" applyNumberFormat="1" applyFont="1" applyFill="1" applyBorder="1" applyAlignment="1">
      <alignment shrinkToFit="1"/>
    </xf>
    <xf numFmtId="3" fontId="29" fillId="0" borderId="14" xfId="0" applyNumberFormat="1" applyFont="1" applyFill="1" applyBorder="1" applyAlignment="1">
      <alignment shrinkToFit="1"/>
    </xf>
    <xf numFmtId="3" fontId="29" fillId="0" borderId="17" xfId="0" applyNumberFormat="1" applyFont="1" applyFill="1" applyBorder="1" applyAlignment="1">
      <alignment shrinkToFit="1"/>
    </xf>
    <xf numFmtId="3" fontId="29" fillId="0" borderId="16" xfId="0" applyNumberFormat="1" applyFont="1" applyFill="1" applyBorder="1" applyAlignment="1">
      <alignment shrinkToFit="1"/>
    </xf>
    <xf numFmtId="3" fontId="29" fillId="0" borderId="5" xfId="0" applyNumberFormat="1" applyFont="1" applyFill="1" applyBorder="1" applyAlignment="1">
      <alignment shrinkToFit="1"/>
    </xf>
    <xf numFmtId="3" fontId="29" fillId="0" borderId="23" xfId="0" applyNumberFormat="1" applyFont="1" applyFill="1" applyBorder="1" applyAlignment="1">
      <alignment shrinkToFit="1"/>
    </xf>
    <xf numFmtId="3" fontId="0" fillId="2" borderId="1" xfId="0" applyNumberFormat="1" applyFont="1" applyFill="1" applyBorder="1" applyAlignment="1"/>
    <xf numFmtId="3" fontId="30" fillId="0" borderId="0" xfId="0" applyNumberFormat="1" applyFont="1" applyAlignment="1"/>
    <xf numFmtId="4" fontId="30" fillId="0" borderId="0" xfId="0" applyNumberFormat="1" applyFont="1" applyAlignment="1"/>
    <xf numFmtId="0" fontId="30" fillId="0" borderId="0" xfId="0" applyNumberFormat="1" applyFont="1" applyAlignment="1"/>
    <xf numFmtId="0" fontId="31" fillId="0" borderId="0" xfId="0" applyNumberFormat="1" applyFont="1" applyAlignment="1"/>
    <xf numFmtId="3" fontId="14" fillId="0" borderId="0" xfId="0" applyNumberFormat="1" applyFont="1" applyAlignment="1">
      <alignment horizontal="right" vertical="top"/>
    </xf>
    <xf numFmtId="3" fontId="14" fillId="0" borderId="0" xfId="0" applyNumberFormat="1" applyFont="1" applyAlignment="1">
      <alignment horizontal="right" vertical="top"/>
    </xf>
    <xf numFmtId="3" fontId="19" fillId="0" borderId="55" xfId="0" applyNumberFormat="1" applyFont="1" applyFill="1" applyBorder="1" applyAlignment="1">
      <alignment horizontal="center" vertical="center"/>
    </xf>
    <xf numFmtId="3" fontId="19" fillId="0" borderId="57" xfId="0" applyNumberFormat="1" applyFont="1" applyFill="1" applyBorder="1" applyAlignment="1">
      <alignment horizontal="center" vertical="center"/>
    </xf>
    <xf numFmtId="3" fontId="19" fillId="0" borderId="59" xfId="0" applyNumberFormat="1" applyFont="1" applyFill="1" applyBorder="1" applyAlignment="1">
      <alignment horizontal="center" vertical="center"/>
    </xf>
    <xf numFmtId="3" fontId="22" fillId="0" borderId="16" xfId="0" applyNumberFormat="1" applyFont="1" applyBorder="1" applyAlignment="1"/>
    <xf numFmtId="3" fontId="22" fillId="0" borderId="14" xfId="0" applyNumberFormat="1" applyFont="1" applyBorder="1" applyAlignment="1"/>
    <xf numFmtId="3" fontId="22" fillId="0" borderId="14" xfId="0" applyNumberFormat="1" applyFont="1" applyBorder="1" applyAlignment="1">
      <alignment horizontal="distributed" justifyLastLine="1"/>
    </xf>
    <xf numFmtId="3" fontId="22" fillId="0" borderId="16" xfId="0" applyNumberFormat="1" applyFont="1" applyBorder="1" applyAlignment="1">
      <alignment horizontal="distributed" justifyLastLine="1"/>
    </xf>
    <xf numFmtId="3" fontId="22" fillId="0" borderId="18" xfId="0" applyNumberFormat="1" applyFont="1" applyBorder="1" applyAlignment="1">
      <alignment horizontal="distributed" justifyLastLine="1"/>
    </xf>
    <xf numFmtId="3" fontId="3" fillId="0" borderId="2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33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34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9" xfId="0" applyNumberFormat="1" applyFont="1" applyFill="1" applyBorder="1" applyAlignment="1">
      <alignment horizontal="center" vertical="center" wrapText="1"/>
    </xf>
    <xf numFmtId="3" fontId="3" fillId="0" borderId="21" xfId="0" applyNumberFormat="1" applyFont="1" applyFill="1" applyBorder="1" applyAlignment="1">
      <alignment horizontal="center" vertical="center"/>
    </xf>
    <xf numFmtId="3" fontId="3" fillId="0" borderId="24" xfId="0" applyNumberFormat="1" applyFont="1" applyFill="1" applyBorder="1" applyAlignment="1">
      <alignment horizontal="center" vertical="center"/>
    </xf>
    <xf numFmtId="3" fontId="14" fillId="0" borderId="0" xfId="0" applyNumberFormat="1" applyFont="1" applyAlignment="1">
      <alignment horizontal="right" vertical="top"/>
    </xf>
    <xf numFmtId="3" fontId="14" fillId="0" borderId="0" xfId="0" applyNumberFormat="1" applyFont="1" applyAlignment="1" applyProtection="1">
      <alignment horizontal="center" vertical="top"/>
      <protection locked="0"/>
    </xf>
    <xf numFmtId="3" fontId="22" fillId="0" borderId="9" xfId="0" applyNumberFormat="1" applyFont="1" applyFill="1" applyBorder="1" applyAlignment="1">
      <alignment horizontal="center" vertical="center"/>
    </xf>
    <xf numFmtId="3" fontId="22" fillId="0" borderId="21" xfId="0" applyNumberFormat="1" applyFont="1" applyFill="1" applyBorder="1" applyAlignment="1">
      <alignment horizontal="center" vertical="center"/>
    </xf>
    <xf numFmtId="3" fontId="22" fillId="0" borderId="37" xfId="0" applyNumberFormat="1" applyFont="1" applyFill="1" applyBorder="1" applyAlignment="1">
      <alignment horizontal="center" vertical="center"/>
    </xf>
    <xf numFmtId="3" fontId="17" fillId="0" borderId="12" xfId="0" applyNumberFormat="1" applyFont="1" applyFill="1" applyBorder="1" applyAlignment="1">
      <alignment horizontal="center"/>
    </xf>
    <xf numFmtId="3" fontId="17" fillId="0" borderId="10" xfId="0" applyNumberFormat="1" applyFont="1" applyFill="1" applyBorder="1" applyAlignment="1">
      <alignment horizontal="center"/>
    </xf>
    <xf numFmtId="3" fontId="17" fillId="0" borderId="11" xfId="0" applyNumberFormat="1" applyFont="1" applyFill="1" applyBorder="1" applyAlignment="1">
      <alignment horizontal="center"/>
    </xf>
    <xf numFmtId="3" fontId="21" fillId="0" borderId="9" xfId="0" applyNumberFormat="1" applyFont="1" applyFill="1" applyBorder="1" applyAlignment="1">
      <alignment horizontal="center" vertical="center" wrapText="1"/>
    </xf>
    <xf numFmtId="3" fontId="21" fillId="0" borderId="6" xfId="0" applyNumberFormat="1" applyFont="1" applyFill="1" applyBorder="1" applyAlignment="1">
      <alignment horizontal="center" vertical="center" wrapText="1"/>
    </xf>
    <xf numFmtId="3" fontId="19" fillId="0" borderId="42" xfId="0" applyNumberFormat="1" applyFont="1" applyFill="1" applyBorder="1" applyAlignment="1">
      <alignment horizontal="center" vertical="center" shrinkToFit="1"/>
    </xf>
    <xf numFmtId="3" fontId="19" fillId="0" borderId="43" xfId="0" applyNumberFormat="1" applyFont="1" applyFill="1" applyBorder="1" applyAlignment="1">
      <alignment horizontal="center" vertical="center" shrinkToFit="1"/>
    </xf>
    <xf numFmtId="3" fontId="18" fillId="0" borderId="54" xfId="0" applyNumberFormat="1" applyFont="1" applyBorder="1" applyAlignment="1">
      <alignment horizontal="center" vertical="center"/>
    </xf>
    <xf numFmtId="3" fontId="18" fillId="0" borderId="56" xfId="0" applyNumberFormat="1" applyFont="1" applyBorder="1" applyAlignment="1">
      <alignment horizontal="center" vertical="center"/>
    </xf>
    <xf numFmtId="3" fontId="18" fillId="0" borderId="58" xfId="0" applyNumberFormat="1" applyFont="1" applyBorder="1" applyAlignment="1">
      <alignment horizontal="center" vertical="center"/>
    </xf>
    <xf numFmtId="3" fontId="19" fillId="0" borderId="7" xfId="0" applyNumberFormat="1" applyFont="1" applyFill="1" applyBorder="1" applyAlignment="1">
      <alignment horizontal="center" vertical="center"/>
    </xf>
    <xf numFmtId="3" fontId="19" fillId="0" borderId="8" xfId="0" applyNumberFormat="1" applyFont="1" applyFill="1" applyBorder="1" applyAlignment="1">
      <alignment horizontal="center" vertical="center"/>
    </xf>
    <xf numFmtId="3" fontId="19" fillId="0" borderId="46" xfId="0" applyNumberFormat="1" applyFont="1" applyFill="1" applyBorder="1" applyAlignment="1">
      <alignment horizontal="center" vertical="center"/>
    </xf>
    <xf numFmtId="3" fontId="19" fillId="0" borderId="32" xfId="0" applyNumberFormat="1" applyFont="1" applyFill="1" applyBorder="1" applyAlignment="1">
      <alignment horizontal="center" vertical="center"/>
    </xf>
    <xf numFmtId="3" fontId="19" fillId="0" borderId="44" xfId="0" applyNumberFormat="1" applyFont="1" applyFill="1" applyBorder="1" applyAlignment="1">
      <alignment horizontal="center" vertical="center" shrinkToFit="1"/>
    </xf>
    <xf numFmtId="3" fontId="19" fillId="0" borderId="45" xfId="0" applyNumberFormat="1" applyFont="1" applyFill="1" applyBorder="1" applyAlignment="1">
      <alignment horizontal="center" vertical="center" shrinkToFit="1"/>
    </xf>
    <xf numFmtId="3" fontId="19" fillId="0" borderId="44" xfId="0" applyNumberFormat="1" applyFont="1" applyFill="1" applyBorder="1" applyAlignment="1">
      <alignment horizontal="center" vertical="center"/>
    </xf>
    <xf numFmtId="3" fontId="19" fillId="0" borderId="45" xfId="0" applyNumberFormat="1" applyFont="1" applyFill="1" applyBorder="1" applyAlignment="1">
      <alignment horizontal="center" vertical="center"/>
    </xf>
    <xf numFmtId="3" fontId="19" fillId="0" borderId="50" xfId="0" applyNumberFormat="1" applyFont="1" applyFill="1" applyBorder="1" applyAlignment="1">
      <alignment horizontal="center" vertical="center"/>
    </xf>
    <xf numFmtId="3" fontId="19" fillId="0" borderId="51" xfId="0" applyNumberFormat="1" applyFont="1" applyFill="1" applyBorder="1" applyAlignment="1">
      <alignment horizontal="center" vertical="center"/>
    </xf>
    <xf numFmtId="3" fontId="8" fillId="0" borderId="25" xfId="0" applyNumberFormat="1" applyFont="1" applyFill="1" applyBorder="1" applyAlignment="1" applyProtection="1">
      <alignment horizontal="center" vertical="center"/>
      <protection locked="0"/>
    </xf>
    <xf numFmtId="3" fontId="8" fillId="0" borderId="26" xfId="0" applyNumberFormat="1" applyFont="1" applyFill="1" applyBorder="1" applyAlignment="1" applyProtection="1">
      <alignment horizontal="center" vertical="center"/>
      <protection locked="0"/>
    </xf>
    <xf numFmtId="3" fontId="8" fillId="0" borderId="38" xfId="0" applyNumberFormat="1" applyFont="1" applyFill="1" applyBorder="1" applyAlignment="1" applyProtection="1">
      <alignment horizontal="center" vertical="center"/>
      <protection locked="0"/>
    </xf>
    <xf numFmtId="3" fontId="8" fillId="0" borderId="47" xfId="0" applyNumberFormat="1" applyFont="1" applyFill="1" applyBorder="1" applyAlignment="1" applyProtection="1">
      <alignment horizontal="center" vertical="center"/>
      <protection locked="0"/>
    </xf>
    <xf numFmtId="3" fontId="8" fillId="0" borderId="48" xfId="0" applyNumberFormat="1" applyFont="1" applyFill="1" applyBorder="1" applyAlignment="1" applyProtection="1">
      <alignment horizontal="center" vertical="center"/>
      <protection locked="0"/>
    </xf>
    <xf numFmtId="3" fontId="8" fillId="0" borderId="49" xfId="0" applyNumberFormat="1" applyFont="1" applyFill="1" applyBorder="1" applyAlignment="1" applyProtection="1">
      <alignment horizontal="center" vertical="center"/>
      <protection locked="0"/>
    </xf>
    <xf numFmtId="3" fontId="25" fillId="0" borderId="9" xfId="0" applyNumberFormat="1" applyFont="1" applyFill="1" applyBorder="1" applyAlignment="1">
      <alignment horizontal="center" vertical="center"/>
    </xf>
    <xf numFmtId="3" fontId="25" fillId="0" borderId="21" xfId="0" applyNumberFormat="1" applyFont="1" applyFill="1" applyBorder="1" applyAlignment="1">
      <alignment horizontal="center" vertical="center"/>
    </xf>
    <xf numFmtId="3" fontId="25" fillId="0" borderId="37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_⑯公債費前年比較(道府県分完成)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\900714\Desktop\16%20&#31639;&#23450;&#32207;&#25324;\&#20844;&#20661;&#36027;&#21336;&#20301;&#36027;&#29992;\10&#12288;&#30476;&#21029;&#12539;&#22823;&#37117;&#24066;&#21029;\&#9327;&#20844;&#20661;&#36027;&#21069;&#24180;&#27604;&#36611;(&#36947;&#24220;&#30476;&#20998;&#23436;&#25104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27178;&#23665;&#21331;&#29983;\&#9325;&#31639;&#23450;&#65288;&#32207;&#25324;&#65289;\&#35430;&#31639;&#65298;\&#30476;&#20998;&#65298;\&#9325;&#32076;&#24120;&#32076;&#36027;&#65288;&#23550;&#20840;&#20307;&#12539;&#8545;''&#65289;.WK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千円単・増減付"/>
      <sheetName val="公債費のみ百万単"/>
      <sheetName val="百万単・増減付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ntry="1"/>
  <dimension ref="A1:BD109"/>
  <sheetViews>
    <sheetView showGridLines="0" showZeros="0" tabSelected="1" showOutlineSymbols="0" view="pageBreakPreview" zoomScale="70" zoomScaleNormal="70" zoomScaleSheetLayoutView="70" workbookViewId="0">
      <pane xSplit="2" ySplit="7" topLeftCell="C8" activePane="bottomRight" state="frozenSplit"/>
      <selection activeCell="A3" sqref="A3:I6"/>
      <selection pane="topRight" activeCell="A3" sqref="A3:I6"/>
      <selection pane="bottomLeft" activeCell="A3" sqref="A3:I6"/>
      <selection pane="bottomRight" activeCell="AW55" sqref="AW55"/>
    </sheetView>
  </sheetViews>
  <sheetFormatPr defaultColWidth="8.69921875" defaultRowHeight="14.25" x14ac:dyDescent="0.15"/>
  <cols>
    <col min="1" max="1" width="10.796875" style="16" customWidth="1"/>
    <col min="2" max="17" width="13.3984375" style="16" customWidth="1"/>
    <col min="18" max="31" width="14.296875" style="16" customWidth="1"/>
    <col min="32" max="38" width="12.5" style="16" customWidth="1"/>
    <col min="39" max="39" width="13.3984375" style="16" customWidth="1"/>
    <col min="40" max="40" width="12.5" style="16" customWidth="1"/>
    <col min="41" max="41" width="15.69921875" style="16" bestFit="1" customWidth="1"/>
    <col min="42" max="42" width="6.59765625" style="16" customWidth="1"/>
    <col min="43" max="43" width="13.3984375" style="16" customWidth="1"/>
    <col min="44" max="45" width="12.69921875" style="16" customWidth="1"/>
    <col min="46" max="46" width="14.69921875" style="16" customWidth="1"/>
    <col min="47" max="47" width="5.796875" style="16" customWidth="1"/>
    <col min="48" max="48" width="15" style="16" customWidth="1"/>
    <col min="49" max="50" width="15.19921875" style="132" customWidth="1"/>
    <col min="51" max="51" width="11.3984375" style="132" bestFit="1" customWidth="1"/>
    <col min="52" max="52" width="8.69921875" style="132"/>
    <col min="53" max="53" width="10.8984375" style="132" bestFit="1" customWidth="1"/>
    <col min="54" max="54" width="8.69921875" style="132"/>
    <col min="55" max="55" width="10.8984375" style="132" bestFit="1" customWidth="1"/>
    <col min="56" max="56" width="8.69921875" style="132"/>
    <col min="57" max="16384" width="8.69921875" style="16"/>
  </cols>
  <sheetData>
    <row r="1" spans="1:56" ht="21" x14ac:dyDescent="0.15">
      <c r="A1" s="17"/>
      <c r="B1" s="18" t="s">
        <v>154</v>
      </c>
      <c r="C1" s="19"/>
      <c r="D1" s="20"/>
      <c r="E1" s="20"/>
      <c r="F1" s="19"/>
      <c r="G1" s="21"/>
      <c r="H1" s="21"/>
      <c r="I1" s="21"/>
      <c r="J1" s="151"/>
      <c r="K1" s="151"/>
      <c r="L1" s="151"/>
      <c r="M1" s="19"/>
      <c r="N1" s="22"/>
      <c r="O1" s="19"/>
      <c r="P1" s="19"/>
      <c r="Q1" s="150"/>
      <c r="R1" s="150"/>
      <c r="S1" s="150"/>
      <c r="T1" s="20"/>
      <c r="U1" s="20"/>
      <c r="V1" s="21"/>
      <c r="W1" s="21"/>
      <c r="X1" s="21"/>
      <c r="Y1" s="151"/>
      <c r="Z1" s="151"/>
      <c r="AA1" s="151"/>
      <c r="AB1" s="19"/>
      <c r="AC1" s="22"/>
      <c r="AD1" s="19"/>
      <c r="AE1" s="19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"/>
      <c r="AQ1" s="19"/>
      <c r="AR1" s="20"/>
      <c r="AV1" s="113"/>
      <c r="AW1" s="114"/>
      <c r="BD1" s="16"/>
    </row>
    <row r="2" spans="1:56" ht="18.75" x14ac:dyDescent="0.15">
      <c r="A2" s="23"/>
      <c r="B2" s="24" t="s">
        <v>153</v>
      </c>
      <c r="C2" s="19"/>
      <c r="D2" s="20"/>
      <c r="E2" s="20"/>
      <c r="F2" s="19"/>
      <c r="G2" s="21"/>
      <c r="H2" s="21"/>
      <c r="I2" s="21"/>
      <c r="J2" s="25"/>
      <c r="K2" s="25"/>
      <c r="L2" s="25"/>
      <c r="M2" s="19"/>
      <c r="N2" s="26"/>
      <c r="P2" s="26" t="s">
        <v>81</v>
      </c>
      <c r="Q2" s="24" t="s">
        <v>128</v>
      </c>
      <c r="R2" s="27"/>
      <c r="S2" s="27"/>
      <c r="T2" s="20"/>
      <c r="U2" s="20"/>
      <c r="V2" s="21"/>
      <c r="W2" s="21"/>
      <c r="X2" s="21"/>
      <c r="Y2" s="25"/>
      <c r="Z2" s="25"/>
      <c r="AA2" s="26"/>
      <c r="AD2" s="26" t="s">
        <v>81</v>
      </c>
      <c r="AE2" s="24" t="s">
        <v>128</v>
      </c>
      <c r="AF2" s="27"/>
      <c r="AG2" s="27"/>
      <c r="AH2" s="27"/>
      <c r="AI2" s="27"/>
      <c r="AJ2" s="27"/>
      <c r="AK2" s="134"/>
      <c r="AL2" s="135"/>
      <c r="AM2" s="27"/>
      <c r="AN2" s="28"/>
      <c r="AO2" s="26" t="s">
        <v>81</v>
      </c>
      <c r="AP2" s="15"/>
      <c r="AQ2" s="28" t="s">
        <v>122</v>
      </c>
      <c r="AR2" s="20"/>
      <c r="AS2" s="26"/>
      <c r="AT2" s="26" t="s">
        <v>81</v>
      </c>
      <c r="AV2" s="115"/>
      <c r="AW2" s="116" t="s">
        <v>81</v>
      </c>
      <c r="BD2" s="16"/>
    </row>
    <row r="3" spans="1:56" ht="17.25" x14ac:dyDescent="0.2">
      <c r="A3" s="162" t="s">
        <v>141</v>
      </c>
      <c r="B3" s="136" t="s">
        <v>10</v>
      </c>
      <c r="C3" s="29" t="s">
        <v>80</v>
      </c>
      <c r="D3" s="30"/>
      <c r="E3" s="30"/>
      <c r="F3" s="30"/>
      <c r="G3" s="30"/>
      <c r="H3" s="30"/>
      <c r="I3" s="30"/>
      <c r="J3" s="31"/>
      <c r="K3" s="155" t="s">
        <v>79</v>
      </c>
      <c r="L3" s="156"/>
      <c r="M3" s="156"/>
      <c r="N3" s="156"/>
      <c r="O3" s="156"/>
      <c r="P3" s="157"/>
      <c r="Q3" s="156" t="s">
        <v>132</v>
      </c>
      <c r="R3" s="156"/>
      <c r="S3" s="157"/>
      <c r="T3" s="32" t="s">
        <v>78</v>
      </c>
      <c r="U3" s="33"/>
      <c r="V3" s="30"/>
      <c r="W3" s="30"/>
      <c r="X3" s="30"/>
      <c r="Y3" s="31"/>
      <c r="Z3" s="155" t="s">
        <v>140</v>
      </c>
      <c r="AA3" s="156"/>
      <c r="AB3" s="156"/>
      <c r="AC3" s="156"/>
      <c r="AD3" s="157"/>
      <c r="AE3" s="155" t="s">
        <v>119</v>
      </c>
      <c r="AF3" s="156"/>
      <c r="AG3" s="157"/>
      <c r="AH3" s="34"/>
      <c r="AI3" s="158" t="s">
        <v>135</v>
      </c>
      <c r="AJ3" s="158" t="s">
        <v>139</v>
      </c>
      <c r="AK3" s="158" t="s">
        <v>148</v>
      </c>
      <c r="AL3" s="158" t="s">
        <v>152</v>
      </c>
      <c r="AM3" s="35"/>
      <c r="AN3" s="36"/>
      <c r="AO3" s="152" t="s">
        <v>65</v>
      </c>
      <c r="AP3" s="15"/>
      <c r="AQ3" s="37" t="s">
        <v>123</v>
      </c>
      <c r="AR3" s="38"/>
      <c r="AS3" s="152" t="s">
        <v>65</v>
      </c>
      <c r="AT3" s="152" t="s">
        <v>126</v>
      </c>
      <c r="AV3" s="144" t="s">
        <v>146</v>
      </c>
      <c r="AW3" s="147" t="s">
        <v>147</v>
      </c>
      <c r="BD3" s="16"/>
    </row>
    <row r="4" spans="1:56" ht="17.25" x14ac:dyDescent="0.15">
      <c r="A4" s="163"/>
      <c r="B4" s="137"/>
      <c r="C4" s="169" t="s">
        <v>0</v>
      </c>
      <c r="D4" s="170"/>
      <c r="E4" s="40" t="s">
        <v>11</v>
      </c>
      <c r="F4" s="165" t="s">
        <v>66</v>
      </c>
      <c r="G4" s="166"/>
      <c r="H4" s="166"/>
      <c r="I4" s="167"/>
      <c r="J4" s="41" t="s">
        <v>83</v>
      </c>
      <c r="K4" s="40" t="s">
        <v>1</v>
      </c>
      <c r="L4" s="40" t="s">
        <v>2</v>
      </c>
      <c r="M4" s="165" t="s">
        <v>12</v>
      </c>
      <c r="N4" s="168"/>
      <c r="O4" s="171" t="s">
        <v>116</v>
      </c>
      <c r="P4" s="172"/>
      <c r="Q4" s="42" t="s">
        <v>82</v>
      </c>
      <c r="R4" s="43"/>
      <c r="S4" s="44"/>
      <c r="T4" s="45" t="s">
        <v>3</v>
      </c>
      <c r="U4" s="40" t="s">
        <v>93</v>
      </c>
      <c r="V4" s="40" t="s">
        <v>13</v>
      </c>
      <c r="W4" s="42" t="s">
        <v>91</v>
      </c>
      <c r="X4" s="43"/>
      <c r="Y4" s="40" t="s">
        <v>14</v>
      </c>
      <c r="Z4" s="40" t="s">
        <v>15</v>
      </c>
      <c r="AA4" s="173" t="s">
        <v>16</v>
      </c>
      <c r="AB4" s="174"/>
      <c r="AC4" s="39" t="s">
        <v>118</v>
      </c>
      <c r="AD4" s="39" t="s">
        <v>64</v>
      </c>
      <c r="AE4" s="40" t="s">
        <v>4</v>
      </c>
      <c r="AF4" s="40" t="s">
        <v>5</v>
      </c>
      <c r="AG4" s="40" t="s">
        <v>120</v>
      </c>
      <c r="AH4" s="46" t="s">
        <v>129</v>
      </c>
      <c r="AI4" s="159"/>
      <c r="AJ4" s="159"/>
      <c r="AK4" s="159"/>
      <c r="AL4" s="159"/>
      <c r="AM4" s="47" t="s">
        <v>129</v>
      </c>
      <c r="AN4" s="48" t="s">
        <v>121</v>
      </c>
      <c r="AO4" s="153"/>
      <c r="AP4" s="49"/>
      <c r="AQ4" s="160"/>
      <c r="AR4" s="161"/>
      <c r="AS4" s="153"/>
      <c r="AT4" s="153"/>
      <c r="AV4" s="145"/>
      <c r="AW4" s="148"/>
      <c r="BD4" s="16"/>
    </row>
    <row r="5" spans="1:56" ht="22.5" customHeight="1" x14ac:dyDescent="0.15">
      <c r="A5" s="164"/>
      <c r="B5" s="138" t="s">
        <v>84</v>
      </c>
      <c r="C5" s="50" t="s">
        <v>85</v>
      </c>
      <c r="D5" s="50" t="s">
        <v>113</v>
      </c>
      <c r="E5" s="50" t="s">
        <v>86</v>
      </c>
      <c r="F5" s="50" t="s">
        <v>87</v>
      </c>
      <c r="G5" s="50" t="s">
        <v>114</v>
      </c>
      <c r="H5" s="50" t="s">
        <v>115</v>
      </c>
      <c r="I5" s="50" t="s">
        <v>94</v>
      </c>
      <c r="J5" s="50" t="s">
        <v>70</v>
      </c>
      <c r="K5" s="50" t="s">
        <v>6</v>
      </c>
      <c r="L5" s="50" t="s">
        <v>6</v>
      </c>
      <c r="M5" s="50" t="s">
        <v>6</v>
      </c>
      <c r="N5" s="51" t="s">
        <v>72</v>
      </c>
      <c r="O5" s="52" t="s">
        <v>6</v>
      </c>
      <c r="P5" s="53" t="s">
        <v>7</v>
      </c>
      <c r="Q5" s="50" t="s">
        <v>73</v>
      </c>
      <c r="R5" s="54" t="s">
        <v>88</v>
      </c>
      <c r="S5" s="55" t="s">
        <v>145</v>
      </c>
      <c r="T5" s="53" t="s">
        <v>89</v>
      </c>
      <c r="U5" s="50" t="s">
        <v>67</v>
      </c>
      <c r="V5" s="50" t="s">
        <v>67</v>
      </c>
      <c r="W5" s="56" t="s">
        <v>90</v>
      </c>
      <c r="X5" s="56" t="s">
        <v>117</v>
      </c>
      <c r="Y5" s="50" t="s">
        <v>67</v>
      </c>
      <c r="Z5" s="50" t="s">
        <v>8</v>
      </c>
      <c r="AA5" s="57" t="s">
        <v>68</v>
      </c>
      <c r="AB5" s="58" t="s">
        <v>69</v>
      </c>
      <c r="AC5" s="52" t="s">
        <v>92</v>
      </c>
      <c r="AD5" s="52" t="s">
        <v>70</v>
      </c>
      <c r="AE5" s="50" t="s">
        <v>9</v>
      </c>
      <c r="AF5" s="54" t="s">
        <v>77</v>
      </c>
      <c r="AG5" s="50" t="s">
        <v>71</v>
      </c>
      <c r="AH5" s="59"/>
      <c r="AI5" s="60" t="s">
        <v>71</v>
      </c>
      <c r="AJ5" s="60" t="s">
        <v>67</v>
      </c>
      <c r="AK5" s="60" t="s">
        <v>67</v>
      </c>
      <c r="AL5" s="60" t="s">
        <v>67</v>
      </c>
      <c r="AM5" s="61"/>
      <c r="AN5" s="62"/>
      <c r="AO5" s="154"/>
      <c r="AP5" s="49"/>
      <c r="AQ5" s="50" t="s">
        <v>124</v>
      </c>
      <c r="AR5" s="50" t="s">
        <v>125</v>
      </c>
      <c r="AS5" s="154"/>
      <c r="AT5" s="154"/>
      <c r="AV5" s="146"/>
      <c r="AW5" s="149"/>
      <c r="BD5" s="16"/>
    </row>
    <row r="6" spans="1:56" ht="24.75" customHeight="1" x14ac:dyDescent="0.2">
      <c r="A6" s="139" t="s">
        <v>17</v>
      </c>
      <c r="B6" s="64">
        <v>86290685</v>
      </c>
      <c r="C6" s="65">
        <v>28298336</v>
      </c>
      <c r="D6" s="65">
        <v>33539488</v>
      </c>
      <c r="E6" s="65">
        <v>7932800</v>
      </c>
      <c r="F6" s="65">
        <v>305370</v>
      </c>
      <c r="G6" s="65">
        <v>291944</v>
      </c>
      <c r="H6" s="65">
        <v>1684683</v>
      </c>
      <c r="I6" s="65">
        <v>3377073</v>
      </c>
      <c r="J6" s="65">
        <v>4375614</v>
      </c>
      <c r="K6" s="65">
        <v>84833532</v>
      </c>
      <c r="L6" s="65">
        <v>51155403</v>
      </c>
      <c r="M6" s="65">
        <v>53511724</v>
      </c>
      <c r="N6" s="66">
        <v>8127717</v>
      </c>
      <c r="O6" s="67">
        <v>29163648</v>
      </c>
      <c r="P6" s="68">
        <v>2992634</v>
      </c>
      <c r="Q6" s="65">
        <v>21005455</v>
      </c>
      <c r="R6" s="65">
        <v>4045722</v>
      </c>
      <c r="S6" s="66">
        <v>12386931</v>
      </c>
      <c r="T6" s="68">
        <v>13775259</v>
      </c>
      <c r="U6" s="65">
        <v>110746146</v>
      </c>
      <c r="V6" s="65">
        <v>72883365</v>
      </c>
      <c r="W6" s="65">
        <v>89713498</v>
      </c>
      <c r="X6" s="65">
        <v>82370658</v>
      </c>
      <c r="Y6" s="65">
        <v>1834074</v>
      </c>
      <c r="Z6" s="65">
        <v>19007992</v>
      </c>
      <c r="AA6" s="66">
        <v>8002088</v>
      </c>
      <c r="AB6" s="67">
        <v>9558133</v>
      </c>
      <c r="AC6" s="67">
        <v>3464350</v>
      </c>
      <c r="AD6" s="67">
        <v>7208190</v>
      </c>
      <c r="AE6" s="69">
        <v>13477606</v>
      </c>
      <c r="AF6" s="65">
        <v>115092</v>
      </c>
      <c r="AG6" s="65">
        <v>36994029</v>
      </c>
      <c r="AH6" s="70">
        <f>SUM(B6:AG6)</f>
        <v>902469239</v>
      </c>
      <c r="AI6" s="67">
        <v>3598453</v>
      </c>
      <c r="AJ6" s="67">
        <v>6190645</v>
      </c>
      <c r="AK6" s="67">
        <v>7365922</v>
      </c>
      <c r="AL6" s="67">
        <v>3727448</v>
      </c>
      <c r="AM6" s="71">
        <f>SUM(AI6:AL6)</f>
        <v>20882468</v>
      </c>
      <c r="AN6" s="71">
        <v>178736070</v>
      </c>
      <c r="AO6" s="72">
        <f>SUM(AH6,AM6:AN6)</f>
        <v>1102087777</v>
      </c>
      <c r="AP6" s="15"/>
      <c r="AQ6" s="65">
        <v>29940644</v>
      </c>
      <c r="AR6" s="65">
        <v>79071467</v>
      </c>
      <c r="AS6" s="72">
        <f>SUM(AQ6:AR6)</f>
        <v>109012111</v>
      </c>
      <c r="AT6" s="72">
        <f>SUM(AO6,AS6)</f>
        <v>1211099888</v>
      </c>
      <c r="AV6" s="117">
        <v>11753279</v>
      </c>
      <c r="AW6" s="118">
        <f>AT6-AV6</f>
        <v>1199346609</v>
      </c>
      <c r="AX6" s="130"/>
      <c r="AY6" s="130"/>
      <c r="AZ6" s="130"/>
      <c r="BA6" s="130"/>
      <c r="BB6" s="130"/>
      <c r="BC6" s="130"/>
      <c r="BD6" s="16"/>
    </row>
    <row r="7" spans="1:56" ht="17.25" x14ac:dyDescent="0.2">
      <c r="A7" s="139" t="s">
        <v>18</v>
      </c>
      <c r="B7" s="72">
        <v>19685991</v>
      </c>
      <c r="C7" s="73">
        <v>7052824</v>
      </c>
      <c r="D7" s="73">
        <v>9339232</v>
      </c>
      <c r="E7" s="73">
        <v>1492025</v>
      </c>
      <c r="F7" s="73">
        <v>954361</v>
      </c>
      <c r="G7" s="73">
        <v>816556</v>
      </c>
      <c r="H7" s="73">
        <v>451360</v>
      </c>
      <c r="I7" s="73">
        <v>1236712</v>
      </c>
      <c r="J7" s="73">
        <v>1751748</v>
      </c>
      <c r="K7" s="73">
        <v>27180424</v>
      </c>
      <c r="L7" s="73">
        <v>17120016</v>
      </c>
      <c r="M7" s="73">
        <v>15115930</v>
      </c>
      <c r="N7" s="74">
        <v>2009101</v>
      </c>
      <c r="O7" s="75">
        <v>7445920</v>
      </c>
      <c r="P7" s="76">
        <v>1003374</v>
      </c>
      <c r="Q7" s="73">
        <v>5789558</v>
      </c>
      <c r="R7" s="73">
        <v>1631154</v>
      </c>
      <c r="S7" s="74">
        <v>2651185</v>
      </c>
      <c r="T7" s="76">
        <v>2746139</v>
      </c>
      <c r="U7" s="73">
        <v>32433952</v>
      </c>
      <c r="V7" s="73">
        <v>22710810</v>
      </c>
      <c r="W7" s="73">
        <v>23547686</v>
      </c>
      <c r="X7" s="73">
        <v>20644882</v>
      </c>
      <c r="Y7" s="73">
        <v>643535</v>
      </c>
      <c r="Z7" s="73">
        <v>6430112</v>
      </c>
      <c r="AA7" s="74">
        <v>1537458</v>
      </c>
      <c r="AB7" s="75">
        <v>238269</v>
      </c>
      <c r="AC7" s="75">
        <v>1287015</v>
      </c>
      <c r="AD7" s="75">
        <v>3353477</v>
      </c>
      <c r="AE7" s="77">
        <v>3027497</v>
      </c>
      <c r="AF7" s="73">
        <v>14076</v>
      </c>
      <c r="AG7" s="73">
        <v>21733044</v>
      </c>
      <c r="AH7" s="78">
        <f>SUM(B7:AG7)</f>
        <v>263075423</v>
      </c>
      <c r="AI7" s="75">
        <v>2132242</v>
      </c>
      <c r="AJ7" s="75">
        <v>4337525</v>
      </c>
      <c r="AK7" s="75">
        <v>5458210</v>
      </c>
      <c r="AL7" s="75">
        <v>1621611</v>
      </c>
      <c r="AM7" s="79">
        <f t="shared" ref="AM7:AM55" si="0">SUM(AI7:AL7)</f>
        <v>13549588</v>
      </c>
      <c r="AN7" s="79">
        <v>44195483</v>
      </c>
      <c r="AO7" s="72">
        <f t="shared" ref="AO7:AO54" si="1">SUM(AH7,AM7:AN7)</f>
        <v>320820494</v>
      </c>
      <c r="AP7" s="15"/>
      <c r="AQ7" s="73">
        <v>15610240</v>
      </c>
      <c r="AR7" s="73">
        <v>8637617</v>
      </c>
      <c r="AS7" s="72">
        <f t="shared" ref="AS7:AS55" si="2">SUM(AQ7:AR7)</f>
        <v>24247857</v>
      </c>
      <c r="AT7" s="72">
        <f t="shared" ref="AT7:AT55" si="3">SUM(AO7,AS7)</f>
        <v>345068351</v>
      </c>
      <c r="AV7" s="119">
        <v>2253178</v>
      </c>
      <c r="AW7" s="120">
        <f t="shared" ref="AW7:AW55" si="4">AT7-AV7</f>
        <v>342815173</v>
      </c>
      <c r="AX7" s="130"/>
      <c r="AY7" s="130"/>
      <c r="AZ7" s="130"/>
      <c r="BA7" s="130"/>
      <c r="BB7" s="130"/>
      <c r="BC7" s="130"/>
      <c r="BD7" s="16"/>
    </row>
    <row r="8" spans="1:56" ht="22.5" customHeight="1" x14ac:dyDescent="0.2">
      <c r="A8" s="139" t="s">
        <v>19</v>
      </c>
      <c r="B8" s="72">
        <v>18276817</v>
      </c>
      <c r="C8" s="73">
        <v>7429136</v>
      </c>
      <c r="D8" s="73">
        <v>10837288</v>
      </c>
      <c r="E8" s="73">
        <v>1780995</v>
      </c>
      <c r="F8" s="73">
        <v>616859</v>
      </c>
      <c r="G8" s="73">
        <v>314904</v>
      </c>
      <c r="H8" s="73">
        <v>381490</v>
      </c>
      <c r="I8" s="73">
        <v>645587</v>
      </c>
      <c r="J8" s="73">
        <v>1953499</v>
      </c>
      <c r="K8" s="73">
        <v>28420212</v>
      </c>
      <c r="L8" s="73">
        <v>17079087</v>
      </c>
      <c r="M8" s="73">
        <v>17972641</v>
      </c>
      <c r="N8" s="74">
        <v>2124275</v>
      </c>
      <c r="O8" s="75">
        <v>7456992</v>
      </c>
      <c r="P8" s="76">
        <v>924678</v>
      </c>
      <c r="Q8" s="73">
        <v>5221808</v>
      </c>
      <c r="R8" s="73">
        <v>2183889</v>
      </c>
      <c r="S8" s="74">
        <v>2337717</v>
      </c>
      <c r="T8" s="76">
        <v>1605684</v>
      </c>
      <c r="U8" s="73">
        <v>29183554</v>
      </c>
      <c r="V8" s="73">
        <v>29034660</v>
      </c>
      <c r="W8" s="73">
        <v>24618643</v>
      </c>
      <c r="X8" s="73">
        <v>20664398</v>
      </c>
      <c r="Y8" s="73">
        <v>635058</v>
      </c>
      <c r="Z8" s="73">
        <v>7096880</v>
      </c>
      <c r="AA8" s="74">
        <v>3194019</v>
      </c>
      <c r="AB8" s="75">
        <v>1318440</v>
      </c>
      <c r="AC8" s="75">
        <v>1175007</v>
      </c>
      <c r="AD8" s="75">
        <v>3352477</v>
      </c>
      <c r="AE8" s="77">
        <v>2922905</v>
      </c>
      <c r="AF8" s="73">
        <v>37260</v>
      </c>
      <c r="AG8" s="73">
        <v>17520864</v>
      </c>
      <c r="AH8" s="78">
        <f t="shared" ref="AH8:AH55" si="5">SUM(B8:AG8)</f>
        <v>268317723</v>
      </c>
      <c r="AI8" s="75">
        <v>1729611</v>
      </c>
      <c r="AJ8" s="75">
        <v>3525197</v>
      </c>
      <c r="AK8" s="75">
        <v>6257796</v>
      </c>
      <c r="AL8" s="75">
        <v>1647343</v>
      </c>
      <c r="AM8" s="79">
        <f t="shared" si="0"/>
        <v>13159947</v>
      </c>
      <c r="AN8" s="79">
        <v>46413450</v>
      </c>
      <c r="AO8" s="72">
        <f t="shared" si="1"/>
        <v>327891120</v>
      </c>
      <c r="AP8" s="15"/>
      <c r="AQ8" s="73">
        <v>15605845</v>
      </c>
      <c r="AR8" s="73">
        <v>12253845</v>
      </c>
      <c r="AS8" s="72">
        <f t="shared" si="2"/>
        <v>27859690</v>
      </c>
      <c r="AT8" s="72">
        <f t="shared" si="3"/>
        <v>355750810</v>
      </c>
      <c r="AV8" s="119">
        <v>2391774</v>
      </c>
      <c r="AW8" s="120">
        <f t="shared" si="4"/>
        <v>353359036</v>
      </c>
      <c r="AX8" s="130"/>
      <c r="AY8" s="130"/>
      <c r="AZ8" s="130"/>
      <c r="BA8" s="130"/>
      <c r="BB8" s="130"/>
      <c r="BC8" s="130"/>
      <c r="BD8" s="16"/>
    </row>
    <row r="9" spans="1:56" ht="22.5" customHeight="1" x14ac:dyDescent="0.2">
      <c r="A9" s="139" t="s">
        <v>20</v>
      </c>
      <c r="B9" s="72">
        <v>31400811</v>
      </c>
      <c r="C9" s="73">
        <v>4933536</v>
      </c>
      <c r="D9" s="73">
        <v>8074464</v>
      </c>
      <c r="E9" s="73">
        <v>1596365</v>
      </c>
      <c r="F9" s="73">
        <v>864403</v>
      </c>
      <c r="G9" s="73">
        <v>516440</v>
      </c>
      <c r="H9" s="73">
        <v>337559</v>
      </c>
      <c r="I9" s="73">
        <v>310830</v>
      </c>
      <c r="J9" s="73">
        <v>2273221</v>
      </c>
      <c r="K9" s="73">
        <v>28390552</v>
      </c>
      <c r="L9" s="73">
        <v>16827666</v>
      </c>
      <c r="M9" s="73">
        <v>24238760</v>
      </c>
      <c r="N9" s="74">
        <v>2952745</v>
      </c>
      <c r="O9" s="75">
        <v>9948192</v>
      </c>
      <c r="P9" s="76">
        <v>1318158</v>
      </c>
      <c r="Q9" s="73">
        <v>8355325</v>
      </c>
      <c r="R9" s="73">
        <v>2507649</v>
      </c>
      <c r="S9" s="74">
        <v>8094213</v>
      </c>
      <c r="T9" s="76">
        <v>1582335</v>
      </c>
      <c r="U9" s="73">
        <v>39451615</v>
      </c>
      <c r="V9" s="73">
        <v>28728915</v>
      </c>
      <c r="W9" s="73">
        <v>35627731</v>
      </c>
      <c r="X9" s="73">
        <v>30208959</v>
      </c>
      <c r="Y9" s="73">
        <v>928268</v>
      </c>
      <c r="Z9" s="73">
        <v>6386496</v>
      </c>
      <c r="AA9" s="74">
        <v>1578832</v>
      </c>
      <c r="AB9" s="75">
        <v>364657</v>
      </c>
      <c r="AC9" s="75">
        <v>909347</v>
      </c>
      <c r="AD9" s="75">
        <v>4250128</v>
      </c>
      <c r="AE9" s="77">
        <v>5524925</v>
      </c>
      <c r="AF9" s="73">
        <v>34776</v>
      </c>
      <c r="AG9" s="73">
        <v>11611100</v>
      </c>
      <c r="AH9" s="78">
        <f t="shared" si="5"/>
        <v>320128973</v>
      </c>
      <c r="AI9" s="75">
        <v>2125663</v>
      </c>
      <c r="AJ9" s="75">
        <v>2876344</v>
      </c>
      <c r="AK9" s="75">
        <v>3505825</v>
      </c>
      <c r="AL9" s="75">
        <v>1100078</v>
      </c>
      <c r="AM9" s="79">
        <f t="shared" si="0"/>
        <v>9607910</v>
      </c>
      <c r="AN9" s="79">
        <v>57822985</v>
      </c>
      <c r="AO9" s="72">
        <f t="shared" si="1"/>
        <v>387559868</v>
      </c>
      <c r="AP9" s="15"/>
      <c r="AQ9" s="73">
        <v>19387291</v>
      </c>
      <c r="AR9" s="73">
        <v>6962367</v>
      </c>
      <c r="AS9" s="72">
        <f t="shared" si="2"/>
        <v>26349658</v>
      </c>
      <c r="AT9" s="72">
        <f t="shared" si="3"/>
        <v>413909526</v>
      </c>
      <c r="AV9" s="119">
        <v>10478615</v>
      </c>
      <c r="AW9" s="120">
        <f t="shared" si="4"/>
        <v>403430911</v>
      </c>
      <c r="AX9" s="130"/>
      <c r="AY9" s="130"/>
      <c r="AZ9" s="130"/>
      <c r="BA9" s="130"/>
      <c r="BB9" s="130"/>
      <c r="BC9" s="130"/>
      <c r="BD9" s="16"/>
    </row>
    <row r="10" spans="1:56" ht="22.5" customHeight="1" x14ac:dyDescent="0.2">
      <c r="A10" s="139" t="s">
        <v>21</v>
      </c>
      <c r="B10" s="72">
        <v>16765775</v>
      </c>
      <c r="C10" s="73">
        <v>6709968</v>
      </c>
      <c r="D10" s="73">
        <v>10179840</v>
      </c>
      <c r="E10" s="73">
        <v>1868315</v>
      </c>
      <c r="F10" s="73">
        <v>544388</v>
      </c>
      <c r="G10" s="73">
        <v>612572</v>
      </c>
      <c r="H10" s="73">
        <v>97226</v>
      </c>
      <c r="I10" s="73">
        <v>241901</v>
      </c>
      <c r="J10" s="73">
        <v>1755889</v>
      </c>
      <c r="K10" s="73">
        <v>19047652</v>
      </c>
      <c r="L10" s="73">
        <v>12179301</v>
      </c>
      <c r="M10" s="73">
        <v>13318000</v>
      </c>
      <c r="N10" s="74">
        <v>1671769</v>
      </c>
      <c r="O10" s="75">
        <v>6399616</v>
      </c>
      <c r="P10" s="76">
        <v>802262</v>
      </c>
      <c r="Q10" s="73">
        <v>4246105</v>
      </c>
      <c r="R10" s="73">
        <v>3143028</v>
      </c>
      <c r="S10" s="74">
        <v>691855</v>
      </c>
      <c r="T10" s="76">
        <v>629453</v>
      </c>
      <c r="U10" s="73">
        <v>23387384</v>
      </c>
      <c r="V10" s="73">
        <v>18580755</v>
      </c>
      <c r="W10" s="73">
        <v>22655520</v>
      </c>
      <c r="X10" s="73">
        <v>18484127</v>
      </c>
      <c r="Y10" s="73">
        <v>562215</v>
      </c>
      <c r="Z10" s="73">
        <v>6791220</v>
      </c>
      <c r="AA10" s="74">
        <v>2037143</v>
      </c>
      <c r="AB10" s="75">
        <v>614460</v>
      </c>
      <c r="AC10" s="75">
        <v>432954</v>
      </c>
      <c r="AD10" s="75">
        <v>3320127</v>
      </c>
      <c r="AE10" s="77">
        <v>2341012</v>
      </c>
      <c r="AF10" s="73">
        <v>19044</v>
      </c>
      <c r="AG10" s="73">
        <v>14521579</v>
      </c>
      <c r="AH10" s="78">
        <f t="shared" si="5"/>
        <v>214652455</v>
      </c>
      <c r="AI10" s="75">
        <v>1847665</v>
      </c>
      <c r="AJ10" s="75">
        <v>4506877</v>
      </c>
      <c r="AK10" s="75">
        <v>6657121</v>
      </c>
      <c r="AL10" s="75">
        <v>2064119</v>
      </c>
      <c r="AM10" s="79">
        <f t="shared" si="0"/>
        <v>15075782</v>
      </c>
      <c r="AN10" s="79">
        <v>42246391</v>
      </c>
      <c r="AO10" s="72">
        <f t="shared" si="1"/>
        <v>271974628</v>
      </c>
      <c r="AP10" s="15"/>
      <c r="AQ10" s="73">
        <v>15511670</v>
      </c>
      <c r="AR10" s="73">
        <v>10254558</v>
      </c>
      <c r="AS10" s="72">
        <f t="shared" si="2"/>
        <v>25766228</v>
      </c>
      <c r="AT10" s="72">
        <f t="shared" si="3"/>
        <v>297740856</v>
      </c>
      <c r="AV10" s="119">
        <v>1794258</v>
      </c>
      <c r="AW10" s="120">
        <f t="shared" si="4"/>
        <v>295946598</v>
      </c>
      <c r="AX10" s="130"/>
      <c r="AY10" s="130"/>
      <c r="AZ10" s="130"/>
      <c r="BA10" s="130"/>
      <c r="BB10" s="130"/>
      <c r="BC10" s="130"/>
      <c r="BD10" s="16"/>
    </row>
    <row r="11" spans="1:56" ht="22.5" customHeight="1" x14ac:dyDescent="0.2">
      <c r="A11" s="139" t="s">
        <v>22</v>
      </c>
      <c r="B11" s="72">
        <v>17037423</v>
      </c>
      <c r="C11" s="73">
        <v>7976944</v>
      </c>
      <c r="D11" s="73">
        <v>11371344</v>
      </c>
      <c r="E11" s="73">
        <v>1973765</v>
      </c>
      <c r="F11" s="73">
        <v>329092</v>
      </c>
      <c r="G11" s="73">
        <v>329868</v>
      </c>
      <c r="H11" s="73">
        <v>52489</v>
      </c>
      <c r="I11" s="73">
        <v>71015</v>
      </c>
      <c r="J11" s="73">
        <v>1694158</v>
      </c>
      <c r="K11" s="73">
        <v>23882232</v>
      </c>
      <c r="L11" s="73">
        <v>12997881</v>
      </c>
      <c r="M11" s="73">
        <v>13970582</v>
      </c>
      <c r="N11" s="74">
        <v>1473113</v>
      </c>
      <c r="O11" s="75">
        <v>5685472</v>
      </c>
      <c r="P11" s="76">
        <v>684218</v>
      </c>
      <c r="Q11" s="73">
        <v>4480350</v>
      </c>
      <c r="R11" s="73">
        <v>1064787</v>
      </c>
      <c r="S11" s="74">
        <v>3079653</v>
      </c>
      <c r="T11" s="76">
        <v>1124971</v>
      </c>
      <c r="U11" s="73">
        <v>25375782</v>
      </c>
      <c r="V11" s="73">
        <v>21162960</v>
      </c>
      <c r="W11" s="73">
        <v>21331642</v>
      </c>
      <c r="X11" s="73">
        <v>18184818</v>
      </c>
      <c r="Y11" s="73">
        <v>593283</v>
      </c>
      <c r="Z11" s="73">
        <v>6168532</v>
      </c>
      <c r="AA11" s="74">
        <v>1571944</v>
      </c>
      <c r="AB11" s="75">
        <v>294402</v>
      </c>
      <c r="AC11" s="75">
        <v>269609</v>
      </c>
      <c r="AD11" s="75">
        <v>3337521</v>
      </c>
      <c r="AE11" s="77">
        <v>2409933</v>
      </c>
      <c r="AF11" s="73">
        <v>25668</v>
      </c>
      <c r="AG11" s="73">
        <v>12043006</v>
      </c>
      <c r="AH11" s="78">
        <f t="shared" si="5"/>
        <v>222048457</v>
      </c>
      <c r="AI11" s="75">
        <v>1966344</v>
      </c>
      <c r="AJ11" s="75">
        <v>3683946</v>
      </c>
      <c r="AK11" s="75">
        <v>5287856</v>
      </c>
      <c r="AL11" s="75">
        <v>1393989</v>
      </c>
      <c r="AM11" s="79">
        <f t="shared" si="0"/>
        <v>12332135</v>
      </c>
      <c r="AN11" s="79">
        <v>41457371</v>
      </c>
      <c r="AO11" s="72">
        <f t="shared" si="1"/>
        <v>275837963</v>
      </c>
      <c r="AP11" s="15"/>
      <c r="AQ11" s="73">
        <v>15557609</v>
      </c>
      <c r="AR11" s="73">
        <v>8408125</v>
      </c>
      <c r="AS11" s="72">
        <f t="shared" si="2"/>
        <v>23965734</v>
      </c>
      <c r="AT11" s="72">
        <f t="shared" si="3"/>
        <v>299803697</v>
      </c>
      <c r="AV11" s="119">
        <v>2054689</v>
      </c>
      <c r="AW11" s="120">
        <f t="shared" si="4"/>
        <v>297749008</v>
      </c>
      <c r="AX11" s="130"/>
      <c r="AY11" s="130"/>
      <c r="AZ11" s="130"/>
      <c r="BA11" s="130"/>
      <c r="BB11" s="130"/>
      <c r="BC11" s="130"/>
      <c r="BD11" s="16"/>
    </row>
    <row r="12" spans="1:56" ht="22.5" customHeight="1" x14ac:dyDescent="0.2">
      <c r="A12" s="139" t="s">
        <v>23</v>
      </c>
      <c r="B12" s="72">
        <v>27920321</v>
      </c>
      <c r="C12" s="73">
        <v>8841088</v>
      </c>
      <c r="D12" s="73">
        <v>15919496</v>
      </c>
      <c r="E12" s="73">
        <v>3586040</v>
      </c>
      <c r="F12" s="73">
        <v>416875</v>
      </c>
      <c r="G12" s="73">
        <v>413352</v>
      </c>
      <c r="H12" s="73">
        <v>82538</v>
      </c>
      <c r="I12" s="73">
        <v>193842</v>
      </c>
      <c r="J12" s="73">
        <v>2100654</v>
      </c>
      <c r="K12" s="73">
        <v>40468104</v>
      </c>
      <c r="L12" s="73">
        <v>23159967</v>
      </c>
      <c r="M12" s="73">
        <v>23539565</v>
      </c>
      <c r="N12" s="74">
        <v>3629800</v>
      </c>
      <c r="O12" s="75">
        <v>10634656</v>
      </c>
      <c r="P12" s="76">
        <v>1493038</v>
      </c>
      <c r="Q12" s="73">
        <v>5845757</v>
      </c>
      <c r="R12" s="73">
        <v>7432848</v>
      </c>
      <c r="S12" s="74">
        <v>4705729</v>
      </c>
      <c r="T12" s="76">
        <v>1387738</v>
      </c>
      <c r="U12" s="73">
        <v>34714864</v>
      </c>
      <c r="V12" s="73">
        <v>27223380</v>
      </c>
      <c r="W12" s="73">
        <v>34721107</v>
      </c>
      <c r="X12" s="73">
        <v>28516874</v>
      </c>
      <c r="Y12" s="73">
        <v>789478</v>
      </c>
      <c r="Z12" s="73">
        <v>7898208</v>
      </c>
      <c r="AA12" s="74">
        <v>2646223</v>
      </c>
      <c r="AB12" s="75">
        <v>404620</v>
      </c>
      <c r="AC12" s="75">
        <v>373001</v>
      </c>
      <c r="AD12" s="75">
        <v>3640054</v>
      </c>
      <c r="AE12" s="77">
        <v>4223955</v>
      </c>
      <c r="AF12" s="73">
        <v>45540</v>
      </c>
      <c r="AG12" s="73">
        <v>13123158</v>
      </c>
      <c r="AH12" s="78">
        <f t="shared" si="5"/>
        <v>340091870</v>
      </c>
      <c r="AI12" s="75">
        <v>1704912</v>
      </c>
      <c r="AJ12" s="75">
        <v>3507748</v>
      </c>
      <c r="AK12" s="75">
        <v>5839772</v>
      </c>
      <c r="AL12" s="75">
        <v>1365844</v>
      </c>
      <c r="AM12" s="79">
        <f t="shared" si="0"/>
        <v>12418276</v>
      </c>
      <c r="AN12" s="79">
        <v>58218167</v>
      </c>
      <c r="AO12" s="72">
        <f t="shared" si="1"/>
        <v>410728313</v>
      </c>
      <c r="AP12" s="15"/>
      <c r="AQ12" s="73">
        <v>16749038</v>
      </c>
      <c r="AR12" s="73">
        <v>11396500</v>
      </c>
      <c r="AS12" s="72">
        <f t="shared" si="2"/>
        <v>28145538</v>
      </c>
      <c r="AT12" s="72">
        <f t="shared" si="3"/>
        <v>438873851</v>
      </c>
      <c r="AV12" s="119">
        <v>7193814</v>
      </c>
      <c r="AW12" s="120">
        <f t="shared" si="4"/>
        <v>431680037</v>
      </c>
      <c r="AX12" s="130"/>
      <c r="AY12" s="130"/>
      <c r="AZ12" s="130"/>
      <c r="BA12" s="130"/>
      <c r="BB12" s="130"/>
      <c r="BC12" s="130"/>
      <c r="BD12" s="16"/>
    </row>
    <row r="13" spans="1:56" ht="22.5" customHeight="1" x14ac:dyDescent="0.2">
      <c r="A13" s="140" t="s">
        <v>24</v>
      </c>
      <c r="B13" s="64">
        <v>40577420</v>
      </c>
      <c r="C13" s="65">
        <v>8843264</v>
      </c>
      <c r="D13" s="65">
        <v>10374568</v>
      </c>
      <c r="E13" s="65">
        <v>1211380</v>
      </c>
      <c r="F13" s="65">
        <v>552073</v>
      </c>
      <c r="G13" s="65">
        <v>533947</v>
      </c>
      <c r="H13" s="65">
        <v>142565</v>
      </c>
      <c r="I13" s="65">
        <v>182052</v>
      </c>
      <c r="J13" s="65">
        <v>2669903</v>
      </c>
      <c r="K13" s="65">
        <v>62357184</v>
      </c>
      <c r="L13" s="65">
        <v>34947519</v>
      </c>
      <c r="M13" s="65">
        <v>32928755</v>
      </c>
      <c r="N13" s="66">
        <v>4507903</v>
      </c>
      <c r="O13" s="67">
        <v>15539552</v>
      </c>
      <c r="P13" s="68">
        <v>2306230</v>
      </c>
      <c r="Q13" s="65">
        <v>8845182</v>
      </c>
      <c r="R13" s="65">
        <v>1320813</v>
      </c>
      <c r="S13" s="66">
        <v>10000370</v>
      </c>
      <c r="T13" s="68">
        <v>2585329</v>
      </c>
      <c r="U13" s="65">
        <v>54777066</v>
      </c>
      <c r="V13" s="65">
        <v>42274050</v>
      </c>
      <c r="W13" s="65">
        <v>43831066</v>
      </c>
      <c r="X13" s="65">
        <v>39948871</v>
      </c>
      <c r="Y13" s="65">
        <v>1093750</v>
      </c>
      <c r="Z13" s="65">
        <v>8242844</v>
      </c>
      <c r="AA13" s="66">
        <v>1324011</v>
      </c>
      <c r="AB13" s="67">
        <v>26149</v>
      </c>
      <c r="AC13" s="67">
        <v>395259</v>
      </c>
      <c r="AD13" s="67">
        <v>4963195</v>
      </c>
      <c r="AE13" s="69">
        <v>6584631</v>
      </c>
      <c r="AF13" s="65">
        <v>35604</v>
      </c>
      <c r="AG13" s="65">
        <v>10855468</v>
      </c>
      <c r="AH13" s="70">
        <f t="shared" si="5"/>
        <v>454777973</v>
      </c>
      <c r="AI13" s="67">
        <v>1884772</v>
      </c>
      <c r="AJ13" s="67">
        <v>3782158</v>
      </c>
      <c r="AK13" s="67">
        <v>5590668</v>
      </c>
      <c r="AL13" s="67">
        <v>1528116</v>
      </c>
      <c r="AM13" s="71">
        <f t="shared" si="0"/>
        <v>12785714</v>
      </c>
      <c r="AN13" s="71">
        <v>79461634</v>
      </c>
      <c r="AO13" s="64">
        <f t="shared" si="1"/>
        <v>547025321</v>
      </c>
      <c r="AP13" s="15"/>
      <c r="AQ13" s="65">
        <v>21447950</v>
      </c>
      <c r="AR13" s="65">
        <v>6851321</v>
      </c>
      <c r="AS13" s="64">
        <f t="shared" si="2"/>
        <v>28299271</v>
      </c>
      <c r="AT13" s="64">
        <f t="shared" si="3"/>
        <v>575324592</v>
      </c>
      <c r="AV13" s="117">
        <v>15815350</v>
      </c>
      <c r="AW13" s="121">
        <f t="shared" si="4"/>
        <v>559509242</v>
      </c>
      <c r="AX13" s="130"/>
      <c r="AY13" s="130"/>
      <c r="AZ13" s="130"/>
      <c r="BA13" s="130"/>
      <c r="BB13" s="130"/>
      <c r="BC13" s="130"/>
      <c r="BD13" s="16"/>
    </row>
    <row r="14" spans="1:56" ht="22.5" customHeight="1" x14ac:dyDescent="0.2">
      <c r="A14" s="139" t="s">
        <v>25</v>
      </c>
      <c r="B14" s="72">
        <v>28675842</v>
      </c>
      <c r="C14" s="73">
        <v>6742608</v>
      </c>
      <c r="D14" s="73">
        <v>9616864</v>
      </c>
      <c r="E14" s="73">
        <v>1938800</v>
      </c>
      <c r="F14" s="73">
        <v>0</v>
      </c>
      <c r="G14" s="73">
        <v>0</v>
      </c>
      <c r="H14" s="73"/>
      <c r="I14" s="73"/>
      <c r="J14" s="73">
        <v>2121628</v>
      </c>
      <c r="K14" s="73">
        <v>41411292</v>
      </c>
      <c r="L14" s="73">
        <v>23662809</v>
      </c>
      <c r="M14" s="73">
        <v>21235551</v>
      </c>
      <c r="N14" s="74">
        <v>2705232</v>
      </c>
      <c r="O14" s="75">
        <v>8852064</v>
      </c>
      <c r="P14" s="76">
        <v>1272252</v>
      </c>
      <c r="Q14" s="73">
        <v>6861371</v>
      </c>
      <c r="R14" s="73">
        <v>0</v>
      </c>
      <c r="S14" s="74">
        <v>5724345</v>
      </c>
      <c r="T14" s="76">
        <v>1528924</v>
      </c>
      <c r="U14" s="73">
        <v>38242463</v>
      </c>
      <c r="V14" s="73">
        <v>28098270</v>
      </c>
      <c r="W14" s="73">
        <v>27972749</v>
      </c>
      <c r="X14" s="73">
        <v>25937716</v>
      </c>
      <c r="Y14" s="73">
        <v>822418</v>
      </c>
      <c r="Z14" s="73">
        <v>6288360</v>
      </c>
      <c r="AA14" s="74">
        <v>1550449</v>
      </c>
      <c r="AB14" s="75">
        <v>178193</v>
      </c>
      <c r="AC14" s="75">
        <v>115598</v>
      </c>
      <c r="AD14" s="75">
        <v>3772186</v>
      </c>
      <c r="AE14" s="77">
        <v>4517469</v>
      </c>
      <c r="AF14" s="73">
        <v>19044</v>
      </c>
      <c r="AG14" s="73">
        <v>7669096</v>
      </c>
      <c r="AH14" s="78">
        <f t="shared" si="5"/>
        <v>307533593</v>
      </c>
      <c r="AI14" s="75">
        <v>1469191</v>
      </c>
      <c r="AJ14" s="75">
        <v>2747387</v>
      </c>
      <c r="AK14" s="75">
        <v>4297383</v>
      </c>
      <c r="AL14" s="75">
        <v>1169089</v>
      </c>
      <c r="AM14" s="79">
        <f t="shared" si="0"/>
        <v>9683050</v>
      </c>
      <c r="AN14" s="79">
        <v>52954102</v>
      </c>
      <c r="AO14" s="72">
        <f t="shared" si="1"/>
        <v>370170745</v>
      </c>
      <c r="AP14" s="15"/>
      <c r="AQ14" s="73">
        <v>17244973</v>
      </c>
      <c r="AR14" s="73">
        <v>6611810</v>
      </c>
      <c r="AS14" s="72">
        <f t="shared" si="2"/>
        <v>23856783</v>
      </c>
      <c r="AT14" s="72">
        <f t="shared" si="3"/>
        <v>394027528</v>
      </c>
      <c r="AV14" s="119">
        <v>10483315</v>
      </c>
      <c r="AW14" s="120">
        <f t="shared" si="4"/>
        <v>383544213</v>
      </c>
      <c r="AX14" s="130"/>
      <c r="AY14" s="130"/>
      <c r="AZ14" s="130"/>
      <c r="BA14" s="130"/>
      <c r="BB14" s="130"/>
      <c r="BC14" s="130"/>
      <c r="BD14" s="16"/>
    </row>
    <row r="15" spans="1:56" ht="22.5" customHeight="1" x14ac:dyDescent="0.2">
      <c r="A15" s="139" t="s">
        <v>26</v>
      </c>
      <c r="B15" s="72">
        <v>28896556</v>
      </c>
      <c r="C15" s="73">
        <v>6023032</v>
      </c>
      <c r="D15" s="73">
        <v>8340528</v>
      </c>
      <c r="E15" s="73">
        <v>1565840</v>
      </c>
      <c r="F15" s="73">
        <v>0</v>
      </c>
      <c r="G15" s="73">
        <v>0</v>
      </c>
      <c r="H15" s="73"/>
      <c r="I15" s="73"/>
      <c r="J15" s="73">
        <v>2123325</v>
      </c>
      <c r="K15" s="73">
        <v>40159640</v>
      </c>
      <c r="L15" s="73">
        <v>23200896</v>
      </c>
      <c r="M15" s="73">
        <v>20869306</v>
      </c>
      <c r="N15" s="74">
        <v>2652608</v>
      </c>
      <c r="O15" s="75">
        <v>9743360</v>
      </c>
      <c r="P15" s="76">
        <v>1132348</v>
      </c>
      <c r="Q15" s="73">
        <v>7051730</v>
      </c>
      <c r="R15" s="73">
        <v>1250310</v>
      </c>
      <c r="S15" s="74">
        <v>4544049</v>
      </c>
      <c r="T15" s="76">
        <v>1343832</v>
      </c>
      <c r="U15" s="73">
        <v>37247393</v>
      </c>
      <c r="V15" s="73">
        <v>29464770</v>
      </c>
      <c r="W15" s="73">
        <v>31625050</v>
      </c>
      <c r="X15" s="73">
        <v>28454233</v>
      </c>
      <c r="Y15" s="73">
        <v>824956</v>
      </c>
      <c r="Z15" s="73">
        <v>5111424</v>
      </c>
      <c r="AA15" s="74">
        <v>1602880</v>
      </c>
      <c r="AB15" s="75">
        <v>138739</v>
      </c>
      <c r="AC15" s="75">
        <v>80057</v>
      </c>
      <c r="AD15" s="75">
        <v>3779907</v>
      </c>
      <c r="AE15" s="77">
        <v>4564681</v>
      </c>
      <c r="AF15" s="73">
        <v>27324</v>
      </c>
      <c r="AG15" s="73">
        <v>7228411</v>
      </c>
      <c r="AH15" s="78">
        <f t="shared" si="5"/>
        <v>309047185</v>
      </c>
      <c r="AI15" s="75">
        <v>1668992</v>
      </c>
      <c r="AJ15" s="75">
        <v>3227261</v>
      </c>
      <c r="AK15" s="75">
        <v>3803953</v>
      </c>
      <c r="AL15" s="75">
        <v>1259413</v>
      </c>
      <c r="AM15" s="79">
        <f t="shared" si="0"/>
        <v>9959619</v>
      </c>
      <c r="AN15" s="79">
        <v>55440652</v>
      </c>
      <c r="AO15" s="72">
        <f t="shared" si="1"/>
        <v>374447456</v>
      </c>
      <c r="AP15" s="15"/>
      <c r="AQ15" s="73">
        <v>17279931</v>
      </c>
      <c r="AR15" s="73">
        <v>5345177</v>
      </c>
      <c r="AS15" s="72">
        <f t="shared" si="2"/>
        <v>22625108</v>
      </c>
      <c r="AT15" s="72">
        <f t="shared" si="3"/>
        <v>397072564</v>
      </c>
      <c r="AV15" s="119">
        <v>10156784</v>
      </c>
      <c r="AW15" s="120">
        <f t="shared" si="4"/>
        <v>386915780</v>
      </c>
      <c r="AX15" s="130"/>
      <c r="AY15" s="130"/>
      <c r="AZ15" s="130"/>
      <c r="BA15" s="130"/>
      <c r="BB15" s="130"/>
      <c r="BC15" s="130"/>
      <c r="BD15" s="16"/>
    </row>
    <row r="16" spans="1:56" ht="22.5" customHeight="1" x14ac:dyDescent="0.2">
      <c r="A16" s="139" t="s">
        <v>27</v>
      </c>
      <c r="B16" s="72">
        <v>94134521</v>
      </c>
      <c r="C16" s="73">
        <v>6876704</v>
      </c>
      <c r="D16" s="73">
        <v>11352064</v>
      </c>
      <c r="E16" s="73">
        <v>1631145</v>
      </c>
      <c r="F16" s="73">
        <v>0</v>
      </c>
      <c r="G16" s="73">
        <v>0</v>
      </c>
      <c r="H16" s="73"/>
      <c r="I16" s="73"/>
      <c r="J16" s="73">
        <v>5049526</v>
      </c>
      <c r="K16" s="73">
        <v>106948028</v>
      </c>
      <c r="L16" s="73">
        <v>59241804</v>
      </c>
      <c r="M16" s="73">
        <v>61349367</v>
      </c>
      <c r="N16" s="74">
        <v>8564556</v>
      </c>
      <c r="O16" s="75">
        <v>28992032</v>
      </c>
      <c r="P16" s="76">
        <v>4306420</v>
      </c>
      <c r="Q16" s="73">
        <v>17943263</v>
      </c>
      <c r="R16" s="73">
        <v>2508075</v>
      </c>
      <c r="S16" s="74">
        <v>30907199</v>
      </c>
      <c r="T16" s="76">
        <v>5436659</v>
      </c>
      <c r="U16" s="73">
        <v>120604719</v>
      </c>
      <c r="V16" s="73">
        <v>87145635</v>
      </c>
      <c r="W16" s="73">
        <v>95294592</v>
      </c>
      <c r="X16" s="73">
        <v>94179837</v>
      </c>
      <c r="Y16" s="73">
        <v>2482494</v>
      </c>
      <c r="Z16" s="73">
        <v>5650244</v>
      </c>
      <c r="AA16" s="74">
        <v>939381</v>
      </c>
      <c r="AB16" s="75">
        <v>196827</v>
      </c>
      <c r="AC16" s="75">
        <v>146113</v>
      </c>
      <c r="AD16" s="75">
        <v>8990875</v>
      </c>
      <c r="AE16" s="77">
        <v>16688908</v>
      </c>
      <c r="AF16" s="73">
        <v>37260</v>
      </c>
      <c r="AG16" s="73">
        <v>12140103</v>
      </c>
      <c r="AH16" s="78">
        <f t="shared" si="5"/>
        <v>889738351</v>
      </c>
      <c r="AI16" s="75">
        <v>2951494</v>
      </c>
      <c r="AJ16" s="75">
        <v>6642606</v>
      </c>
      <c r="AK16" s="75">
        <v>4425587</v>
      </c>
      <c r="AL16" s="75">
        <v>2558916</v>
      </c>
      <c r="AM16" s="79">
        <f t="shared" si="0"/>
        <v>16578603</v>
      </c>
      <c r="AN16" s="79">
        <v>146976410</v>
      </c>
      <c r="AO16" s="72">
        <f t="shared" si="1"/>
        <v>1053293364</v>
      </c>
      <c r="AP16" s="15"/>
      <c r="AQ16" s="73">
        <v>35732066</v>
      </c>
      <c r="AR16" s="73">
        <v>4028135</v>
      </c>
      <c r="AS16" s="72">
        <f t="shared" si="2"/>
        <v>39760201</v>
      </c>
      <c r="AT16" s="72">
        <f t="shared" si="3"/>
        <v>1093053565</v>
      </c>
      <c r="AV16" s="119">
        <v>53378143</v>
      </c>
      <c r="AW16" s="120">
        <f t="shared" si="4"/>
        <v>1039675422</v>
      </c>
      <c r="AX16" s="130"/>
      <c r="AY16" s="130"/>
      <c r="AZ16" s="130"/>
      <c r="BA16" s="130"/>
      <c r="BB16" s="130"/>
      <c r="BC16" s="130"/>
      <c r="BD16" s="16"/>
    </row>
    <row r="17" spans="1:56" ht="22.5" customHeight="1" x14ac:dyDescent="0.2">
      <c r="A17" s="139" t="s">
        <v>28</v>
      </c>
      <c r="B17" s="72">
        <v>83149755</v>
      </c>
      <c r="C17" s="73">
        <v>6061384</v>
      </c>
      <c r="D17" s="73">
        <v>9557096</v>
      </c>
      <c r="E17" s="73">
        <v>1533465</v>
      </c>
      <c r="F17" s="73">
        <v>992699</v>
      </c>
      <c r="G17" s="73">
        <v>544870</v>
      </c>
      <c r="H17" s="73">
        <v>329236</v>
      </c>
      <c r="I17" s="73">
        <v>399320</v>
      </c>
      <c r="J17" s="73">
        <v>3511454</v>
      </c>
      <c r="K17" s="73">
        <v>98785596</v>
      </c>
      <c r="L17" s="73">
        <v>53348028</v>
      </c>
      <c r="M17" s="73">
        <v>49736071</v>
      </c>
      <c r="N17" s="74">
        <v>6541582</v>
      </c>
      <c r="O17" s="75">
        <v>24004096</v>
      </c>
      <c r="P17" s="76">
        <v>3265884</v>
      </c>
      <c r="Q17" s="73">
        <v>15594245</v>
      </c>
      <c r="R17" s="73">
        <v>1210905</v>
      </c>
      <c r="S17" s="74">
        <v>26920839</v>
      </c>
      <c r="T17" s="76">
        <v>3684442</v>
      </c>
      <c r="U17" s="73">
        <v>104224952</v>
      </c>
      <c r="V17" s="73">
        <v>75696555</v>
      </c>
      <c r="W17" s="73">
        <v>86267059</v>
      </c>
      <c r="X17" s="73">
        <v>82995741</v>
      </c>
      <c r="Y17" s="73">
        <v>2159661</v>
      </c>
      <c r="Z17" s="73">
        <v>6494260</v>
      </c>
      <c r="AA17" s="74">
        <v>1251063</v>
      </c>
      <c r="AB17" s="75">
        <v>124309</v>
      </c>
      <c r="AC17" s="75">
        <v>719077</v>
      </c>
      <c r="AD17" s="75">
        <v>8137271</v>
      </c>
      <c r="AE17" s="77">
        <v>14873108</v>
      </c>
      <c r="AF17" s="73">
        <v>44712</v>
      </c>
      <c r="AG17" s="73">
        <v>10063382</v>
      </c>
      <c r="AH17" s="78">
        <f t="shared" si="5"/>
        <v>782222117</v>
      </c>
      <c r="AI17" s="75">
        <v>2680645</v>
      </c>
      <c r="AJ17" s="75">
        <v>6324700</v>
      </c>
      <c r="AK17" s="75">
        <v>4889641</v>
      </c>
      <c r="AL17" s="75">
        <v>2186245</v>
      </c>
      <c r="AM17" s="79">
        <f t="shared" si="0"/>
        <v>16081231</v>
      </c>
      <c r="AN17" s="79">
        <v>131461712</v>
      </c>
      <c r="AO17" s="72">
        <f t="shared" si="1"/>
        <v>929765060</v>
      </c>
      <c r="AP17" s="15"/>
      <c r="AQ17" s="73">
        <v>33057556</v>
      </c>
      <c r="AR17" s="73">
        <v>5568524</v>
      </c>
      <c r="AS17" s="72">
        <f t="shared" si="2"/>
        <v>38626080</v>
      </c>
      <c r="AT17" s="72">
        <f t="shared" si="3"/>
        <v>968391140</v>
      </c>
      <c r="AV17" s="119">
        <v>46073336</v>
      </c>
      <c r="AW17" s="120">
        <f t="shared" si="4"/>
        <v>922317804</v>
      </c>
      <c r="AX17" s="130"/>
      <c r="AY17" s="130"/>
      <c r="AZ17" s="130"/>
      <c r="BA17" s="130"/>
      <c r="BB17" s="130"/>
      <c r="BC17" s="130"/>
      <c r="BD17" s="16"/>
    </row>
    <row r="18" spans="1:56" ht="22.5" customHeight="1" x14ac:dyDescent="0.2">
      <c r="A18" s="139" t="s">
        <v>29</v>
      </c>
      <c r="B18" s="72">
        <v>343159336</v>
      </c>
      <c r="C18" s="73">
        <v>7479320</v>
      </c>
      <c r="D18" s="73">
        <v>14978632</v>
      </c>
      <c r="E18" s="73">
        <v>636770</v>
      </c>
      <c r="F18" s="73">
        <v>952302</v>
      </c>
      <c r="G18" s="73">
        <v>2141751</v>
      </c>
      <c r="H18" s="73">
        <v>96931</v>
      </c>
      <c r="I18" s="73">
        <v>166200</v>
      </c>
      <c r="J18" s="73">
        <v>9464569</v>
      </c>
      <c r="K18" s="73">
        <v>215557016</v>
      </c>
      <c r="L18" s="73">
        <v>101422062</v>
      </c>
      <c r="M18" s="73">
        <v>77024653</v>
      </c>
      <c r="N18" s="74">
        <v>10442216</v>
      </c>
      <c r="O18" s="75">
        <v>40529056</v>
      </c>
      <c r="P18" s="76">
        <v>6278192</v>
      </c>
      <c r="Q18" s="73">
        <v>31916001</v>
      </c>
      <c r="R18" s="73">
        <v>11310513</v>
      </c>
      <c r="S18" s="74">
        <v>100653202</v>
      </c>
      <c r="T18" s="76">
        <v>17439295</v>
      </c>
      <c r="U18" s="73">
        <v>242475599</v>
      </c>
      <c r="V18" s="73">
        <v>166253325</v>
      </c>
      <c r="W18" s="73">
        <v>176146387</v>
      </c>
      <c r="X18" s="73">
        <v>153660321</v>
      </c>
      <c r="Y18" s="73">
        <v>4521922</v>
      </c>
      <c r="Z18" s="73">
        <v>3937040</v>
      </c>
      <c r="AA18" s="74">
        <v>795415</v>
      </c>
      <c r="AB18" s="75">
        <v>225610</v>
      </c>
      <c r="AC18" s="75">
        <v>340691</v>
      </c>
      <c r="AD18" s="75">
        <v>14415084</v>
      </c>
      <c r="AE18" s="77">
        <v>35631736</v>
      </c>
      <c r="AF18" s="73">
        <v>483552</v>
      </c>
      <c r="AG18" s="73">
        <v>104913390</v>
      </c>
      <c r="AH18" s="78">
        <f t="shared" si="5"/>
        <v>1895448089</v>
      </c>
      <c r="AI18" s="75">
        <v>6846097</v>
      </c>
      <c r="AJ18" s="75">
        <v>12131506</v>
      </c>
      <c r="AK18" s="75">
        <v>3341924</v>
      </c>
      <c r="AL18" s="75">
        <v>4353631</v>
      </c>
      <c r="AM18" s="79">
        <f t="shared" si="0"/>
        <v>26673158</v>
      </c>
      <c r="AN18" s="79">
        <v>116432598</v>
      </c>
      <c r="AO18" s="72">
        <f t="shared" si="1"/>
        <v>2038553845</v>
      </c>
      <c r="AP18" s="15"/>
      <c r="AQ18" s="73">
        <v>52742975</v>
      </c>
      <c r="AR18" s="73">
        <v>1789725</v>
      </c>
      <c r="AS18" s="72">
        <f t="shared" si="2"/>
        <v>54532700</v>
      </c>
      <c r="AT18" s="72">
        <f t="shared" si="3"/>
        <v>2093086545</v>
      </c>
      <c r="AV18" s="122">
        <v>0</v>
      </c>
      <c r="AW18" s="120">
        <f t="shared" si="4"/>
        <v>2093086545</v>
      </c>
      <c r="AX18" s="130"/>
      <c r="AY18" s="130"/>
      <c r="AZ18" s="130"/>
      <c r="BA18" s="130"/>
      <c r="BB18" s="130"/>
      <c r="BC18" s="130"/>
      <c r="BD18" s="16"/>
    </row>
    <row r="19" spans="1:56" ht="22.5" customHeight="1" x14ac:dyDescent="0.2">
      <c r="A19" s="139" t="s">
        <v>30</v>
      </c>
      <c r="B19" s="72">
        <v>124822256</v>
      </c>
      <c r="C19" s="73">
        <v>2575432</v>
      </c>
      <c r="D19" s="73">
        <v>6003792</v>
      </c>
      <c r="E19" s="73">
        <v>914085</v>
      </c>
      <c r="F19" s="73">
        <v>90712</v>
      </c>
      <c r="G19" s="73">
        <v>98947</v>
      </c>
      <c r="H19" s="73">
        <v>83803</v>
      </c>
      <c r="I19" s="73">
        <v>182352</v>
      </c>
      <c r="J19" s="73">
        <v>4387734</v>
      </c>
      <c r="K19" s="73">
        <v>58424268</v>
      </c>
      <c r="L19" s="73">
        <v>32292981</v>
      </c>
      <c r="M19" s="73">
        <v>65437993</v>
      </c>
      <c r="N19" s="74">
        <v>9051089</v>
      </c>
      <c r="O19" s="75">
        <v>23079584</v>
      </c>
      <c r="P19" s="76">
        <v>3364254</v>
      </c>
      <c r="Q19" s="73">
        <v>25339299</v>
      </c>
      <c r="R19" s="73">
        <v>1784514</v>
      </c>
      <c r="S19" s="74">
        <v>40412945</v>
      </c>
      <c r="T19" s="76">
        <v>3549971</v>
      </c>
      <c r="U19" s="73">
        <v>142213359</v>
      </c>
      <c r="V19" s="73">
        <v>86738550</v>
      </c>
      <c r="W19" s="73">
        <v>117948038</v>
      </c>
      <c r="X19" s="73">
        <v>113140154</v>
      </c>
      <c r="Y19" s="73">
        <v>3057880</v>
      </c>
      <c r="Z19" s="73">
        <v>4145608</v>
      </c>
      <c r="AA19" s="74">
        <v>728330</v>
      </c>
      <c r="AB19" s="75">
        <v>427781</v>
      </c>
      <c r="AC19" s="75">
        <v>511216</v>
      </c>
      <c r="AD19" s="75">
        <v>10467931</v>
      </c>
      <c r="AE19" s="77">
        <v>21639562</v>
      </c>
      <c r="AF19" s="73">
        <v>113436</v>
      </c>
      <c r="AG19" s="73">
        <v>12860695</v>
      </c>
      <c r="AH19" s="78">
        <f t="shared" si="5"/>
        <v>915888551</v>
      </c>
      <c r="AI19" s="75">
        <v>4449162</v>
      </c>
      <c r="AJ19" s="75">
        <v>7223594</v>
      </c>
      <c r="AK19" s="75">
        <v>3512496</v>
      </c>
      <c r="AL19" s="75">
        <v>2478561</v>
      </c>
      <c r="AM19" s="79">
        <f t="shared" si="0"/>
        <v>17663813</v>
      </c>
      <c r="AN19" s="79">
        <v>168131530</v>
      </c>
      <c r="AO19" s="72">
        <f t="shared" si="1"/>
        <v>1101683894</v>
      </c>
      <c r="AP19" s="15"/>
      <c r="AQ19" s="73">
        <v>40593187</v>
      </c>
      <c r="AR19" s="73">
        <v>2127926</v>
      </c>
      <c r="AS19" s="72">
        <f t="shared" si="2"/>
        <v>42721113</v>
      </c>
      <c r="AT19" s="72">
        <f t="shared" si="3"/>
        <v>1144405007</v>
      </c>
      <c r="AV19" s="119">
        <v>58901252</v>
      </c>
      <c r="AW19" s="123">
        <f t="shared" si="4"/>
        <v>1085503755</v>
      </c>
      <c r="AX19" s="130"/>
      <c r="AY19" s="130"/>
      <c r="AZ19" s="130"/>
      <c r="BA19" s="130"/>
      <c r="BB19" s="130"/>
      <c r="BC19" s="130"/>
      <c r="BD19" s="16"/>
    </row>
    <row r="20" spans="1:56" ht="22.5" customHeight="1" x14ac:dyDescent="0.2">
      <c r="A20" s="140" t="s">
        <v>31</v>
      </c>
      <c r="B20" s="64">
        <v>34974680</v>
      </c>
      <c r="C20" s="65">
        <v>12157176</v>
      </c>
      <c r="D20" s="65">
        <v>13108472</v>
      </c>
      <c r="E20" s="65">
        <v>3522770</v>
      </c>
      <c r="F20" s="65">
        <v>980722</v>
      </c>
      <c r="G20" s="65">
        <v>1385177</v>
      </c>
      <c r="H20" s="65">
        <v>139546</v>
      </c>
      <c r="I20" s="65">
        <v>243128</v>
      </c>
      <c r="J20" s="65">
        <v>2228788</v>
      </c>
      <c r="K20" s="65">
        <v>34370008</v>
      </c>
      <c r="L20" s="65">
        <v>20172150</v>
      </c>
      <c r="M20" s="65">
        <v>24005695</v>
      </c>
      <c r="N20" s="66">
        <v>2889058</v>
      </c>
      <c r="O20" s="67">
        <v>10828416</v>
      </c>
      <c r="P20" s="68">
        <v>992444</v>
      </c>
      <c r="Q20" s="65">
        <v>8289350</v>
      </c>
      <c r="R20" s="65">
        <v>1263942</v>
      </c>
      <c r="S20" s="66">
        <v>4217597</v>
      </c>
      <c r="T20" s="68">
        <v>386781</v>
      </c>
      <c r="U20" s="65">
        <v>38086417</v>
      </c>
      <c r="V20" s="65">
        <v>32424735</v>
      </c>
      <c r="W20" s="65">
        <v>42846106</v>
      </c>
      <c r="X20" s="65">
        <v>35618890</v>
      </c>
      <c r="Y20" s="65">
        <v>905845</v>
      </c>
      <c r="Z20" s="65">
        <v>8475308</v>
      </c>
      <c r="AA20" s="66">
        <v>2574698</v>
      </c>
      <c r="AB20" s="67">
        <v>262524</v>
      </c>
      <c r="AC20" s="67">
        <v>676356</v>
      </c>
      <c r="AD20" s="67">
        <v>4148650</v>
      </c>
      <c r="AE20" s="69">
        <v>4892133</v>
      </c>
      <c r="AF20" s="65">
        <v>67896</v>
      </c>
      <c r="AG20" s="65">
        <v>20894877</v>
      </c>
      <c r="AH20" s="70">
        <f t="shared" si="5"/>
        <v>368030335</v>
      </c>
      <c r="AI20" s="67">
        <v>1886270</v>
      </c>
      <c r="AJ20" s="67">
        <v>3918044</v>
      </c>
      <c r="AK20" s="67">
        <v>5391356</v>
      </c>
      <c r="AL20" s="67">
        <v>1635721</v>
      </c>
      <c r="AM20" s="71">
        <f t="shared" si="0"/>
        <v>12831391</v>
      </c>
      <c r="AN20" s="71">
        <v>78390588</v>
      </c>
      <c r="AO20" s="64">
        <f t="shared" si="1"/>
        <v>459252314</v>
      </c>
      <c r="AP20" s="15"/>
      <c r="AQ20" s="65">
        <v>18766852</v>
      </c>
      <c r="AR20" s="65">
        <v>11549062</v>
      </c>
      <c r="AS20" s="64">
        <f t="shared" si="2"/>
        <v>30315914</v>
      </c>
      <c r="AT20" s="64">
        <f t="shared" si="3"/>
        <v>489568228</v>
      </c>
      <c r="AV20" s="117">
        <v>5408981</v>
      </c>
      <c r="AW20" s="120">
        <f t="shared" si="4"/>
        <v>484159247</v>
      </c>
      <c r="AX20" s="130"/>
      <c r="AY20" s="130"/>
      <c r="AZ20" s="130"/>
      <c r="BA20" s="130"/>
      <c r="BB20" s="130"/>
      <c r="BC20" s="130"/>
      <c r="BD20" s="16"/>
    </row>
    <row r="21" spans="1:56" ht="22.5" customHeight="1" x14ac:dyDescent="0.2">
      <c r="A21" s="139" t="s">
        <v>32</v>
      </c>
      <c r="B21" s="72">
        <v>16689374</v>
      </c>
      <c r="C21" s="73">
        <v>5363160</v>
      </c>
      <c r="D21" s="73">
        <v>7384240</v>
      </c>
      <c r="E21" s="73">
        <v>1414695</v>
      </c>
      <c r="F21" s="73">
        <v>598502</v>
      </c>
      <c r="G21" s="73">
        <v>575609</v>
      </c>
      <c r="H21" s="73">
        <v>58701</v>
      </c>
      <c r="I21" s="73">
        <v>111790</v>
      </c>
      <c r="J21" s="73">
        <v>1600081</v>
      </c>
      <c r="K21" s="73">
        <v>21396724</v>
      </c>
      <c r="L21" s="73">
        <v>11629683</v>
      </c>
      <c r="M21" s="73">
        <v>13677586</v>
      </c>
      <c r="N21" s="74">
        <v>1643902</v>
      </c>
      <c r="O21" s="75">
        <v>5995488</v>
      </c>
      <c r="P21" s="76">
        <v>736682</v>
      </c>
      <c r="Q21" s="73">
        <v>4131556</v>
      </c>
      <c r="R21" s="73">
        <v>3469344</v>
      </c>
      <c r="S21" s="74">
        <v>1830418</v>
      </c>
      <c r="T21" s="76">
        <v>239503</v>
      </c>
      <c r="U21" s="73">
        <v>22656211</v>
      </c>
      <c r="V21" s="73">
        <v>17027865</v>
      </c>
      <c r="W21" s="73">
        <v>21041856</v>
      </c>
      <c r="X21" s="73">
        <v>16742538</v>
      </c>
      <c r="Y21" s="73">
        <v>583837</v>
      </c>
      <c r="Z21" s="73">
        <v>5057832</v>
      </c>
      <c r="AA21" s="74">
        <v>1210463</v>
      </c>
      <c r="AB21" s="75">
        <v>360144</v>
      </c>
      <c r="AC21" s="75">
        <v>234786</v>
      </c>
      <c r="AD21" s="75">
        <v>3331978</v>
      </c>
      <c r="AE21" s="77">
        <v>2441514</v>
      </c>
      <c r="AF21" s="73">
        <v>28152</v>
      </c>
      <c r="AG21" s="73">
        <v>14197067</v>
      </c>
      <c r="AH21" s="78">
        <f t="shared" si="5"/>
        <v>203461281</v>
      </c>
      <c r="AI21" s="75">
        <v>1483457</v>
      </c>
      <c r="AJ21" s="75">
        <v>3076813</v>
      </c>
      <c r="AK21" s="75">
        <v>4281956</v>
      </c>
      <c r="AL21" s="75">
        <v>1151003</v>
      </c>
      <c r="AM21" s="79">
        <f t="shared" si="0"/>
        <v>9993229</v>
      </c>
      <c r="AN21" s="79">
        <v>41888741</v>
      </c>
      <c r="AO21" s="72">
        <f t="shared" si="1"/>
        <v>255343251</v>
      </c>
      <c r="AP21" s="15"/>
      <c r="AQ21" s="73">
        <v>15541208</v>
      </c>
      <c r="AR21" s="73">
        <v>3984119</v>
      </c>
      <c r="AS21" s="72">
        <f t="shared" si="2"/>
        <v>19525327</v>
      </c>
      <c r="AT21" s="72">
        <f t="shared" si="3"/>
        <v>274868578</v>
      </c>
      <c r="AV21" s="119">
        <v>3006553</v>
      </c>
      <c r="AW21" s="120">
        <f t="shared" si="4"/>
        <v>271862025</v>
      </c>
      <c r="AX21" s="130"/>
      <c r="AY21" s="130"/>
      <c r="AZ21" s="130"/>
      <c r="BA21" s="130"/>
      <c r="BB21" s="130"/>
      <c r="BC21" s="130"/>
      <c r="BD21" s="16"/>
    </row>
    <row r="22" spans="1:56" ht="22.5" customHeight="1" x14ac:dyDescent="0.2">
      <c r="A22" s="139" t="s">
        <v>33</v>
      </c>
      <c r="B22" s="72">
        <v>16986489</v>
      </c>
      <c r="C22" s="73">
        <v>5349016</v>
      </c>
      <c r="D22" s="73">
        <v>7164448</v>
      </c>
      <c r="E22" s="73">
        <v>1028415</v>
      </c>
      <c r="F22" s="73">
        <v>532150</v>
      </c>
      <c r="G22" s="73">
        <v>661148</v>
      </c>
      <c r="H22" s="73">
        <v>105743</v>
      </c>
      <c r="I22" s="73">
        <v>285327</v>
      </c>
      <c r="J22" s="73">
        <v>1630838</v>
      </c>
      <c r="K22" s="73">
        <v>24350860</v>
      </c>
      <c r="L22" s="73">
        <v>12582744</v>
      </c>
      <c r="M22" s="73">
        <v>13118230</v>
      </c>
      <c r="N22" s="74">
        <v>1580574</v>
      </c>
      <c r="O22" s="75">
        <v>5126336</v>
      </c>
      <c r="P22" s="76">
        <v>723566</v>
      </c>
      <c r="Q22" s="73">
        <v>4980171</v>
      </c>
      <c r="R22" s="73">
        <v>1478007</v>
      </c>
      <c r="S22" s="74">
        <v>3073779</v>
      </c>
      <c r="T22" s="76">
        <v>446605</v>
      </c>
      <c r="U22" s="73">
        <v>25236648</v>
      </c>
      <c r="V22" s="73">
        <v>19451130</v>
      </c>
      <c r="W22" s="73">
        <v>19872230</v>
      </c>
      <c r="X22" s="73">
        <v>16648671</v>
      </c>
      <c r="Y22" s="73">
        <v>611870</v>
      </c>
      <c r="Z22" s="73">
        <v>4593252</v>
      </c>
      <c r="AA22" s="74">
        <v>1537641</v>
      </c>
      <c r="AB22" s="75">
        <v>412042</v>
      </c>
      <c r="AC22" s="75">
        <v>600607</v>
      </c>
      <c r="AD22" s="75">
        <v>3344621</v>
      </c>
      <c r="AE22" s="77">
        <v>2799876</v>
      </c>
      <c r="AF22" s="73">
        <v>22356</v>
      </c>
      <c r="AG22" s="73">
        <v>11844776</v>
      </c>
      <c r="AH22" s="78">
        <f t="shared" si="5"/>
        <v>208180166</v>
      </c>
      <c r="AI22" s="75">
        <v>1492273</v>
      </c>
      <c r="AJ22" s="75">
        <v>2934149</v>
      </c>
      <c r="AK22" s="75">
        <v>3359015</v>
      </c>
      <c r="AL22" s="75">
        <v>1116580</v>
      </c>
      <c r="AM22" s="79">
        <f t="shared" si="0"/>
        <v>8902017</v>
      </c>
      <c r="AN22" s="79">
        <v>41551610</v>
      </c>
      <c r="AO22" s="72">
        <f t="shared" si="1"/>
        <v>258633793</v>
      </c>
      <c r="AP22" s="15"/>
      <c r="AQ22" s="73">
        <v>15580636</v>
      </c>
      <c r="AR22" s="73">
        <v>3504392</v>
      </c>
      <c r="AS22" s="72">
        <f t="shared" si="2"/>
        <v>19085028</v>
      </c>
      <c r="AT22" s="72">
        <f t="shared" si="3"/>
        <v>277718821</v>
      </c>
      <c r="AV22" s="119">
        <v>3944141</v>
      </c>
      <c r="AW22" s="120">
        <f t="shared" si="4"/>
        <v>273774680</v>
      </c>
      <c r="AX22" s="130"/>
      <c r="AY22" s="130"/>
      <c r="AZ22" s="130"/>
      <c r="BA22" s="130"/>
      <c r="BB22" s="130"/>
      <c r="BC22" s="130"/>
      <c r="BD22" s="16"/>
    </row>
    <row r="23" spans="1:56" ht="22.5" customHeight="1" x14ac:dyDescent="0.2">
      <c r="A23" s="139" t="s">
        <v>34</v>
      </c>
      <c r="B23" s="72">
        <v>15101931</v>
      </c>
      <c r="C23" s="73">
        <v>3686008</v>
      </c>
      <c r="D23" s="73">
        <v>7062264</v>
      </c>
      <c r="E23" s="73">
        <v>1367705</v>
      </c>
      <c r="F23" s="73">
        <v>305399</v>
      </c>
      <c r="G23" s="73">
        <v>477624</v>
      </c>
      <c r="H23" s="73">
        <v>122155</v>
      </c>
      <c r="I23" s="73">
        <v>244050</v>
      </c>
      <c r="J23" s="73">
        <v>1428283</v>
      </c>
      <c r="K23" s="73">
        <v>18602752</v>
      </c>
      <c r="L23" s="73">
        <v>9922359</v>
      </c>
      <c r="M23" s="73">
        <v>10041772</v>
      </c>
      <c r="N23" s="74">
        <v>1203355</v>
      </c>
      <c r="O23" s="75">
        <v>5419744</v>
      </c>
      <c r="P23" s="76">
        <v>651428</v>
      </c>
      <c r="Q23" s="73">
        <v>3671955</v>
      </c>
      <c r="R23" s="73">
        <v>1769391</v>
      </c>
      <c r="S23" s="74">
        <v>2081130</v>
      </c>
      <c r="T23" s="76">
        <v>326853</v>
      </c>
      <c r="U23" s="73">
        <v>21694556</v>
      </c>
      <c r="V23" s="73">
        <v>16357185</v>
      </c>
      <c r="W23" s="73">
        <v>14635642</v>
      </c>
      <c r="X23" s="73">
        <v>11434758</v>
      </c>
      <c r="Y23" s="73">
        <v>503047</v>
      </c>
      <c r="Z23" s="73">
        <v>4801704</v>
      </c>
      <c r="AA23" s="74">
        <v>1522537</v>
      </c>
      <c r="AB23" s="75">
        <v>401185</v>
      </c>
      <c r="AC23" s="75">
        <v>459161</v>
      </c>
      <c r="AD23" s="75">
        <v>3279367</v>
      </c>
      <c r="AE23" s="77">
        <v>1890224</v>
      </c>
      <c r="AF23" s="73">
        <v>26496</v>
      </c>
      <c r="AG23" s="73">
        <v>9197173</v>
      </c>
      <c r="AH23" s="78">
        <f t="shared" si="5"/>
        <v>169689193</v>
      </c>
      <c r="AI23" s="75">
        <v>1766661</v>
      </c>
      <c r="AJ23" s="75">
        <v>3326958</v>
      </c>
      <c r="AK23" s="75">
        <v>4172119</v>
      </c>
      <c r="AL23" s="75">
        <v>1357808</v>
      </c>
      <c r="AM23" s="79">
        <f t="shared" si="0"/>
        <v>10623546</v>
      </c>
      <c r="AN23" s="79">
        <v>36974293</v>
      </c>
      <c r="AO23" s="72">
        <f t="shared" si="1"/>
        <v>217287032</v>
      </c>
      <c r="AP23" s="15"/>
      <c r="AQ23" s="73">
        <v>15413759</v>
      </c>
      <c r="AR23" s="73">
        <v>3485230</v>
      </c>
      <c r="AS23" s="72">
        <f t="shared" si="2"/>
        <v>18898989</v>
      </c>
      <c r="AT23" s="72">
        <f t="shared" si="3"/>
        <v>236186021</v>
      </c>
      <c r="AV23" s="119">
        <v>1669550</v>
      </c>
      <c r="AW23" s="120">
        <f t="shared" si="4"/>
        <v>234516471</v>
      </c>
      <c r="AX23" s="130"/>
      <c r="AY23" s="130"/>
      <c r="AZ23" s="130"/>
      <c r="BA23" s="130"/>
      <c r="BB23" s="130"/>
      <c r="BC23" s="130"/>
      <c r="BD23" s="16"/>
    </row>
    <row r="24" spans="1:56" ht="22.5" customHeight="1" x14ac:dyDescent="0.2">
      <c r="A24" s="140" t="s">
        <v>35</v>
      </c>
      <c r="B24" s="64">
        <v>14592591</v>
      </c>
      <c r="C24" s="65">
        <v>2335800</v>
      </c>
      <c r="D24" s="65">
        <v>10887416</v>
      </c>
      <c r="E24" s="65">
        <v>1724200</v>
      </c>
      <c r="F24" s="65">
        <v>0</v>
      </c>
      <c r="G24" s="65">
        <v>0</v>
      </c>
      <c r="H24" s="65"/>
      <c r="I24" s="65"/>
      <c r="J24" s="65">
        <v>1503514</v>
      </c>
      <c r="K24" s="65">
        <v>18703596</v>
      </c>
      <c r="L24" s="65">
        <v>10565529</v>
      </c>
      <c r="M24" s="65">
        <v>10561174</v>
      </c>
      <c r="N24" s="66">
        <v>1209096</v>
      </c>
      <c r="O24" s="67">
        <v>5076512</v>
      </c>
      <c r="P24" s="68">
        <v>653614</v>
      </c>
      <c r="Q24" s="65">
        <v>4418302</v>
      </c>
      <c r="R24" s="65">
        <v>950193</v>
      </c>
      <c r="S24" s="66">
        <v>3023080</v>
      </c>
      <c r="T24" s="68">
        <v>718877</v>
      </c>
      <c r="U24" s="65">
        <v>20622754</v>
      </c>
      <c r="V24" s="65">
        <v>18066465</v>
      </c>
      <c r="W24" s="65">
        <v>14786093</v>
      </c>
      <c r="X24" s="65">
        <v>12355151</v>
      </c>
      <c r="Y24" s="65">
        <v>519347</v>
      </c>
      <c r="Z24" s="65">
        <v>4478992</v>
      </c>
      <c r="AA24" s="66">
        <v>1446712</v>
      </c>
      <c r="AB24" s="67">
        <v>2722073</v>
      </c>
      <c r="AC24" s="67">
        <v>109136</v>
      </c>
      <c r="AD24" s="67">
        <v>3296838</v>
      </c>
      <c r="AE24" s="69">
        <v>2119077</v>
      </c>
      <c r="AF24" s="65">
        <v>11592</v>
      </c>
      <c r="AG24" s="65">
        <v>9544005</v>
      </c>
      <c r="AH24" s="70">
        <f t="shared" si="5"/>
        <v>177001729</v>
      </c>
      <c r="AI24" s="67">
        <v>1418912</v>
      </c>
      <c r="AJ24" s="67">
        <v>3825184</v>
      </c>
      <c r="AK24" s="67">
        <v>4354541</v>
      </c>
      <c r="AL24" s="67">
        <v>1285461</v>
      </c>
      <c r="AM24" s="71">
        <f t="shared" si="0"/>
        <v>10884098</v>
      </c>
      <c r="AN24" s="71">
        <v>36438159</v>
      </c>
      <c r="AO24" s="64">
        <f t="shared" si="1"/>
        <v>224323986</v>
      </c>
      <c r="AP24" s="15"/>
      <c r="AQ24" s="65">
        <v>15434254</v>
      </c>
      <c r="AR24" s="65">
        <v>3330991</v>
      </c>
      <c r="AS24" s="64">
        <f t="shared" si="2"/>
        <v>18765245</v>
      </c>
      <c r="AT24" s="64">
        <f t="shared" si="3"/>
        <v>243089231</v>
      </c>
      <c r="AV24" s="117">
        <v>1623946</v>
      </c>
      <c r="AW24" s="121">
        <f t="shared" si="4"/>
        <v>241465285</v>
      </c>
      <c r="AX24" s="130"/>
      <c r="AY24" s="130"/>
      <c r="AZ24" s="130"/>
      <c r="BA24" s="130"/>
      <c r="BB24" s="130"/>
      <c r="BC24" s="130"/>
      <c r="BD24" s="16"/>
    </row>
    <row r="25" spans="1:56" ht="22.5" customHeight="1" x14ac:dyDescent="0.2">
      <c r="A25" s="139" t="s">
        <v>36</v>
      </c>
      <c r="B25" s="72">
        <v>28752243</v>
      </c>
      <c r="C25" s="73">
        <v>8315584</v>
      </c>
      <c r="D25" s="73">
        <v>13484432</v>
      </c>
      <c r="E25" s="73">
        <v>3809335</v>
      </c>
      <c r="F25" s="73">
        <v>0</v>
      </c>
      <c r="G25" s="73">
        <v>0</v>
      </c>
      <c r="H25" s="73"/>
      <c r="I25" s="73"/>
      <c r="J25" s="73">
        <v>2255373</v>
      </c>
      <c r="K25" s="73">
        <v>43695112</v>
      </c>
      <c r="L25" s="73">
        <v>26147784</v>
      </c>
      <c r="M25" s="73">
        <v>26602705</v>
      </c>
      <c r="N25" s="74">
        <v>3277698</v>
      </c>
      <c r="O25" s="75">
        <v>12384032</v>
      </c>
      <c r="P25" s="76">
        <v>1589222</v>
      </c>
      <c r="Q25" s="73">
        <v>5860998</v>
      </c>
      <c r="R25" s="73">
        <v>960843</v>
      </c>
      <c r="S25" s="74">
        <v>5001576</v>
      </c>
      <c r="T25" s="76">
        <v>1046504</v>
      </c>
      <c r="U25" s="73">
        <v>35770553</v>
      </c>
      <c r="V25" s="73">
        <v>29091990</v>
      </c>
      <c r="W25" s="73">
        <v>38269958</v>
      </c>
      <c r="X25" s="73">
        <v>33517350</v>
      </c>
      <c r="Y25" s="73">
        <v>863268</v>
      </c>
      <c r="Z25" s="73">
        <v>8871912</v>
      </c>
      <c r="AA25" s="74">
        <v>2941362</v>
      </c>
      <c r="AB25" s="75">
        <v>563455</v>
      </c>
      <c r="AC25" s="75">
        <v>216836</v>
      </c>
      <c r="AD25" s="75">
        <v>3938406</v>
      </c>
      <c r="AE25" s="77">
        <v>4712134</v>
      </c>
      <c r="AF25" s="73">
        <v>83628</v>
      </c>
      <c r="AG25" s="73">
        <v>12260571</v>
      </c>
      <c r="AH25" s="78">
        <f t="shared" si="5"/>
        <v>354284864</v>
      </c>
      <c r="AI25" s="75">
        <v>1591509</v>
      </c>
      <c r="AJ25" s="75">
        <v>3537324</v>
      </c>
      <c r="AK25" s="75">
        <v>4880205</v>
      </c>
      <c r="AL25" s="75">
        <v>1588929</v>
      </c>
      <c r="AM25" s="79">
        <f t="shared" si="0"/>
        <v>11597967</v>
      </c>
      <c r="AN25" s="79">
        <v>65404753</v>
      </c>
      <c r="AO25" s="72">
        <f t="shared" si="1"/>
        <v>431287584</v>
      </c>
      <c r="AP25" s="15"/>
      <c r="AQ25" s="73">
        <v>17864941</v>
      </c>
      <c r="AR25" s="73">
        <v>10632284</v>
      </c>
      <c r="AS25" s="72">
        <f t="shared" si="2"/>
        <v>28497225</v>
      </c>
      <c r="AT25" s="72">
        <f t="shared" si="3"/>
        <v>459784809</v>
      </c>
      <c r="AV25" s="119">
        <v>6701397</v>
      </c>
      <c r="AW25" s="120">
        <f t="shared" si="4"/>
        <v>453083412</v>
      </c>
      <c r="AX25" s="130"/>
      <c r="AY25" s="130"/>
      <c r="AZ25" s="130"/>
      <c r="BA25" s="130"/>
      <c r="BB25" s="130"/>
      <c r="BC25" s="130"/>
      <c r="BD25" s="16"/>
    </row>
    <row r="26" spans="1:56" ht="22.5" customHeight="1" x14ac:dyDescent="0.2">
      <c r="A26" s="139" t="s">
        <v>37</v>
      </c>
      <c r="B26" s="72">
        <v>29516253</v>
      </c>
      <c r="C26" s="73">
        <v>6613000</v>
      </c>
      <c r="D26" s="73">
        <v>11997944</v>
      </c>
      <c r="E26" s="73">
        <v>2344875</v>
      </c>
      <c r="F26" s="73">
        <v>0</v>
      </c>
      <c r="G26" s="73">
        <v>0</v>
      </c>
      <c r="H26" s="73"/>
      <c r="I26" s="73"/>
      <c r="J26" s="73">
        <v>2112308</v>
      </c>
      <c r="K26" s="73">
        <v>44181536</v>
      </c>
      <c r="L26" s="73">
        <v>25510461</v>
      </c>
      <c r="M26" s="73">
        <v>24691572</v>
      </c>
      <c r="N26" s="74">
        <v>3542971</v>
      </c>
      <c r="O26" s="75">
        <v>10778592</v>
      </c>
      <c r="P26" s="76">
        <v>1388110</v>
      </c>
      <c r="Q26" s="73">
        <v>5614422</v>
      </c>
      <c r="R26" s="73">
        <v>641982</v>
      </c>
      <c r="S26" s="74">
        <v>6303674</v>
      </c>
      <c r="T26" s="76">
        <v>976401</v>
      </c>
      <c r="U26" s="73">
        <v>36426655</v>
      </c>
      <c r="V26" s="73">
        <v>29057820</v>
      </c>
      <c r="W26" s="73">
        <v>33481843</v>
      </c>
      <c r="X26" s="73">
        <v>29218689</v>
      </c>
      <c r="Y26" s="73">
        <v>839234</v>
      </c>
      <c r="Z26" s="73">
        <v>5603844</v>
      </c>
      <c r="AA26" s="74">
        <v>3082839</v>
      </c>
      <c r="AB26" s="75">
        <v>716701</v>
      </c>
      <c r="AC26" s="75">
        <v>139292</v>
      </c>
      <c r="AD26" s="75">
        <v>3841173</v>
      </c>
      <c r="AE26" s="77">
        <v>4430110</v>
      </c>
      <c r="AF26" s="73">
        <v>48852</v>
      </c>
      <c r="AG26" s="73">
        <v>12051109</v>
      </c>
      <c r="AH26" s="78">
        <f t="shared" si="5"/>
        <v>335152262</v>
      </c>
      <c r="AI26" s="75">
        <v>1297065</v>
      </c>
      <c r="AJ26" s="75">
        <v>3158666</v>
      </c>
      <c r="AK26" s="75">
        <v>4367875</v>
      </c>
      <c r="AL26" s="75">
        <v>1335572</v>
      </c>
      <c r="AM26" s="79">
        <f t="shared" si="0"/>
        <v>10159178</v>
      </c>
      <c r="AN26" s="79">
        <v>59583777</v>
      </c>
      <c r="AO26" s="72">
        <f t="shared" si="1"/>
        <v>404895217</v>
      </c>
      <c r="AP26" s="15"/>
      <c r="AQ26" s="73">
        <v>17484147</v>
      </c>
      <c r="AR26" s="73">
        <v>7797292</v>
      </c>
      <c r="AS26" s="72">
        <f t="shared" si="2"/>
        <v>25281439</v>
      </c>
      <c r="AT26" s="72">
        <f t="shared" si="3"/>
        <v>430176656</v>
      </c>
      <c r="AV26" s="119">
        <v>7726616</v>
      </c>
      <c r="AW26" s="120">
        <f t="shared" si="4"/>
        <v>422450040</v>
      </c>
      <c r="AX26" s="130"/>
      <c r="AY26" s="130"/>
      <c r="AZ26" s="130"/>
      <c r="BA26" s="130"/>
      <c r="BB26" s="130"/>
      <c r="BC26" s="130"/>
      <c r="BD26" s="16"/>
    </row>
    <row r="27" spans="1:56" ht="22.5" customHeight="1" x14ac:dyDescent="0.2">
      <c r="A27" s="139" t="s">
        <v>38</v>
      </c>
      <c r="B27" s="72">
        <v>51961169</v>
      </c>
      <c r="C27" s="73">
        <v>4666432</v>
      </c>
      <c r="D27" s="73">
        <v>9479976</v>
      </c>
      <c r="E27" s="73">
        <v>2172640</v>
      </c>
      <c r="F27" s="73">
        <v>1039360</v>
      </c>
      <c r="G27" s="73">
        <v>1055702</v>
      </c>
      <c r="H27" s="73">
        <v>173288</v>
      </c>
      <c r="I27" s="73">
        <v>352928</v>
      </c>
      <c r="J27" s="73">
        <v>2774858</v>
      </c>
      <c r="K27" s="73">
        <v>41168080</v>
      </c>
      <c r="L27" s="73">
        <v>25130406</v>
      </c>
      <c r="M27" s="73">
        <v>32675713</v>
      </c>
      <c r="N27" s="74">
        <v>4640121</v>
      </c>
      <c r="O27" s="75">
        <v>18235584</v>
      </c>
      <c r="P27" s="76">
        <v>2822126</v>
      </c>
      <c r="Q27" s="73">
        <v>10892014</v>
      </c>
      <c r="R27" s="73">
        <v>4556496</v>
      </c>
      <c r="S27" s="74">
        <v>13714069</v>
      </c>
      <c r="T27" s="76">
        <v>1660661</v>
      </c>
      <c r="U27" s="79">
        <v>59584521</v>
      </c>
      <c r="V27" s="73">
        <v>46977300</v>
      </c>
      <c r="W27" s="73">
        <v>59206982</v>
      </c>
      <c r="X27" s="73">
        <v>53056198</v>
      </c>
      <c r="Y27" s="73">
        <v>1341796</v>
      </c>
      <c r="Z27" s="73">
        <v>5642936</v>
      </c>
      <c r="AA27" s="74">
        <v>2037503</v>
      </c>
      <c r="AB27" s="75">
        <v>101856</v>
      </c>
      <c r="AC27" s="75">
        <v>773645</v>
      </c>
      <c r="AD27" s="75">
        <v>5812542</v>
      </c>
      <c r="AE27" s="77">
        <v>8173338</v>
      </c>
      <c r="AF27" s="73">
        <v>52992</v>
      </c>
      <c r="AG27" s="73">
        <v>10136394</v>
      </c>
      <c r="AH27" s="78">
        <f t="shared" si="5"/>
        <v>482069626</v>
      </c>
      <c r="AI27" s="75">
        <v>1370262</v>
      </c>
      <c r="AJ27" s="75">
        <v>4014688</v>
      </c>
      <c r="AK27" s="75">
        <v>4810541</v>
      </c>
      <c r="AL27" s="75">
        <v>1781577</v>
      </c>
      <c r="AM27" s="79">
        <f t="shared" si="0"/>
        <v>11977068</v>
      </c>
      <c r="AN27" s="79">
        <v>97841258</v>
      </c>
      <c r="AO27" s="72">
        <f t="shared" si="1"/>
        <v>591887952</v>
      </c>
      <c r="AP27" s="15"/>
      <c r="AQ27" s="73">
        <v>23453268</v>
      </c>
      <c r="AR27" s="73">
        <v>6250920</v>
      </c>
      <c r="AS27" s="72">
        <f t="shared" si="2"/>
        <v>29704188</v>
      </c>
      <c r="AT27" s="72">
        <f t="shared" si="3"/>
        <v>621592140</v>
      </c>
      <c r="AV27" s="119">
        <v>23130626</v>
      </c>
      <c r="AW27" s="120">
        <f t="shared" si="4"/>
        <v>598461514</v>
      </c>
      <c r="AX27" s="130"/>
      <c r="AY27" s="130"/>
      <c r="AZ27" s="130"/>
      <c r="BA27" s="130"/>
      <c r="BB27" s="130"/>
      <c r="BC27" s="130"/>
      <c r="BD27" s="16"/>
    </row>
    <row r="28" spans="1:56" ht="22.5" customHeight="1" x14ac:dyDescent="0.2">
      <c r="A28" s="139" t="s">
        <v>39</v>
      </c>
      <c r="B28" s="72">
        <v>108778046</v>
      </c>
      <c r="C28" s="73">
        <v>10066448</v>
      </c>
      <c r="D28" s="73">
        <v>11864912</v>
      </c>
      <c r="E28" s="73">
        <v>1504605</v>
      </c>
      <c r="F28" s="73">
        <v>1710275</v>
      </c>
      <c r="G28" s="73">
        <v>2364474</v>
      </c>
      <c r="H28" s="73">
        <v>216281</v>
      </c>
      <c r="I28" s="73">
        <v>411912</v>
      </c>
      <c r="J28" s="73">
        <v>3969196</v>
      </c>
      <c r="K28" s="73">
        <v>110922468</v>
      </c>
      <c r="L28" s="73">
        <v>60949128</v>
      </c>
      <c r="M28" s="73">
        <v>64918591</v>
      </c>
      <c r="N28" s="74">
        <v>11449368</v>
      </c>
      <c r="O28" s="75">
        <v>22088640</v>
      </c>
      <c r="P28" s="76">
        <v>3082260</v>
      </c>
      <c r="Q28" s="73">
        <v>18794641</v>
      </c>
      <c r="R28" s="73">
        <v>3197343</v>
      </c>
      <c r="S28" s="74">
        <v>31098866</v>
      </c>
      <c r="T28" s="76">
        <v>1995001</v>
      </c>
      <c r="U28" s="73">
        <v>120757833</v>
      </c>
      <c r="V28" s="73">
        <v>81684360</v>
      </c>
      <c r="W28" s="73">
        <v>93976013</v>
      </c>
      <c r="X28" s="73">
        <v>91366296</v>
      </c>
      <c r="Y28" s="73">
        <v>2542737</v>
      </c>
      <c r="Z28" s="73">
        <v>8122320</v>
      </c>
      <c r="AA28" s="74">
        <v>1505225</v>
      </c>
      <c r="AB28" s="75">
        <v>177947</v>
      </c>
      <c r="AC28" s="75">
        <v>776158</v>
      </c>
      <c r="AD28" s="75">
        <v>9126172</v>
      </c>
      <c r="AE28" s="77">
        <v>17032429</v>
      </c>
      <c r="AF28" s="73">
        <v>141588</v>
      </c>
      <c r="AG28" s="73">
        <v>15096129</v>
      </c>
      <c r="AH28" s="78">
        <f t="shared" si="5"/>
        <v>911687662</v>
      </c>
      <c r="AI28" s="75">
        <v>3124068</v>
      </c>
      <c r="AJ28" s="75">
        <v>5526328</v>
      </c>
      <c r="AK28" s="75">
        <v>4353482</v>
      </c>
      <c r="AL28" s="75">
        <v>2357155</v>
      </c>
      <c r="AM28" s="79">
        <f t="shared" si="0"/>
        <v>15361033</v>
      </c>
      <c r="AN28" s="79">
        <v>198507881</v>
      </c>
      <c r="AO28" s="72">
        <f t="shared" si="1"/>
        <v>1125556576</v>
      </c>
      <c r="AP28" s="15"/>
      <c r="AQ28" s="73">
        <v>36267777</v>
      </c>
      <c r="AR28" s="73">
        <v>4929938</v>
      </c>
      <c r="AS28" s="72">
        <f t="shared" si="2"/>
        <v>41197715</v>
      </c>
      <c r="AT28" s="72">
        <f t="shared" si="3"/>
        <v>1166754291</v>
      </c>
      <c r="AV28" s="119">
        <v>54620562</v>
      </c>
      <c r="AW28" s="120">
        <f t="shared" si="4"/>
        <v>1112133729</v>
      </c>
      <c r="AX28" s="130"/>
      <c r="AY28" s="130"/>
      <c r="AZ28" s="130"/>
      <c r="BA28" s="130"/>
      <c r="BB28" s="130"/>
      <c r="BC28" s="130"/>
      <c r="BD28" s="16"/>
    </row>
    <row r="29" spans="1:56" ht="22.5" customHeight="1" x14ac:dyDescent="0.2">
      <c r="A29" s="139" t="s">
        <v>40</v>
      </c>
      <c r="B29" s="72">
        <v>25772604</v>
      </c>
      <c r="C29" s="73">
        <v>4692952</v>
      </c>
      <c r="D29" s="73">
        <v>11643192</v>
      </c>
      <c r="E29" s="73">
        <v>1713655</v>
      </c>
      <c r="F29" s="73">
        <v>821889</v>
      </c>
      <c r="G29" s="73">
        <v>965528</v>
      </c>
      <c r="H29" s="73">
        <v>150725</v>
      </c>
      <c r="I29" s="73">
        <v>368534</v>
      </c>
      <c r="J29" s="73">
        <v>2018090</v>
      </c>
      <c r="K29" s="73">
        <v>40752840</v>
      </c>
      <c r="L29" s="73">
        <v>21733299</v>
      </c>
      <c r="M29" s="73">
        <v>21135666</v>
      </c>
      <c r="N29" s="74">
        <v>2633891</v>
      </c>
      <c r="O29" s="75">
        <v>7755936</v>
      </c>
      <c r="P29" s="76">
        <v>1064582</v>
      </c>
      <c r="Q29" s="73">
        <v>4800450</v>
      </c>
      <c r="R29" s="73">
        <v>722070</v>
      </c>
      <c r="S29" s="74">
        <v>5215501</v>
      </c>
      <c r="T29" s="76">
        <v>1545238</v>
      </c>
      <c r="U29" s="73">
        <v>33205531</v>
      </c>
      <c r="V29" s="73">
        <v>26978670</v>
      </c>
      <c r="W29" s="73">
        <v>31695264</v>
      </c>
      <c r="X29" s="73">
        <v>26089560</v>
      </c>
      <c r="Y29" s="73">
        <v>764670</v>
      </c>
      <c r="Z29" s="73">
        <v>5081264</v>
      </c>
      <c r="AA29" s="74">
        <v>1746579</v>
      </c>
      <c r="AB29" s="75">
        <v>59382</v>
      </c>
      <c r="AC29" s="75">
        <v>1079154</v>
      </c>
      <c r="AD29" s="75">
        <v>3536578</v>
      </c>
      <c r="AE29" s="77">
        <v>4222177</v>
      </c>
      <c r="AF29" s="73">
        <v>27324</v>
      </c>
      <c r="AG29" s="73">
        <v>12510642</v>
      </c>
      <c r="AH29" s="78">
        <f t="shared" si="5"/>
        <v>302503437</v>
      </c>
      <c r="AI29" s="75">
        <v>1077996</v>
      </c>
      <c r="AJ29" s="75">
        <v>2870997</v>
      </c>
      <c r="AK29" s="75">
        <v>4094066</v>
      </c>
      <c r="AL29" s="75">
        <v>1256526</v>
      </c>
      <c r="AM29" s="79">
        <f t="shared" si="0"/>
        <v>9299585</v>
      </c>
      <c r="AN29" s="79">
        <v>59032426</v>
      </c>
      <c r="AO29" s="72">
        <f t="shared" si="1"/>
        <v>370835448</v>
      </c>
      <c r="AP29" s="15"/>
      <c r="AQ29" s="73">
        <v>16374906</v>
      </c>
      <c r="AR29" s="73">
        <v>4819304</v>
      </c>
      <c r="AS29" s="72">
        <f t="shared" si="2"/>
        <v>21194210</v>
      </c>
      <c r="AT29" s="72">
        <f t="shared" si="3"/>
        <v>392029658</v>
      </c>
      <c r="AV29" s="119">
        <v>9096141</v>
      </c>
      <c r="AW29" s="123">
        <f t="shared" si="4"/>
        <v>382933517</v>
      </c>
      <c r="AX29" s="130"/>
      <c r="AY29" s="130"/>
      <c r="AZ29" s="130"/>
      <c r="BA29" s="130"/>
      <c r="BB29" s="130"/>
      <c r="BC29" s="130"/>
      <c r="BD29" s="16"/>
    </row>
    <row r="30" spans="1:56" ht="22.5" customHeight="1" x14ac:dyDescent="0.2">
      <c r="A30" s="140" t="s">
        <v>41</v>
      </c>
      <c r="B30" s="64">
        <v>19219096</v>
      </c>
      <c r="C30" s="65">
        <v>3717696</v>
      </c>
      <c r="D30" s="65">
        <v>7201080</v>
      </c>
      <c r="E30" s="65">
        <v>1457245</v>
      </c>
      <c r="F30" s="65">
        <v>51388</v>
      </c>
      <c r="G30" s="65">
        <v>27070</v>
      </c>
      <c r="H30" s="65"/>
      <c r="I30" s="65">
        <v>18673</v>
      </c>
      <c r="J30" s="65">
        <v>1763479</v>
      </c>
      <c r="K30" s="65">
        <v>32987852</v>
      </c>
      <c r="L30" s="65">
        <v>18271875</v>
      </c>
      <c r="M30" s="65">
        <v>16401117</v>
      </c>
      <c r="N30" s="66">
        <v>2838287</v>
      </c>
      <c r="O30" s="67">
        <v>8077024</v>
      </c>
      <c r="P30" s="68">
        <v>1171696</v>
      </c>
      <c r="Q30" s="65">
        <v>4267478</v>
      </c>
      <c r="R30" s="65">
        <v>3424188</v>
      </c>
      <c r="S30" s="66">
        <v>3161266</v>
      </c>
      <c r="T30" s="68">
        <v>566290</v>
      </c>
      <c r="U30" s="65">
        <v>30601826</v>
      </c>
      <c r="V30" s="65">
        <v>20758860</v>
      </c>
      <c r="W30" s="65">
        <v>22030906</v>
      </c>
      <c r="X30" s="65">
        <v>17430454</v>
      </c>
      <c r="Y30" s="65">
        <v>693630</v>
      </c>
      <c r="Z30" s="65">
        <v>4815276</v>
      </c>
      <c r="AA30" s="66">
        <v>1247543</v>
      </c>
      <c r="AB30" s="67">
        <v>445553</v>
      </c>
      <c r="AC30" s="67">
        <v>346076</v>
      </c>
      <c r="AD30" s="67">
        <v>3369481</v>
      </c>
      <c r="AE30" s="69">
        <v>3336273</v>
      </c>
      <c r="AF30" s="65">
        <v>26496</v>
      </c>
      <c r="AG30" s="65">
        <v>8788908</v>
      </c>
      <c r="AH30" s="70">
        <f t="shared" si="5"/>
        <v>238514082</v>
      </c>
      <c r="AI30" s="67">
        <v>1305328</v>
      </c>
      <c r="AJ30" s="67">
        <v>2266158</v>
      </c>
      <c r="AK30" s="67">
        <v>2657304</v>
      </c>
      <c r="AL30" s="67">
        <v>1025433</v>
      </c>
      <c r="AM30" s="71">
        <f t="shared" si="0"/>
        <v>7254223</v>
      </c>
      <c r="AN30" s="71">
        <v>42946796</v>
      </c>
      <c r="AO30" s="64">
        <f t="shared" si="1"/>
        <v>288715101</v>
      </c>
      <c r="AP30" s="15"/>
      <c r="AQ30" s="65">
        <v>15669843</v>
      </c>
      <c r="AR30" s="65">
        <v>3699271</v>
      </c>
      <c r="AS30" s="64">
        <f t="shared" si="2"/>
        <v>19369114</v>
      </c>
      <c r="AT30" s="64">
        <f t="shared" si="3"/>
        <v>308084215</v>
      </c>
      <c r="AV30" s="117">
        <v>5361199</v>
      </c>
      <c r="AW30" s="120">
        <f t="shared" si="4"/>
        <v>302723016</v>
      </c>
      <c r="AX30" s="130"/>
      <c r="AY30" s="130"/>
      <c r="AZ30" s="130"/>
      <c r="BA30" s="130"/>
      <c r="BB30" s="130"/>
      <c r="BC30" s="130"/>
      <c r="BD30" s="16"/>
    </row>
    <row r="31" spans="1:56" ht="22.5" customHeight="1" x14ac:dyDescent="0.2">
      <c r="A31" s="139" t="s">
        <v>42</v>
      </c>
      <c r="B31" s="72">
        <v>53871194</v>
      </c>
      <c r="C31" s="73">
        <v>3125688</v>
      </c>
      <c r="D31" s="73">
        <v>7035272</v>
      </c>
      <c r="E31" s="73">
        <v>1325525</v>
      </c>
      <c r="F31" s="73">
        <v>406000</v>
      </c>
      <c r="G31" s="73">
        <v>401080</v>
      </c>
      <c r="H31" s="73">
        <v>7803</v>
      </c>
      <c r="I31" s="73">
        <v>45122</v>
      </c>
      <c r="J31" s="73">
        <v>2555529</v>
      </c>
      <c r="K31" s="73">
        <v>26432992</v>
      </c>
      <c r="L31" s="73">
        <v>14529795</v>
      </c>
      <c r="M31" s="73">
        <v>18951514</v>
      </c>
      <c r="N31" s="74">
        <v>2692136</v>
      </c>
      <c r="O31" s="75">
        <v>8409184</v>
      </c>
      <c r="P31" s="76">
        <v>1300670</v>
      </c>
      <c r="Q31" s="73">
        <v>7413961</v>
      </c>
      <c r="R31" s="73">
        <v>6260922</v>
      </c>
      <c r="S31" s="74">
        <v>16249326</v>
      </c>
      <c r="T31" s="76">
        <v>1148225</v>
      </c>
      <c r="U31" s="73">
        <v>46878642</v>
      </c>
      <c r="V31" s="73">
        <v>33102630</v>
      </c>
      <c r="W31" s="73">
        <v>45691315</v>
      </c>
      <c r="X31" s="73">
        <v>37132570</v>
      </c>
      <c r="Y31" s="73">
        <v>1000349</v>
      </c>
      <c r="Z31" s="73">
        <v>4413684</v>
      </c>
      <c r="AA31" s="74">
        <v>1625400</v>
      </c>
      <c r="AB31" s="75">
        <v>152876</v>
      </c>
      <c r="AC31" s="75">
        <v>402798</v>
      </c>
      <c r="AD31" s="75">
        <v>4588016</v>
      </c>
      <c r="AE31" s="77">
        <v>6620188</v>
      </c>
      <c r="AF31" s="73">
        <v>88596</v>
      </c>
      <c r="AG31" s="73">
        <v>8468002</v>
      </c>
      <c r="AH31" s="78">
        <f t="shared" si="5"/>
        <v>362327004</v>
      </c>
      <c r="AI31" s="75">
        <v>1594418</v>
      </c>
      <c r="AJ31" s="75">
        <v>3650828</v>
      </c>
      <c r="AK31" s="75">
        <v>2644344</v>
      </c>
      <c r="AL31" s="75">
        <v>1274916</v>
      </c>
      <c r="AM31" s="79">
        <f t="shared" si="0"/>
        <v>9164506</v>
      </c>
      <c r="AN31" s="79">
        <v>67585715</v>
      </c>
      <c r="AO31" s="72">
        <f t="shared" si="1"/>
        <v>439077225</v>
      </c>
      <c r="AP31" s="15"/>
      <c r="AQ31" s="73">
        <v>20814911</v>
      </c>
      <c r="AR31" s="73">
        <v>3562269</v>
      </c>
      <c r="AS31" s="72">
        <f t="shared" si="2"/>
        <v>24377180</v>
      </c>
      <c r="AT31" s="72">
        <f t="shared" si="3"/>
        <v>463454405</v>
      </c>
      <c r="AV31" s="119">
        <v>9560830</v>
      </c>
      <c r="AW31" s="120">
        <f t="shared" si="4"/>
        <v>453893575</v>
      </c>
      <c r="AX31" s="130"/>
      <c r="AY31" s="130"/>
      <c r="AZ31" s="130"/>
      <c r="BA31" s="130"/>
      <c r="BB31" s="130"/>
      <c r="BC31" s="130"/>
      <c r="BD31" s="16"/>
    </row>
    <row r="32" spans="1:56" ht="22.5" customHeight="1" x14ac:dyDescent="0.2">
      <c r="A32" s="139" t="s">
        <v>43</v>
      </c>
      <c r="B32" s="72">
        <v>169873379</v>
      </c>
      <c r="C32" s="73">
        <v>4589592</v>
      </c>
      <c r="D32" s="73">
        <v>7779480</v>
      </c>
      <c r="E32" s="73">
        <v>1506270</v>
      </c>
      <c r="F32" s="73">
        <v>938730</v>
      </c>
      <c r="G32" s="73">
        <v>572068</v>
      </c>
      <c r="H32" s="73">
        <v>75908</v>
      </c>
      <c r="I32" s="73">
        <v>85438</v>
      </c>
      <c r="J32" s="73">
        <v>4164759</v>
      </c>
      <c r="K32" s="73">
        <v>109267440</v>
      </c>
      <c r="L32" s="73">
        <v>60908199</v>
      </c>
      <c r="M32" s="73">
        <v>65171633</v>
      </c>
      <c r="N32" s="74">
        <v>8180461</v>
      </c>
      <c r="O32" s="75">
        <v>32297024</v>
      </c>
      <c r="P32" s="76">
        <v>4973150</v>
      </c>
      <c r="Q32" s="73">
        <v>27080610</v>
      </c>
      <c r="R32" s="73">
        <v>10669383</v>
      </c>
      <c r="S32" s="74">
        <v>43202624</v>
      </c>
      <c r="T32" s="76">
        <v>3164915</v>
      </c>
      <c r="U32" s="73">
        <v>172657437</v>
      </c>
      <c r="V32" s="73">
        <v>116127180</v>
      </c>
      <c r="W32" s="73">
        <v>139980269</v>
      </c>
      <c r="X32" s="73">
        <v>119588241</v>
      </c>
      <c r="Y32" s="73">
        <v>2937116</v>
      </c>
      <c r="Z32" s="73">
        <v>4099672</v>
      </c>
      <c r="AA32" s="74">
        <v>707901</v>
      </c>
      <c r="AB32" s="75">
        <v>15123</v>
      </c>
      <c r="AC32" s="75">
        <v>346794</v>
      </c>
      <c r="AD32" s="75">
        <v>10175710</v>
      </c>
      <c r="AE32" s="77">
        <v>21213090</v>
      </c>
      <c r="AF32" s="73">
        <v>192924</v>
      </c>
      <c r="AG32" s="73">
        <v>14550153</v>
      </c>
      <c r="AH32" s="78">
        <f t="shared" si="5"/>
        <v>1157092673</v>
      </c>
      <c r="AI32" s="75">
        <v>4307045</v>
      </c>
      <c r="AJ32" s="75">
        <v>8789078</v>
      </c>
      <c r="AK32" s="75">
        <v>3636266</v>
      </c>
      <c r="AL32" s="75">
        <v>3060667</v>
      </c>
      <c r="AM32" s="79">
        <f t="shared" si="0"/>
        <v>19793056</v>
      </c>
      <c r="AN32" s="79">
        <v>198181247</v>
      </c>
      <c r="AO32" s="72">
        <f t="shared" si="1"/>
        <v>1375066976</v>
      </c>
      <c r="AP32" s="15"/>
      <c r="AQ32" s="73">
        <v>39585405</v>
      </c>
      <c r="AR32" s="73">
        <v>1672523</v>
      </c>
      <c r="AS32" s="72">
        <f t="shared" si="2"/>
        <v>41257928</v>
      </c>
      <c r="AT32" s="72">
        <f t="shared" si="3"/>
        <v>1416324904</v>
      </c>
      <c r="AV32" s="119">
        <v>66684204</v>
      </c>
      <c r="AW32" s="120">
        <f t="shared" si="4"/>
        <v>1349640700</v>
      </c>
      <c r="AX32" s="130"/>
      <c r="AY32" s="130"/>
      <c r="AZ32" s="130"/>
      <c r="BA32" s="130"/>
      <c r="BB32" s="130"/>
      <c r="BC32" s="130"/>
      <c r="BD32" s="16"/>
    </row>
    <row r="33" spans="1:56" ht="22.5" customHeight="1" x14ac:dyDescent="0.2">
      <c r="A33" s="139" t="s">
        <v>44</v>
      </c>
      <c r="B33" s="72">
        <v>96681221</v>
      </c>
      <c r="C33" s="73">
        <v>6774024</v>
      </c>
      <c r="D33" s="73">
        <v>13827616</v>
      </c>
      <c r="E33" s="73">
        <v>3555330</v>
      </c>
      <c r="F33" s="73">
        <v>1425321</v>
      </c>
      <c r="G33" s="73">
        <v>1736720</v>
      </c>
      <c r="H33" s="73">
        <v>179857</v>
      </c>
      <c r="I33" s="73">
        <v>297103</v>
      </c>
      <c r="J33" s="73">
        <v>5150765</v>
      </c>
      <c r="K33" s="73">
        <v>83018340</v>
      </c>
      <c r="L33" s="73">
        <v>44057145</v>
      </c>
      <c r="M33" s="73">
        <v>50115634</v>
      </c>
      <c r="N33" s="74">
        <v>6621893</v>
      </c>
      <c r="O33" s="75">
        <v>20793216</v>
      </c>
      <c r="P33" s="76">
        <v>2483296</v>
      </c>
      <c r="Q33" s="73">
        <v>16440804</v>
      </c>
      <c r="R33" s="73">
        <v>7992825</v>
      </c>
      <c r="S33" s="74">
        <v>16721692</v>
      </c>
      <c r="T33" s="76">
        <v>1574565</v>
      </c>
      <c r="U33" s="73">
        <v>99596934</v>
      </c>
      <c r="V33" s="73">
        <v>75335055</v>
      </c>
      <c r="W33" s="73">
        <v>88368250</v>
      </c>
      <c r="X33" s="73">
        <v>76805266</v>
      </c>
      <c r="Y33" s="73">
        <v>1906575</v>
      </c>
      <c r="Z33" s="73">
        <v>7233180</v>
      </c>
      <c r="AA33" s="74">
        <v>2408452</v>
      </c>
      <c r="AB33" s="75">
        <v>483591</v>
      </c>
      <c r="AC33" s="75">
        <v>939503</v>
      </c>
      <c r="AD33" s="75">
        <v>7429451</v>
      </c>
      <c r="AE33" s="77">
        <v>13072974</v>
      </c>
      <c r="AF33" s="73">
        <v>158976</v>
      </c>
      <c r="AG33" s="73">
        <v>17250055</v>
      </c>
      <c r="AH33" s="78">
        <f t="shared" si="5"/>
        <v>770435629</v>
      </c>
      <c r="AI33" s="75">
        <v>3172160</v>
      </c>
      <c r="AJ33" s="75">
        <v>5853017</v>
      </c>
      <c r="AK33" s="75">
        <v>5456258</v>
      </c>
      <c r="AL33" s="75">
        <v>2247865</v>
      </c>
      <c r="AM33" s="79">
        <f t="shared" si="0"/>
        <v>16729300</v>
      </c>
      <c r="AN33" s="79">
        <v>138752905</v>
      </c>
      <c r="AO33" s="72">
        <f t="shared" si="1"/>
        <v>925917834</v>
      </c>
      <c r="AP33" s="15"/>
      <c r="AQ33" s="73">
        <v>30701122</v>
      </c>
      <c r="AR33" s="73">
        <v>6848984</v>
      </c>
      <c r="AS33" s="72">
        <f t="shared" si="2"/>
        <v>37550106</v>
      </c>
      <c r="AT33" s="72">
        <f t="shared" si="3"/>
        <v>963467940</v>
      </c>
      <c r="AV33" s="119">
        <v>25674481</v>
      </c>
      <c r="AW33" s="120">
        <f t="shared" si="4"/>
        <v>937793459</v>
      </c>
      <c r="AX33" s="130"/>
      <c r="AY33" s="130"/>
      <c r="AZ33" s="130"/>
      <c r="BA33" s="130"/>
      <c r="BB33" s="130"/>
      <c r="BC33" s="130"/>
      <c r="BD33" s="16"/>
    </row>
    <row r="34" spans="1:56" ht="22.5" customHeight="1" x14ac:dyDescent="0.2">
      <c r="A34" s="139" t="s">
        <v>45</v>
      </c>
      <c r="B34" s="72">
        <v>20967830</v>
      </c>
      <c r="C34" s="73">
        <v>2236928</v>
      </c>
      <c r="D34" s="73">
        <v>8294256</v>
      </c>
      <c r="E34" s="73">
        <v>1228215</v>
      </c>
      <c r="F34" s="73">
        <v>0</v>
      </c>
      <c r="G34" s="73">
        <v>0</v>
      </c>
      <c r="H34" s="73"/>
      <c r="I34" s="73"/>
      <c r="J34" s="73">
        <v>1720159</v>
      </c>
      <c r="K34" s="73">
        <v>27993108</v>
      </c>
      <c r="L34" s="73">
        <v>15400998</v>
      </c>
      <c r="M34" s="73">
        <v>12312491</v>
      </c>
      <c r="N34" s="74">
        <v>2540364</v>
      </c>
      <c r="O34" s="75">
        <v>6621056</v>
      </c>
      <c r="P34" s="76">
        <v>983700</v>
      </c>
      <c r="Q34" s="73">
        <v>4109321</v>
      </c>
      <c r="R34" s="73">
        <v>4176291</v>
      </c>
      <c r="S34" s="74">
        <v>6241227</v>
      </c>
      <c r="T34" s="76">
        <v>2080088</v>
      </c>
      <c r="U34" s="73">
        <v>28807953</v>
      </c>
      <c r="V34" s="73">
        <v>25747755</v>
      </c>
      <c r="W34" s="73">
        <v>24237792</v>
      </c>
      <c r="X34" s="73">
        <v>20639931</v>
      </c>
      <c r="Y34" s="73">
        <v>668905</v>
      </c>
      <c r="Z34" s="73">
        <v>4267756</v>
      </c>
      <c r="AA34" s="74">
        <v>1579361</v>
      </c>
      <c r="AB34" s="75">
        <v>129052</v>
      </c>
      <c r="AC34" s="75">
        <v>105546</v>
      </c>
      <c r="AD34" s="75">
        <v>3360347</v>
      </c>
      <c r="AE34" s="77">
        <v>3200737</v>
      </c>
      <c r="AF34" s="73">
        <v>13248</v>
      </c>
      <c r="AG34" s="73">
        <v>8826605</v>
      </c>
      <c r="AH34" s="78">
        <f t="shared" si="5"/>
        <v>238491020</v>
      </c>
      <c r="AI34" s="75">
        <v>1759032</v>
      </c>
      <c r="AJ34" s="75">
        <v>3611574</v>
      </c>
      <c r="AK34" s="75">
        <v>3135425</v>
      </c>
      <c r="AL34" s="75">
        <v>1092319</v>
      </c>
      <c r="AM34" s="79">
        <f t="shared" si="0"/>
        <v>9598350</v>
      </c>
      <c r="AN34" s="79">
        <v>40370010</v>
      </c>
      <c r="AO34" s="72">
        <f t="shared" si="1"/>
        <v>288459380</v>
      </c>
      <c r="AP34" s="15"/>
      <c r="AQ34" s="73">
        <v>15641434</v>
      </c>
      <c r="AR34" s="73">
        <v>2760312</v>
      </c>
      <c r="AS34" s="72">
        <f t="shared" si="2"/>
        <v>18401746</v>
      </c>
      <c r="AT34" s="72">
        <f t="shared" si="3"/>
        <v>306861126</v>
      </c>
      <c r="AV34" s="119">
        <v>2240109</v>
      </c>
      <c r="AW34" s="120">
        <f t="shared" si="4"/>
        <v>304621017</v>
      </c>
      <c r="AX34" s="130"/>
      <c r="AY34" s="130"/>
      <c r="AZ34" s="130"/>
      <c r="BA34" s="130"/>
      <c r="BB34" s="130"/>
      <c r="BC34" s="130"/>
      <c r="BD34" s="16"/>
    </row>
    <row r="35" spans="1:56" ht="22.5" customHeight="1" x14ac:dyDescent="0.2">
      <c r="A35" s="139" t="s">
        <v>46</v>
      </c>
      <c r="B35" s="72">
        <v>18344729</v>
      </c>
      <c r="C35" s="73">
        <v>2817920</v>
      </c>
      <c r="D35" s="73">
        <v>9399000</v>
      </c>
      <c r="E35" s="73">
        <v>1383985</v>
      </c>
      <c r="F35" s="73">
        <v>805011</v>
      </c>
      <c r="G35" s="73">
        <v>718257</v>
      </c>
      <c r="H35" s="73">
        <v>118646</v>
      </c>
      <c r="I35" s="73">
        <v>367978</v>
      </c>
      <c r="J35" s="73">
        <v>1534949</v>
      </c>
      <c r="K35" s="73">
        <v>23099208</v>
      </c>
      <c r="L35" s="73">
        <v>13056351</v>
      </c>
      <c r="M35" s="73">
        <v>12612146</v>
      </c>
      <c r="N35" s="74">
        <v>1590261</v>
      </c>
      <c r="O35" s="75">
        <v>6272288</v>
      </c>
      <c r="P35" s="76">
        <v>896260</v>
      </c>
      <c r="Q35" s="73">
        <v>3783286</v>
      </c>
      <c r="R35" s="73">
        <v>4008021</v>
      </c>
      <c r="S35" s="74">
        <v>2502179</v>
      </c>
      <c r="T35" s="76">
        <v>1455153</v>
      </c>
      <c r="U35" s="73">
        <v>23149482</v>
      </c>
      <c r="V35" s="73">
        <v>21436245</v>
      </c>
      <c r="W35" s="73">
        <v>20253946</v>
      </c>
      <c r="X35" s="73">
        <v>15842994</v>
      </c>
      <c r="Y35" s="73">
        <v>551419</v>
      </c>
      <c r="Z35" s="73">
        <v>4414148</v>
      </c>
      <c r="AA35" s="74">
        <v>1751401</v>
      </c>
      <c r="AB35" s="75">
        <v>138939</v>
      </c>
      <c r="AC35" s="75">
        <v>651944</v>
      </c>
      <c r="AD35" s="75">
        <v>3313515</v>
      </c>
      <c r="AE35" s="77">
        <v>2388548</v>
      </c>
      <c r="AF35" s="73">
        <v>31464</v>
      </c>
      <c r="AG35" s="73">
        <v>11332787</v>
      </c>
      <c r="AH35" s="78">
        <f t="shared" si="5"/>
        <v>210022460</v>
      </c>
      <c r="AI35" s="75">
        <v>1759045</v>
      </c>
      <c r="AJ35" s="75">
        <v>4200156</v>
      </c>
      <c r="AK35" s="75">
        <v>4531779</v>
      </c>
      <c r="AL35" s="75">
        <v>1372547</v>
      </c>
      <c r="AM35" s="79">
        <f t="shared" si="0"/>
        <v>11863527</v>
      </c>
      <c r="AN35" s="79">
        <v>39823111</v>
      </c>
      <c r="AO35" s="72">
        <f t="shared" si="1"/>
        <v>261709098</v>
      </c>
      <c r="AP35" s="15"/>
      <c r="AQ35" s="73">
        <v>15487825</v>
      </c>
      <c r="AR35" s="73">
        <v>3626215</v>
      </c>
      <c r="AS35" s="72">
        <f t="shared" si="2"/>
        <v>19114040</v>
      </c>
      <c r="AT35" s="72">
        <f t="shared" si="3"/>
        <v>280823138</v>
      </c>
      <c r="AV35" s="119">
        <v>1759641</v>
      </c>
      <c r="AW35" s="120">
        <f t="shared" si="4"/>
        <v>279063497</v>
      </c>
      <c r="AX35" s="130"/>
      <c r="AY35" s="130"/>
      <c r="AZ35" s="130"/>
      <c r="BA35" s="130"/>
      <c r="BB35" s="130"/>
      <c r="BC35" s="130"/>
      <c r="BD35" s="16"/>
    </row>
    <row r="36" spans="1:56" ht="22.5" customHeight="1" x14ac:dyDescent="0.2">
      <c r="A36" s="140" t="s">
        <v>47</v>
      </c>
      <c r="B36" s="64">
        <v>11112101</v>
      </c>
      <c r="C36" s="65">
        <v>3548784</v>
      </c>
      <c r="D36" s="65">
        <v>6150320</v>
      </c>
      <c r="E36" s="65">
        <v>1157915</v>
      </c>
      <c r="F36" s="65">
        <v>463275</v>
      </c>
      <c r="G36" s="65">
        <v>366284</v>
      </c>
      <c r="H36" s="65">
        <v>67861</v>
      </c>
      <c r="I36" s="65">
        <v>93398</v>
      </c>
      <c r="J36" s="65">
        <v>1401504</v>
      </c>
      <c r="K36" s="65">
        <v>14046976</v>
      </c>
      <c r="L36" s="65">
        <v>7840827</v>
      </c>
      <c r="M36" s="65">
        <v>8130639</v>
      </c>
      <c r="N36" s="66">
        <v>932820</v>
      </c>
      <c r="O36" s="67">
        <v>3891808</v>
      </c>
      <c r="P36" s="68">
        <v>522454</v>
      </c>
      <c r="Q36" s="65">
        <v>3289157</v>
      </c>
      <c r="R36" s="65">
        <v>548688</v>
      </c>
      <c r="S36" s="66">
        <v>1306426</v>
      </c>
      <c r="T36" s="68">
        <v>211383</v>
      </c>
      <c r="U36" s="65">
        <v>18287886</v>
      </c>
      <c r="V36" s="65">
        <v>14169990</v>
      </c>
      <c r="W36" s="65">
        <v>11962080</v>
      </c>
      <c r="X36" s="65">
        <v>8882826</v>
      </c>
      <c r="Y36" s="65">
        <v>417670</v>
      </c>
      <c r="Z36" s="65">
        <v>4374244</v>
      </c>
      <c r="AA36" s="66">
        <v>1413162</v>
      </c>
      <c r="AB36" s="67">
        <v>310495</v>
      </c>
      <c r="AC36" s="67">
        <v>392028</v>
      </c>
      <c r="AD36" s="67">
        <v>3184847</v>
      </c>
      <c r="AE36" s="69">
        <v>1542694</v>
      </c>
      <c r="AF36" s="65">
        <v>23184</v>
      </c>
      <c r="AG36" s="65">
        <v>11796428</v>
      </c>
      <c r="AH36" s="70">
        <f t="shared" si="5"/>
        <v>141840154</v>
      </c>
      <c r="AI36" s="67">
        <v>1765949</v>
      </c>
      <c r="AJ36" s="67">
        <v>3479988</v>
      </c>
      <c r="AK36" s="67">
        <v>4605785</v>
      </c>
      <c r="AL36" s="67">
        <v>1467347</v>
      </c>
      <c r="AM36" s="71">
        <f t="shared" si="0"/>
        <v>11319069</v>
      </c>
      <c r="AN36" s="71">
        <v>30317151</v>
      </c>
      <c r="AO36" s="64">
        <f t="shared" si="1"/>
        <v>183476374</v>
      </c>
      <c r="AP36" s="15"/>
      <c r="AQ36" s="65">
        <v>15294600</v>
      </c>
      <c r="AR36" s="65">
        <v>2836582</v>
      </c>
      <c r="AS36" s="64">
        <f t="shared" si="2"/>
        <v>18131182</v>
      </c>
      <c r="AT36" s="64">
        <f t="shared" si="3"/>
        <v>201607556</v>
      </c>
      <c r="AV36" s="117">
        <v>1108383</v>
      </c>
      <c r="AW36" s="121">
        <f t="shared" si="4"/>
        <v>200499173</v>
      </c>
      <c r="AX36" s="130"/>
      <c r="AY36" s="130"/>
      <c r="AZ36" s="130"/>
      <c r="BA36" s="130"/>
      <c r="BB36" s="130"/>
      <c r="BC36" s="130"/>
      <c r="BD36" s="16"/>
    </row>
    <row r="37" spans="1:56" ht="22.5" customHeight="1" x14ac:dyDescent="0.2">
      <c r="A37" s="139" t="s">
        <v>48</v>
      </c>
      <c r="B37" s="72">
        <v>13404131</v>
      </c>
      <c r="C37" s="73">
        <v>4141200</v>
      </c>
      <c r="D37" s="73">
        <v>9352728</v>
      </c>
      <c r="E37" s="73">
        <v>1921040</v>
      </c>
      <c r="F37" s="73">
        <v>477195</v>
      </c>
      <c r="G37" s="73">
        <v>652227</v>
      </c>
      <c r="H37" s="73">
        <v>304888</v>
      </c>
      <c r="I37" s="73">
        <v>416119</v>
      </c>
      <c r="J37" s="73">
        <v>1489900</v>
      </c>
      <c r="K37" s="73">
        <v>19433232</v>
      </c>
      <c r="L37" s="73">
        <v>10916349</v>
      </c>
      <c r="M37" s="73">
        <v>10814216</v>
      </c>
      <c r="N37" s="74">
        <v>1107735</v>
      </c>
      <c r="O37" s="75">
        <v>6128352</v>
      </c>
      <c r="P37" s="76">
        <v>736682</v>
      </c>
      <c r="Q37" s="73">
        <v>3468844</v>
      </c>
      <c r="R37" s="73">
        <v>1366182</v>
      </c>
      <c r="S37" s="74">
        <v>1210901</v>
      </c>
      <c r="T37" s="76">
        <v>0</v>
      </c>
      <c r="U37" s="73">
        <v>22081719</v>
      </c>
      <c r="V37" s="73">
        <v>16217760</v>
      </c>
      <c r="W37" s="73">
        <v>16578086</v>
      </c>
      <c r="X37" s="73">
        <v>11824316</v>
      </c>
      <c r="Y37" s="73">
        <v>464768</v>
      </c>
      <c r="Z37" s="73">
        <v>4692084</v>
      </c>
      <c r="AA37" s="74">
        <v>2119306</v>
      </c>
      <c r="AB37" s="75">
        <v>419049</v>
      </c>
      <c r="AC37" s="75">
        <v>735232</v>
      </c>
      <c r="AD37" s="75">
        <v>3237351</v>
      </c>
      <c r="AE37" s="77">
        <v>1785928</v>
      </c>
      <c r="AF37" s="73">
        <v>34776</v>
      </c>
      <c r="AG37" s="73">
        <v>16591014</v>
      </c>
      <c r="AH37" s="78">
        <f t="shared" si="5"/>
        <v>184123310</v>
      </c>
      <c r="AI37" s="75">
        <v>1887844</v>
      </c>
      <c r="AJ37" s="75">
        <v>4058232</v>
      </c>
      <c r="AK37" s="75">
        <v>5586822</v>
      </c>
      <c r="AL37" s="75">
        <v>1942802</v>
      </c>
      <c r="AM37" s="79">
        <f t="shared" si="0"/>
        <v>13475700</v>
      </c>
      <c r="AN37" s="79">
        <v>38424869</v>
      </c>
      <c r="AO37" s="72">
        <f t="shared" si="1"/>
        <v>236023879</v>
      </c>
      <c r="AP37" s="15"/>
      <c r="AQ37" s="73">
        <v>15358795</v>
      </c>
      <c r="AR37" s="73">
        <v>4988496</v>
      </c>
      <c r="AS37" s="72">
        <f t="shared" si="2"/>
        <v>20347291</v>
      </c>
      <c r="AT37" s="72">
        <f t="shared" si="3"/>
        <v>256371170</v>
      </c>
      <c r="AV37" s="119">
        <v>1298820</v>
      </c>
      <c r="AW37" s="120">
        <f t="shared" si="4"/>
        <v>255072350</v>
      </c>
      <c r="AX37" s="130"/>
      <c r="AY37" s="130"/>
      <c r="AZ37" s="130"/>
      <c r="BA37" s="130"/>
      <c r="BB37" s="130"/>
      <c r="BC37" s="130"/>
      <c r="BD37" s="16"/>
    </row>
    <row r="38" spans="1:56" ht="22.5" customHeight="1" x14ac:dyDescent="0.2">
      <c r="A38" s="139" t="s">
        <v>49</v>
      </c>
      <c r="B38" s="72">
        <v>29261583</v>
      </c>
      <c r="C38" s="73">
        <v>4684112</v>
      </c>
      <c r="D38" s="73">
        <v>9373936</v>
      </c>
      <c r="E38" s="73">
        <v>1469455</v>
      </c>
      <c r="F38" s="73">
        <v>1163712</v>
      </c>
      <c r="G38" s="73">
        <v>886239</v>
      </c>
      <c r="H38" s="73">
        <v>160997</v>
      </c>
      <c r="I38" s="73">
        <v>117755</v>
      </c>
      <c r="J38" s="73">
        <v>2058391</v>
      </c>
      <c r="K38" s="73">
        <v>29262556</v>
      </c>
      <c r="L38" s="73">
        <v>15921381</v>
      </c>
      <c r="M38" s="73">
        <v>21555183</v>
      </c>
      <c r="N38" s="74">
        <v>3120185</v>
      </c>
      <c r="O38" s="75">
        <v>8198816</v>
      </c>
      <c r="P38" s="76">
        <v>1053652</v>
      </c>
      <c r="Q38" s="73">
        <v>5081374</v>
      </c>
      <c r="R38" s="73">
        <v>2387943</v>
      </c>
      <c r="S38" s="74">
        <v>6487921</v>
      </c>
      <c r="T38" s="76">
        <v>386819</v>
      </c>
      <c r="U38" s="73">
        <v>37667602</v>
      </c>
      <c r="V38" s="73">
        <v>24587385</v>
      </c>
      <c r="W38" s="73">
        <v>34840051</v>
      </c>
      <c r="X38" s="73">
        <v>28496121</v>
      </c>
      <c r="Y38" s="73">
        <v>806681</v>
      </c>
      <c r="Z38" s="73">
        <v>5815428</v>
      </c>
      <c r="AA38" s="74">
        <v>2033560</v>
      </c>
      <c r="AB38" s="75">
        <v>476538</v>
      </c>
      <c r="AC38" s="75">
        <v>498651</v>
      </c>
      <c r="AD38" s="75">
        <v>3707823</v>
      </c>
      <c r="AE38" s="77">
        <v>4542898</v>
      </c>
      <c r="AF38" s="73">
        <v>62928</v>
      </c>
      <c r="AG38" s="73">
        <v>8301789</v>
      </c>
      <c r="AH38" s="78">
        <f t="shared" si="5"/>
        <v>294469465</v>
      </c>
      <c r="AI38" s="75">
        <v>1530290</v>
      </c>
      <c r="AJ38" s="75">
        <v>3085131</v>
      </c>
      <c r="AK38" s="75">
        <v>3936531</v>
      </c>
      <c r="AL38" s="75">
        <v>1088039</v>
      </c>
      <c r="AM38" s="79">
        <f t="shared" si="0"/>
        <v>9639991</v>
      </c>
      <c r="AN38" s="79">
        <v>49934167</v>
      </c>
      <c r="AO38" s="72">
        <f t="shared" si="1"/>
        <v>354043623</v>
      </c>
      <c r="AP38" s="15"/>
      <c r="AQ38" s="73">
        <v>17006025</v>
      </c>
      <c r="AR38" s="73">
        <v>5737576</v>
      </c>
      <c r="AS38" s="72">
        <f t="shared" si="2"/>
        <v>22743601</v>
      </c>
      <c r="AT38" s="72">
        <f t="shared" si="3"/>
        <v>376787224</v>
      </c>
      <c r="AV38" s="119">
        <v>5950116</v>
      </c>
      <c r="AW38" s="120">
        <f t="shared" si="4"/>
        <v>370837108</v>
      </c>
      <c r="AX38" s="130"/>
      <c r="AY38" s="130"/>
      <c r="AZ38" s="130"/>
      <c r="BA38" s="130"/>
      <c r="BB38" s="130"/>
      <c r="BC38" s="130"/>
      <c r="BD38" s="16"/>
    </row>
    <row r="39" spans="1:56" ht="22.5" customHeight="1" x14ac:dyDescent="0.2">
      <c r="A39" s="139" t="s">
        <v>50</v>
      </c>
      <c r="B39" s="72">
        <v>42767582</v>
      </c>
      <c r="C39" s="73">
        <v>5635568</v>
      </c>
      <c r="D39" s="73">
        <v>13044848</v>
      </c>
      <c r="E39" s="73">
        <v>2871385</v>
      </c>
      <c r="F39" s="73">
        <v>1724630</v>
      </c>
      <c r="G39" s="73">
        <v>1599563</v>
      </c>
      <c r="H39" s="73">
        <v>167239</v>
      </c>
      <c r="I39" s="73">
        <v>260868</v>
      </c>
      <c r="J39" s="73">
        <v>2439240</v>
      </c>
      <c r="K39" s="73">
        <v>37158048</v>
      </c>
      <c r="L39" s="73">
        <v>19558215</v>
      </c>
      <c r="M39" s="73">
        <v>24704890</v>
      </c>
      <c r="N39" s="74">
        <v>3511695</v>
      </c>
      <c r="O39" s="75">
        <v>8901888</v>
      </c>
      <c r="P39" s="76">
        <v>1302856</v>
      </c>
      <c r="Q39" s="73">
        <v>9204243</v>
      </c>
      <c r="R39" s="73">
        <v>2762823</v>
      </c>
      <c r="S39" s="74">
        <v>11827696</v>
      </c>
      <c r="T39" s="76">
        <v>0</v>
      </c>
      <c r="U39" s="73">
        <v>50965768</v>
      </c>
      <c r="V39" s="73">
        <v>33008490</v>
      </c>
      <c r="W39" s="73">
        <v>46206029</v>
      </c>
      <c r="X39" s="73">
        <v>40860030</v>
      </c>
      <c r="Y39" s="73">
        <v>1071726</v>
      </c>
      <c r="Z39" s="73">
        <v>5352124</v>
      </c>
      <c r="AA39" s="74">
        <v>2461180</v>
      </c>
      <c r="AB39" s="75">
        <v>402433</v>
      </c>
      <c r="AC39" s="75">
        <v>784056</v>
      </c>
      <c r="AD39" s="75">
        <v>4857987</v>
      </c>
      <c r="AE39" s="77">
        <v>6900780</v>
      </c>
      <c r="AF39" s="73">
        <v>77832</v>
      </c>
      <c r="AG39" s="73">
        <v>10173434</v>
      </c>
      <c r="AH39" s="78">
        <f t="shared" si="5"/>
        <v>392565146</v>
      </c>
      <c r="AI39" s="75">
        <v>1734136</v>
      </c>
      <c r="AJ39" s="75">
        <v>3779037</v>
      </c>
      <c r="AK39" s="75">
        <v>3706946</v>
      </c>
      <c r="AL39" s="75">
        <v>1432552</v>
      </c>
      <c r="AM39" s="79">
        <f t="shared" si="0"/>
        <v>10652671</v>
      </c>
      <c r="AN39" s="79">
        <v>72452431</v>
      </c>
      <c r="AO39" s="72">
        <f t="shared" si="1"/>
        <v>475670248</v>
      </c>
      <c r="AP39" s="15"/>
      <c r="AQ39" s="73">
        <v>21313264</v>
      </c>
      <c r="AR39" s="73">
        <v>6450678</v>
      </c>
      <c r="AS39" s="72">
        <f t="shared" si="2"/>
        <v>27763942</v>
      </c>
      <c r="AT39" s="72">
        <f t="shared" si="3"/>
        <v>503434190</v>
      </c>
      <c r="AV39" s="119">
        <v>11820549</v>
      </c>
      <c r="AW39" s="120">
        <f t="shared" si="4"/>
        <v>491613641</v>
      </c>
      <c r="AX39" s="130"/>
      <c r="AY39" s="130"/>
      <c r="AZ39" s="130"/>
      <c r="BA39" s="130"/>
      <c r="BB39" s="130"/>
      <c r="BC39" s="130"/>
      <c r="BD39" s="16"/>
    </row>
    <row r="40" spans="1:56" ht="22.5" customHeight="1" x14ac:dyDescent="0.2">
      <c r="A40" s="139" t="s">
        <v>51</v>
      </c>
      <c r="B40" s="72">
        <v>26290433</v>
      </c>
      <c r="C40" s="73">
        <v>4459168</v>
      </c>
      <c r="D40" s="73">
        <v>9462624</v>
      </c>
      <c r="E40" s="73">
        <v>1883670</v>
      </c>
      <c r="F40" s="73">
        <v>1346354</v>
      </c>
      <c r="G40" s="73">
        <v>2056924</v>
      </c>
      <c r="H40" s="73">
        <v>206999</v>
      </c>
      <c r="I40" s="73">
        <v>776746</v>
      </c>
      <c r="J40" s="73">
        <v>1831910</v>
      </c>
      <c r="K40" s="73">
        <v>29642204</v>
      </c>
      <c r="L40" s="73">
        <v>16868595</v>
      </c>
      <c r="M40" s="73">
        <v>16261278</v>
      </c>
      <c r="N40" s="74">
        <v>1650899</v>
      </c>
      <c r="O40" s="75">
        <v>8121312</v>
      </c>
      <c r="P40" s="76">
        <v>1167324</v>
      </c>
      <c r="Q40" s="73">
        <v>5395721</v>
      </c>
      <c r="R40" s="73">
        <v>857325</v>
      </c>
      <c r="S40" s="74">
        <v>3849102</v>
      </c>
      <c r="T40" s="76">
        <v>668851</v>
      </c>
      <c r="U40" s="73">
        <v>27539721</v>
      </c>
      <c r="V40" s="73">
        <v>22023195</v>
      </c>
      <c r="W40" s="73">
        <v>26626003</v>
      </c>
      <c r="X40" s="73">
        <v>23475178</v>
      </c>
      <c r="Y40" s="73">
        <v>674284</v>
      </c>
      <c r="Z40" s="73">
        <v>4743704</v>
      </c>
      <c r="AA40" s="74">
        <v>1995710</v>
      </c>
      <c r="AB40" s="75">
        <v>238746</v>
      </c>
      <c r="AC40" s="75">
        <v>1019560</v>
      </c>
      <c r="AD40" s="75">
        <v>3361589</v>
      </c>
      <c r="AE40" s="77">
        <v>3479551</v>
      </c>
      <c r="AF40" s="73">
        <v>53820</v>
      </c>
      <c r="AG40" s="73">
        <v>10064601</v>
      </c>
      <c r="AH40" s="78">
        <f t="shared" si="5"/>
        <v>258093101</v>
      </c>
      <c r="AI40" s="75">
        <v>1500623</v>
      </c>
      <c r="AJ40" s="75">
        <v>3796416</v>
      </c>
      <c r="AK40" s="75">
        <v>4550990</v>
      </c>
      <c r="AL40" s="75">
        <v>1292456</v>
      </c>
      <c r="AM40" s="79">
        <f t="shared" si="0"/>
        <v>11140485</v>
      </c>
      <c r="AN40" s="79">
        <v>46075410</v>
      </c>
      <c r="AO40" s="72">
        <f t="shared" si="1"/>
        <v>315308996</v>
      </c>
      <c r="AP40" s="15"/>
      <c r="AQ40" s="73">
        <v>15647052</v>
      </c>
      <c r="AR40" s="73">
        <v>4743358</v>
      </c>
      <c r="AS40" s="72">
        <f t="shared" si="2"/>
        <v>20390410</v>
      </c>
      <c r="AT40" s="72">
        <f t="shared" si="3"/>
        <v>335699406</v>
      </c>
      <c r="AV40" s="119">
        <v>2813572</v>
      </c>
      <c r="AW40" s="123">
        <f t="shared" si="4"/>
        <v>332885834</v>
      </c>
      <c r="AX40" s="130"/>
      <c r="AY40" s="130"/>
      <c r="AZ40" s="130"/>
      <c r="BA40" s="130"/>
      <c r="BB40" s="130"/>
      <c r="BC40" s="130"/>
      <c r="BD40" s="16"/>
    </row>
    <row r="41" spans="1:56" ht="22.5" customHeight="1" x14ac:dyDescent="0.2">
      <c r="A41" s="140" t="s">
        <v>52</v>
      </c>
      <c r="B41" s="64">
        <v>13573911</v>
      </c>
      <c r="C41" s="65">
        <v>2476832</v>
      </c>
      <c r="D41" s="65">
        <v>8687568</v>
      </c>
      <c r="E41" s="65">
        <v>1134790</v>
      </c>
      <c r="F41" s="65">
        <v>612770</v>
      </c>
      <c r="G41" s="65">
        <v>1013137</v>
      </c>
      <c r="H41" s="65">
        <v>148716</v>
      </c>
      <c r="I41" s="65">
        <v>249291</v>
      </c>
      <c r="J41" s="65">
        <v>1423828</v>
      </c>
      <c r="K41" s="65">
        <v>17914640</v>
      </c>
      <c r="L41" s="65">
        <v>10045146</v>
      </c>
      <c r="M41" s="65">
        <v>10427994</v>
      </c>
      <c r="N41" s="66">
        <v>1435678</v>
      </c>
      <c r="O41" s="67">
        <v>4772032</v>
      </c>
      <c r="P41" s="68">
        <v>572732</v>
      </c>
      <c r="Q41" s="65">
        <v>3360067</v>
      </c>
      <c r="R41" s="65">
        <v>0</v>
      </c>
      <c r="S41" s="66">
        <v>561089</v>
      </c>
      <c r="T41" s="68">
        <v>1667922</v>
      </c>
      <c r="U41" s="65">
        <v>21669156</v>
      </c>
      <c r="V41" s="65">
        <v>17377350</v>
      </c>
      <c r="W41" s="65">
        <v>16117517</v>
      </c>
      <c r="X41" s="65">
        <v>12028710</v>
      </c>
      <c r="Y41" s="65">
        <v>484224</v>
      </c>
      <c r="Z41" s="65">
        <v>4460664</v>
      </c>
      <c r="AA41" s="66">
        <v>1618539</v>
      </c>
      <c r="AB41" s="67">
        <v>258073</v>
      </c>
      <c r="AC41" s="67">
        <v>610659</v>
      </c>
      <c r="AD41" s="67">
        <v>3258767</v>
      </c>
      <c r="AE41" s="69">
        <v>1969460</v>
      </c>
      <c r="AF41" s="65">
        <v>17388</v>
      </c>
      <c r="AG41" s="65">
        <v>8833019</v>
      </c>
      <c r="AH41" s="70">
        <f t="shared" si="5"/>
        <v>168781669</v>
      </c>
      <c r="AI41" s="67">
        <v>1840200</v>
      </c>
      <c r="AJ41" s="67">
        <v>3751708</v>
      </c>
      <c r="AK41" s="67">
        <v>4976938</v>
      </c>
      <c r="AL41" s="67">
        <v>1583116</v>
      </c>
      <c r="AM41" s="71">
        <f t="shared" si="0"/>
        <v>12151962</v>
      </c>
      <c r="AN41" s="71">
        <v>35035513</v>
      </c>
      <c r="AO41" s="64">
        <f t="shared" si="1"/>
        <v>215969144</v>
      </c>
      <c r="AP41" s="15"/>
      <c r="AQ41" s="65">
        <v>15383826</v>
      </c>
      <c r="AR41" s="65">
        <v>3175930</v>
      </c>
      <c r="AS41" s="64">
        <f t="shared" si="2"/>
        <v>18559756</v>
      </c>
      <c r="AT41" s="64">
        <f t="shared" si="3"/>
        <v>234528900</v>
      </c>
      <c r="AV41" s="117">
        <v>1405161</v>
      </c>
      <c r="AW41" s="120">
        <f t="shared" si="4"/>
        <v>233123739</v>
      </c>
      <c r="AX41" s="130"/>
      <c r="AY41" s="130"/>
      <c r="AZ41" s="130"/>
      <c r="BA41" s="130"/>
      <c r="BB41" s="130"/>
      <c r="BC41" s="130"/>
      <c r="BD41" s="16"/>
    </row>
    <row r="42" spans="1:56" ht="22.5" customHeight="1" x14ac:dyDescent="0.2">
      <c r="A42" s="139" t="s">
        <v>53</v>
      </c>
      <c r="B42" s="72">
        <v>15942342</v>
      </c>
      <c r="C42" s="73">
        <v>2844440</v>
      </c>
      <c r="D42" s="73">
        <v>5267296</v>
      </c>
      <c r="E42" s="73">
        <v>921115</v>
      </c>
      <c r="F42" s="73">
        <v>769254</v>
      </c>
      <c r="G42" s="73">
        <v>853572</v>
      </c>
      <c r="H42" s="73"/>
      <c r="I42" s="73">
        <v>179855</v>
      </c>
      <c r="J42" s="73">
        <v>1526330</v>
      </c>
      <c r="K42" s="73">
        <v>20975552</v>
      </c>
      <c r="L42" s="73">
        <v>11308098</v>
      </c>
      <c r="M42" s="73">
        <v>11646591</v>
      </c>
      <c r="N42" s="74">
        <v>1425752</v>
      </c>
      <c r="O42" s="75">
        <v>4783104</v>
      </c>
      <c r="P42" s="76">
        <v>666730</v>
      </c>
      <c r="Q42" s="73">
        <v>3846968</v>
      </c>
      <c r="R42" s="73">
        <v>662217</v>
      </c>
      <c r="S42" s="74">
        <v>2491050</v>
      </c>
      <c r="T42" s="76">
        <v>838016</v>
      </c>
      <c r="U42" s="73">
        <v>21700726</v>
      </c>
      <c r="V42" s="73">
        <v>18615285</v>
      </c>
      <c r="W42" s="73">
        <v>18976205</v>
      </c>
      <c r="X42" s="73">
        <v>14818166</v>
      </c>
      <c r="Y42" s="73">
        <v>559684</v>
      </c>
      <c r="Z42" s="73">
        <v>4564716</v>
      </c>
      <c r="AA42" s="74">
        <v>729847</v>
      </c>
      <c r="AB42" s="75">
        <v>37653</v>
      </c>
      <c r="AC42" s="75">
        <v>587683</v>
      </c>
      <c r="AD42" s="75">
        <v>3318803</v>
      </c>
      <c r="AE42" s="77">
        <v>2457310</v>
      </c>
      <c r="AF42" s="73">
        <v>24840</v>
      </c>
      <c r="AG42" s="73">
        <v>7765021</v>
      </c>
      <c r="AH42" s="78">
        <f t="shared" si="5"/>
        <v>181104221</v>
      </c>
      <c r="AI42" s="75">
        <v>1425413</v>
      </c>
      <c r="AJ42" s="75">
        <v>2914208</v>
      </c>
      <c r="AK42" s="75">
        <v>3917191</v>
      </c>
      <c r="AL42" s="75">
        <v>1368238</v>
      </c>
      <c r="AM42" s="79">
        <f t="shared" si="0"/>
        <v>9625050</v>
      </c>
      <c r="AN42" s="79">
        <v>32078659</v>
      </c>
      <c r="AO42" s="72">
        <f>SUM(AH42,AM42:AN42)</f>
        <v>222807930</v>
      </c>
      <c r="AP42" s="15"/>
      <c r="AQ42" s="73">
        <v>15505073</v>
      </c>
      <c r="AR42" s="73">
        <v>1774188</v>
      </c>
      <c r="AS42" s="72">
        <f t="shared" si="2"/>
        <v>17279261</v>
      </c>
      <c r="AT42" s="72">
        <f t="shared" si="3"/>
        <v>240087191</v>
      </c>
      <c r="AV42" s="119">
        <v>2686529</v>
      </c>
      <c r="AW42" s="120">
        <f t="shared" si="4"/>
        <v>237400662</v>
      </c>
      <c r="AX42" s="130"/>
      <c r="AY42" s="130"/>
      <c r="AZ42" s="130"/>
      <c r="BA42" s="130"/>
      <c r="BB42" s="130"/>
      <c r="BC42" s="130"/>
      <c r="BD42" s="16"/>
    </row>
    <row r="43" spans="1:56" ht="22.5" customHeight="1" x14ac:dyDescent="0.2">
      <c r="A43" s="139" t="s">
        <v>54</v>
      </c>
      <c r="B43" s="72">
        <v>20704671</v>
      </c>
      <c r="C43" s="73">
        <v>4112912</v>
      </c>
      <c r="D43" s="73">
        <v>8799392</v>
      </c>
      <c r="E43" s="73">
        <v>2029820</v>
      </c>
      <c r="F43" s="73">
        <v>1082077</v>
      </c>
      <c r="G43" s="73">
        <v>1052251</v>
      </c>
      <c r="H43" s="73">
        <v>25021</v>
      </c>
      <c r="I43" s="73">
        <v>688174</v>
      </c>
      <c r="J43" s="73">
        <v>1772001</v>
      </c>
      <c r="K43" s="73">
        <v>29333740</v>
      </c>
      <c r="L43" s="73">
        <v>16576245</v>
      </c>
      <c r="M43" s="73">
        <v>17280105</v>
      </c>
      <c r="N43" s="74">
        <v>2429554</v>
      </c>
      <c r="O43" s="75">
        <v>6012096</v>
      </c>
      <c r="P43" s="76">
        <v>797890</v>
      </c>
      <c r="Q43" s="73">
        <v>5366702</v>
      </c>
      <c r="R43" s="73">
        <v>723774</v>
      </c>
      <c r="S43" s="74">
        <v>3792530</v>
      </c>
      <c r="T43" s="76">
        <v>1168924</v>
      </c>
      <c r="U43" s="73">
        <v>29006086</v>
      </c>
      <c r="V43" s="73">
        <v>23346375</v>
      </c>
      <c r="W43" s="73">
        <v>27640973</v>
      </c>
      <c r="X43" s="73">
        <v>22234817</v>
      </c>
      <c r="Y43" s="73">
        <v>671819</v>
      </c>
      <c r="Z43" s="73">
        <v>4859008</v>
      </c>
      <c r="AA43" s="74">
        <v>1800595</v>
      </c>
      <c r="AB43" s="75">
        <v>106660</v>
      </c>
      <c r="AC43" s="75">
        <v>1179315</v>
      </c>
      <c r="AD43" s="75">
        <v>3362385</v>
      </c>
      <c r="AE43" s="77">
        <v>3491115</v>
      </c>
      <c r="AF43" s="73">
        <v>54648</v>
      </c>
      <c r="AG43" s="73">
        <v>9384227</v>
      </c>
      <c r="AH43" s="78">
        <f t="shared" si="5"/>
        <v>250885902</v>
      </c>
      <c r="AI43" s="75">
        <v>1623166</v>
      </c>
      <c r="AJ43" s="75">
        <v>3437883</v>
      </c>
      <c r="AK43" s="75">
        <v>4276631</v>
      </c>
      <c r="AL43" s="75">
        <v>1338952</v>
      </c>
      <c r="AM43" s="79">
        <f t="shared" si="0"/>
        <v>10676632</v>
      </c>
      <c r="AN43" s="79">
        <v>43222675</v>
      </c>
      <c r="AO43" s="72">
        <f t="shared" si="1"/>
        <v>304785209</v>
      </c>
      <c r="AP43" s="15"/>
      <c r="AQ43" s="73">
        <v>15638263</v>
      </c>
      <c r="AR43" s="73">
        <v>4466961</v>
      </c>
      <c r="AS43" s="72">
        <f t="shared" si="2"/>
        <v>20105224</v>
      </c>
      <c r="AT43" s="72">
        <f t="shared" si="3"/>
        <v>324890433</v>
      </c>
      <c r="AV43" s="119">
        <v>2329919</v>
      </c>
      <c r="AW43" s="120">
        <f t="shared" si="4"/>
        <v>322560514</v>
      </c>
      <c r="AX43" s="130"/>
      <c r="AY43" s="130"/>
      <c r="AZ43" s="130"/>
      <c r="BA43" s="130"/>
      <c r="BB43" s="130"/>
      <c r="BC43" s="130"/>
      <c r="BD43" s="16"/>
    </row>
    <row r="44" spans="1:56" ht="22.5" customHeight="1" x14ac:dyDescent="0.2">
      <c r="A44" s="139" t="s">
        <v>55</v>
      </c>
      <c r="B44" s="72">
        <v>14040806</v>
      </c>
      <c r="C44" s="73">
        <v>3046264</v>
      </c>
      <c r="D44" s="73">
        <v>8529472</v>
      </c>
      <c r="E44" s="73">
        <v>1861840</v>
      </c>
      <c r="F44" s="73">
        <v>901204</v>
      </c>
      <c r="G44" s="73">
        <v>806594</v>
      </c>
      <c r="H44" s="73">
        <v>290843</v>
      </c>
      <c r="I44" s="73">
        <v>574794</v>
      </c>
      <c r="J44" s="73">
        <v>1559394</v>
      </c>
      <c r="K44" s="73">
        <v>17576516</v>
      </c>
      <c r="L44" s="73">
        <v>9910665</v>
      </c>
      <c r="M44" s="73">
        <v>10707672</v>
      </c>
      <c r="N44" s="74">
        <v>962720</v>
      </c>
      <c r="O44" s="75">
        <v>4949184</v>
      </c>
      <c r="P44" s="76">
        <v>421898</v>
      </c>
      <c r="Q44" s="73">
        <v>3815631</v>
      </c>
      <c r="R44" s="73">
        <v>4239552</v>
      </c>
      <c r="S44" s="74">
        <v>2685499</v>
      </c>
      <c r="T44" s="76">
        <v>1218111</v>
      </c>
      <c r="U44" s="73">
        <v>19492425</v>
      </c>
      <c r="V44" s="73">
        <v>17457600</v>
      </c>
      <c r="W44" s="73">
        <v>15528557</v>
      </c>
      <c r="X44" s="73">
        <v>12714626</v>
      </c>
      <c r="Y44" s="73">
        <v>472880</v>
      </c>
      <c r="Z44" s="73">
        <v>4359628</v>
      </c>
      <c r="AA44" s="74">
        <v>2169843</v>
      </c>
      <c r="AB44" s="75">
        <v>378686</v>
      </c>
      <c r="AC44" s="75">
        <v>678510</v>
      </c>
      <c r="AD44" s="75">
        <v>3246360</v>
      </c>
      <c r="AE44" s="77">
        <v>2003842</v>
      </c>
      <c r="AF44" s="73">
        <v>29808</v>
      </c>
      <c r="AG44" s="73">
        <v>12410247</v>
      </c>
      <c r="AH44" s="78">
        <f>SUM(B44:AG44)</f>
        <v>179041671</v>
      </c>
      <c r="AI44" s="75">
        <v>2018152</v>
      </c>
      <c r="AJ44" s="75">
        <v>4165136</v>
      </c>
      <c r="AK44" s="75">
        <v>5264456</v>
      </c>
      <c r="AL44" s="75">
        <v>1604149</v>
      </c>
      <c r="AM44" s="79">
        <f t="shared" si="0"/>
        <v>13051893</v>
      </c>
      <c r="AN44" s="79">
        <v>37793785</v>
      </c>
      <c r="AO44" s="72">
        <f t="shared" si="1"/>
        <v>229887349</v>
      </c>
      <c r="AP44" s="15"/>
      <c r="AQ44" s="73">
        <v>15370172</v>
      </c>
      <c r="AR44" s="73">
        <v>5003330</v>
      </c>
      <c r="AS44" s="72">
        <f t="shared" si="2"/>
        <v>20373502</v>
      </c>
      <c r="AT44" s="72">
        <f t="shared" si="3"/>
        <v>250260851</v>
      </c>
      <c r="AV44" s="119">
        <v>1323428</v>
      </c>
      <c r="AW44" s="120">
        <f t="shared" si="4"/>
        <v>248937423</v>
      </c>
      <c r="AX44" s="130"/>
      <c r="AY44" s="130"/>
      <c r="AZ44" s="130"/>
      <c r="BA44" s="130"/>
      <c r="BB44" s="130"/>
      <c r="BC44" s="130"/>
      <c r="BD44" s="16"/>
    </row>
    <row r="45" spans="1:56" ht="22.5" customHeight="1" x14ac:dyDescent="0.2">
      <c r="A45" s="140" t="s">
        <v>56</v>
      </c>
      <c r="B45" s="64">
        <v>90025845</v>
      </c>
      <c r="C45" s="65">
        <v>6228800</v>
      </c>
      <c r="D45" s="65">
        <v>11550648</v>
      </c>
      <c r="E45" s="65">
        <v>2678985</v>
      </c>
      <c r="F45" s="65">
        <v>335907</v>
      </c>
      <c r="G45" s="65">
        <v>767061</v>
      </c>
      <c r="H45" s="65">
        <v>111517</v>
      </c>
      <c r="I45" s="65">
        <v>95972</v>
      </c>
      <c r="J45" s="65">
        <v>3222346</v>
      </c>
      <c r="K45" s="65">
        <v>64332540</v>
      </c>
      <c r="L45" s="65">
        <v>33988611</v>
      </c>
      <c r="M45" s="65">
        <v>37836438</v>
      </c>
      <c r="N45" s="66">
        <v>5264553</v>
      </c>
      <c r="O45" s="67">
        <v>12433856</v>
      </c>
      <c r="P45" s="68">
        <v>1912750</v>
      </c>
      <c r="Q45" s="65">
        <v>17312553</v>
      </c>
      <c r="R45" s="65">
        <v>3164754</v>
      </c>
      <c r="S45" s="66">
        <v>24469358</v>
      </c>
      <c r="T45" s="68">
        <v>10783752</v>
      </c>
      <c r="U45" s="65">
        <v>103376990</v>
      </c>
      <c r="V45" s="65">
        <v>63856380</v>
      </c>
      <c r="W45" s="65">
        <v>77306515</v>
      </c>
      <c r="X45" s="65">
        <v>67878742</v>
      </c>
      <c r="Y45" s="65">
        <v>1804925</v>
      </c>
      <c r="Z45" s="65">
        <v>5696876</v>
      </c>
      <c r="AA45" s="66">
        <v>1575313</v>
      </c>
      <c r="AB45" s="67">
        <v>96974</v>
      </c>
      <c r="AC45" s="67">
        <v>838983</v>
      </c>
      <c r="AD45" s="67">
        <v>7115969</v>
      </c>
      <c r="AE45" s="69">
        <v>12655432</v>
      </c>
      <c r="AF45" s="65">
        <v>101844</v>
      </c>
      <c r="AG45" s="65">
        <v>14739594</v>
      </c>
      <c r="AH45" s="70">
        <f t="shared" si="5"/>
        <v>683560783</v>
      </c>
      <c r="AI45" s="67">
        <v>3010006</v>
      </c>
      <c r="AJ45" s="67">
        <v>5822820</v>
      </c>
      <c r="AK45" s="67">
        <v>4155672</v>
      </c>
      <c r="AL45" s="67">
        <v>2088183</v>
      </c>
      <c r="AM45" s="71">
        <f t="shared" si="0"/>
        <v>15076681</v>
      </c>
      <c r="AN45" s="71">
        <v>122897420</v>
      </c>
      <c r="AO45" s="64">
        <f t="shared" si="1"/>
        <v>821534884</v>
      </c>
      <c r="AP45" s="15"/>
      <c r="AQ45" s="65">
        <v>29669928</v>
      </c>
      <c r="AR45" s="65">
        <v>4876585</v>
      </c>
      <c r="AS45" s="64">
        <f t="shared" si="2"/>
        <v>34546513</v>
      </c>
      <c r="AT45" s="64">
        <f>SUM(AO45,AS45)</f>
        <v>856081397</v>
      </c>
      <c r="AV45" s="117">
        <v>23641999</v>
      </c>
      <c r="AW45" s="121">
        <f t="shared" si="4"/>
        <v>832439398</v>
      </c>
      <c r="AX45" s="130"/>
      <c r="AY45" s="130"/>
      <c r="AZ45" s="130"/>
      <c r="BA45" s="130"/>
      <c r="BB45" s="130"/>
      <c r="BC45" s="130"/>
      <c r="BD45" s="16"/>
    </row>
    <row r="46" spans="1:56" ht="22.5" customHeight="1" x14ac:dyDescent="0.2">
      <c r="A46" s="139" t="s">
        <v>57</v>
      </c>
      <c r="B46" s="72">
        <v>14855750</v>
      </c>
      <c r="C46" s="73">
        <v>2863888</v>
      </c>
      <c r="D46" s="73">
        <v>5465880</v>
      </c>
      <c r="E46" s="73">
        <v>1156805</v>
      </c>
      <c r="F46" s="73">
        <v>384685</v>
      </c>
      <c r="G46" s="73">
        <v>388214</v>
      </c>
      <c r="H46" s="73">
        <v>68564</v>
      </c>
      <c r="I46" s="73">
        <v>173938</v>
      </c>
      <c r="J46" s="73">
        <v>1452481</v>
      </c>
      <c r="K46" s="73">
        <v>21930604</v>
      </c>
      <c r="L46" s="73">
        <v>12693837</v>
      </c>
      <c r="M46" s="73">
        <v>11899633</v>
      </c>
      <c r="N46" s="74">
        <v>1403626</v>
      </c>
      <c r="O46" s="75">
        <v>5685472</v>
      </c>
      <c r="P46" s="76">
        <v>730124</v>
      </c>
      <c r="Q46" s="73">
        <v>4347015</v>
      </c>
      <c r="R46" s="73">
        <v>0</v>
      </c>
      <c r="S46" s="74">
        <v>2269706</v>
      </c>
      <c r="T46" s="76">
        <v>877028</v>
      </c>
      <c r="U46" s="73">
        <v>25933279</v>
      </c>
      <c r="V46" s="73">
        <v>17490630</v>
      </c>
      <c r="W46" s="73">
        <v>15108538</v>
      </c>
      <c r="X46" s="73">
        <v>12078310</v>
      </c>
      <c r="Y46" s="73">
        <v>519583</v>
      </c>
      <c r="Z46" s="73">
        <v>5328808</v>
      </c>
      <c r="AA46" s="74">
        <v>835948</v>
      </c>
      <c r="AB46" s="75">
        <v>43197</v>
      </c>
      <c r="AC46" s="75">
        <v>632917</v>
      </c>
      <c r="AD46" s="75">
        <v>3296256</v>
      </c>
      <c r="AE46" s="77">
        <v>1992697</v>
      </c>
      <c r="AF46" s="73">
        <v>22356</v>
      </c>
      <c r="AG46" s="73">
        <v>11331245</v>
      </c>
      <c r="AH46" s="78">
        <f t="shared" si="5"/>
        <v>183261014</v>
      </c>
      <c r="AI46" s="75">
        <v>1446923</v>
      </c>
      <c r="AJ46" s="75">
        <v>3495530</v>
      </c>
      <c r="AK46" s="75">
        <v>4375092</v>
      </c>
      <c r="AL46" s="75">
        <v>1215216</v>
      </c>
      <c r="AM46" s="79">
        <f t="shared" si="0"/>
        <v>10532761</v>
      </c>
      <c r="AN46" s="79">
        <v>31411349</v>
      </c>
      <c r="AO46" s="72">
        <f t="shared" si="1"/>
        <v>225205124</v>
      </c>
      <c r="AP46" s="15"/>
      <c r="AQ46" s="73">
        <v>15439326</v>
      </c>
      <c r="AR46" s="73">
        <v>2364560</v>
      </c>
      <c r="AS46" s="72">
        <f>SUM(AQ46:AR46)</f>
        <v>17803886</v>
      </c>
      <c r="AT46" s="72">
        <f t="shared" si="3"/>
        <v>243009010</v>
      </c>
      <c r="AV46" s="119">
        <v>1517477</v>
      </c>
      <c r="AW46" s="120">
        <f t="shared" si="4"/>
        <v>241491533</v>
      </c>
      <c r="AX46" s="130"/>
      <c r="AY46" s="130"/>
      <c r="AZ46" s="130"/>
      <c r="BA46" s="130"/>
      <c r="BB46" s="130"/>
      <c r="BC46" s="130"/>
      <c r="BD46" s="16"/>
    </row>
    <row r="47" spans="1:56" ht="22.5" customHeight="1" x14ac:dyDescent="0.2">
      <c r="A47" s="139" t="s">
        <v>58</v>
      </c>
      <c r="B47" s="72">
        <v>25721670</v>
      </c>
      <c r="C47" s="73">
        <v>3169752</v>
      </c>
      <c r="D47" s="73">
        <v>7422800</v>
      </c>
      <c r="E47" s="73">
        <v>1326450</v>
      </c>
      <c r="F47" s="73">
        <v>2153743</v>
      </c>
      <c r="G47" s="73">
        <v>1768766</v>
      </c>
      <c r="H47" s="73">
        <v>851812</v>
      </c>
      <c r="I47" s="73">
        <v>1722431</v>
      </c>
      <c r="J47" s="73">
        <v>1792953</v>
      </c>
      <c r="K47" s="73">
        <v>34233572</v>
      </c>
      <c r="L47" s="73">
        <v>19189854</v>
      </c>
      <c r="M47" s="73">
        <v>17466557</v>
      </c>
      <c r="N47" s="74">
        <v>1928849</v>
      </c>
      <c r="O47" s="75">
        <v>7252160</v>
      </c>
      <c r="P47" s="76">
        <v>964026</v>
      </c>
      <c r="Q47" s="73">
        <v>5486824</v>
      </c>
      <c r="R47" s="73">
        <v>1819446</v>
      </c>
      <c r="S47" s="74">
        <v>4613296</v>
      </c>
      <c r="T47" s="76">
        <v>1074266</v>
      </c>
      <c r="U47" s="73">
        <v>35941748</v>
      </c>
      <c r="V47" s="73">
        <v>23011485</v>
      </c>
      <c r="W47" s="73">
        <v>25680730</v>
      </c>
      <c r="X47" s="73">
        <v>21350314</v>
      </c>
      <c r="Y47" s="73">
        <v>665049</v>
      </c>
      <c r="Z47" s="73">
        <v>4626776</v>
      </c>
      <c r="AA47" s="74">
        <v>1489530</v>
      </c>
      <c r="AB47" s="75">
        <v>321044</v>
      </c>
      <c r="AC47" s="75">
        <v>1999271</v>
      </c>
      <c r="AD47" s="75">
        <v>3361316</v>
      </c>
      <c r="AE47" s="77">
        <v>3269039</v>
      </c>
      <c r="AF47" s="73">
        <v>47196</v>
      </c>
      <c r="AG47" s="73">
        <v>20882395</v>
      </c>
      <c r="AH47" s="78">
        <f t="shared" si="5"/>
        <v>282605120</v>
      </c>
      <c r="AI47" s="75">
        <v>1572090</v>
      </c>
      <c r="AJ47" s="75">
        <v>4258862</v>
      </c>
      <c r="AK47" s="75">
        <v>4808396</v>
      </c>
      <c r="AL47" s="75">
        <v>1461711</v>
      </c>
      <c r="AM47" s="79">
        <f t="shared" si="0"/>
        <v>12101059</v>
      </c>
      <c r="AN47" s="79">
        <v>43517997</v>
      </c>
      <c r="AO47" s="72">
        <f t="shared" si="1"/>
        <v>338224176</v>
      </c>
      <c r="AP47" s="15"/>
      <c r="AQ47" s="73">
        <v>15633708</v>
      </c>
      <c r="AR47" s="73">
        <v>3458472</v>
      </c>
      <c r="AS47" s="72">
        <f t="shared" si="2"/>
        <v>19092180</v>
      </c>
      <c r="AT47" s="72">
        <f t="shared" si="3"/>
        <v>357316356</v>
      </c>
      <c r="AV47" s="119">
        <v>2280081</v>
      </c>
      <c r="AW47" s="120">
        <f t="shared" si="4"/>
        <v>355036275</v>
      </c>
      <c r="AX47" s="130"/>
      <c r="AY47" s="130"/>
      <c r="AZ47" s="130"/>
      <c r="BA47" s="130"/>
      <c r="BB47" s="130"/>
      <c r="BC47" s="130"/>
      <c r="BD47" s="16"/>
    </row>
    <row r="48" spans="1:56" ht="22.5" customHeight="1" x14ac:dyDescent="0.2">
      <c r="A48" s="139" t="s">
        <v>59</v>
      </c>
      <c r="B48" s="72">
        <v>25806560</v>
      </c>
      <c r="C48" s="73">
        <v>4570688</v>
      </c>
      <c r="D48" s="73">
        <v>9069312</v>
      </c>
      <c r="E48" s="73">
        <v>2133235</v>
      </c>
      <c r="F48" s="73">
        <v>629822</v>
      </c>
      <c r="G48" s="73">
        <v>775074</v>
      </c>
      <c r="H48" s="73">
        <v>251848</v>
      </c>
      <c r="I48" s="73">
        <v>346722</v>
      </c>
      <c r="J48" s="73">
        <v>1988181</v>
      </c>
      <c r="K48" s="73">
        <v>27566004</v>
      </c>
      <c r="L48" s="73">
        <v>16412529</v>
      </c>
      <c r="M48" s="73">
        <v>20250019</v>
      </c>
      <c r="N48" s="74">
        <v>2316293</v>
      </c>
      <c r="O48" s="75">
        <v>8885280</v>
      </c>
      <c r="P48" s="76">
        <v>1064582</v>
      </c>
      <c r="Q48" s="73">
        <v>6315403</v>
      </c>
      <c r="R48" s="73">
        <v>1205793</v>
      </c>
      <c r="S48" s="74">
        <v>5734856</v>
      </c>
      <c r="T48" s="76">
        <v>1501077</v>
      </c>
      <c r="U48" s="73">
        <v>43938163</v>
      </c>
      <c r="V48" s="73">
        <v>27378240</v>
      </c>
      <c r="W48" s="73">
        <v>32380416</v>
      </c>
      <c r="X48" s="73">
        <v>27562494</v>
      </c>
      <c r="Y48" s="73">
        <v>753136</v>
      </c>
      <c r="Z48" s="73">
        <v>6203448</v>
      </c>
      <c r="AA48" s="74">
        <v>1996071</v>
      </c>
      <c r="AB48" s="75">
        <v>310064</v>
      </c>
      <c r="AC48" s="75">
        <v>956376</v>
      </c>
      <c r="AD48" s="75">
        <v>3490299</v>
      </c>
      <c r="AE48" s="77">
        <v>4101136</v>
      </c>
      <c r="AF48" s="73">
        <v>62100</v>
      </c>
      <c r="AG48" s="73">
        <v>21413257</v>
      </c>
      <c r="AH48" s="78">
        <f t="shared" si="5"/>
        <v>307368478</v>
      </c>
      <c r="AI48" s="75">
        <v>1321109</v>
      </c>
      <c r="AJ48" s="75">
        <v>3888927</v>
      </c>
      <c r="AK48" s="75">
        <v>4281174</v>
      </c>
      <c r="AL48" s="75">
        <v>1655071</v>
      </c>
      <c r="AM48" s="79">
        <f t="shared" si="0"/>
        <v>11146281</v>
      </c>
      <c r="AN48" s="79">
        <v>52838785</v>
      </c>
      <c r="AO48" s="72">
        <f t="shared" si="1"/>
        <v>371353544</v>
      </c>
      <c r="AP48" s="15"/>
      <c r="AQ48" s="73">
        <v>16210193</v>
      </c>
      <c r="AR48" s="73">
        <v>6722845</v>
      </c>
      <c r="AS48" s="72">
        <f t="shared" si="2"/>
        <v>22933038</v>
      </c>
      <c r="AT48" s="72">
        <f t="shared" si="3"/>
        <v>394286582</v>
      </c>
      <c r="AV48" s="119">
        <v>2752731</v>
      </c>
      <c r="AW48" s="120">
        <f t="shared" si="4"/>
        <v>391533851</v>
      </c>
      <c r="AX48" s="130"/>
      <c r="AY48" s="130"/>
      <c r="AZ48" s="130"/>
      <c r="BA48" s="130"/>
      <c r="BB48" s="130"/>
      <c r="BC48" s="130"/>
      <c r="BD48" s="16"/>
    </row>
    <row r="49" spans="1:56" ht="22.5" customHeight="1" x14ac:dyDescent="0.2">
      <c r="A49" s="139" t="s">
        <v>60</v>
      </c>
      <c r="B49" s="72">
        <v>17682587</v>
      </c>
      <c r="C49" s="73">
        <v>4484736</v>
      </c>
      <c r="D49" s="73">
        <v>8562248</v>
      </c>
      <c r="E49" s="73">
        <v>2068670</v>
      </c>
      <c r="F49" s="73">
        <v>1031298</v>
      </c>
      <c r="G49" s="73">
        <v>1080675</v>
      </c>
      <c r="H49" s="73">
        <v>188853</v>
      </c>
      <c r="I49" s="73">
        <v>401209</v>
      </c>
      <c r="J49" s="73">
        <v>1633800</v>
      </c>
      <c r="K49" s="73">
        <v>26409264</v>
      </c>
      <c r="L49" s="73">
        <v>14944932</v>
      </c>
      <c r="M49" s="73">
        <v>13970582</v>
      </c>
      <c r="N49" s="74">
        <v>1526216</v>
      </c>
      <c r="O49" s="75">
        <v>6526944</v>
      </c>
      <c r="P49" s="76">
        <v>878772</v>
      </c>
      <c r="Q49" s="73">
        <v>5244039</v>
      </c>
      <c r="R49" s="73">
        <v>1098441</v>
      </c>
      <c r="S49" s="74">
        <v>3197126</v>
      </c>
      <c r="T49" s="76">
        <v>836658</v>
      </c>
      <c r="U49" s="73">
        <v>30042812</v>
      </c>
      <c r="V49" s="73">
        <v>20161905</v>
      </c>
      <c r="W49" s="73">
        <v>21669523</v>
      </c>
      <c r="X49" s="73">
        <v>18797526</v>
      </c>
      <c r="Y49" s="73">
        <v>609628</v>
      </c>
      <c r="Z49" s="73">
        <v>4959000</v>
      </c>
      <c r="AA49" s="74">
        <v>1895990</v>
      </c>
      <c r="AB49" s="75">
        <v>230630</v>
      </c>
      <c r="AC49" s="75">
        <v>730924</v>
      </c>
      <c r="AD49" s="75">
        <v>3343977</v>
      </c>
      <c r="AE49" s="77">
        <v>2906763</v>
      </c>
      <c r="AF49" s="73">
        <v>42228</v>
      </c>
      <c r="AG49" s="73">
        <v>11220697</v>
      </c>
      <c r="AH49" s="78">
        <f t="shared" si="5"/>
        <v>228378653</v>
      </c>
      <c r="AI49" s="75">
        <v>1843847</v>
      </c>
      <c r="AJ49" s="75">
        <v>3677806</v>
      </c>
      <c r="AK49" s="75">
        <v>4527662</v>
      </c>
      <c r="AL49" s="75">
        <v>1893466</v>
      </c>
      <c r="AM49" s="79">
        <f t="shared" si="0"/>
        <v>11942781</v>
      </c>
      <c r="AN49" s="79">
        <v>41614710</v>
      </c>
      <c r="AO49" s="72">
        <f t="shared" si="1"/>
        <v>281936144</v>
      </c>
      <c r="AP49" s="15"/>
      <c r="AQ49" s="73">
        <v>15577634</v>
      </c>
      <c r="AR49" s="73">
        <v>4987555</v>
      </c>
      <c r="AS49" s="72">
        <f t="shared" si="2"/>
        <v>20565189</v>
      </c>
      <c r="AT49" s="72">
        <f t="shared" si="3"/>
        <v>302501333</v>
      </c>
      <c r="AV49" s="119">
        <v>2084937</v>
      </c>
      <c r="AW49" s="120">
        <f t="shared" si="4"/>
        <v>300416396</v>
      </c>
      <c r="AX49" s="130"/>
      <c r="AY49" s="130"/>
      <c r="AZ49" s="130"/>
      <c r="BA49" s="130"/>
      <c r="BB49" s="130"/>
      <c r="BC49" s="130"/>
      <c r="BD49" s="16"/>
    </row>
    <row r="50" spans="1:56" ht="22.5" customHeight="1" x14ac:dyDescent="0.2">
      <c r="A50" s="139" t="s">
        <v>61</v>
      </c>
      <c r="B50" s="72">
        <v>17241159</v>
      </c>
      <c r="C50" s="73">
        <v>3727352</v>
      </c>
      <c r="D50" s="73">
        <v>9472264</v>
      </c>
      <c r="E50" s="73">
        <v>1812630</v>
      </c>
      <c r="F50" s="73">
        <v>711950</v>
      </c>
      <c r="G50" s="73">
        <v>580760</v>
      </c>
      <c r="H50" s="73">
        <v>218341</v>
      </c>
      <c r="I50" s="73">
        <v>341244</v>
      </c>
      <c r="J50" s="73">
        <v>1656506</v>
      </c>
      <c r="K50" s="73">
        <v>26652476</v>
      </c>
      <c r="L50" s="73">
        <v>15570561</v>
      </c>
      <c r="M50" s="73">
        <v>15022704</v>
      </c>
      <c r="N50" s="74">
        <v>1723316</v>
      </c>
      <c r="O50" s="75">
        <v>6200320</v>
      </c>
      <c r="P50" s="76">
        <v>902818</v>
      </c>
      <c r="Q50" s="73">
        <v>5972514</v>
      </c>
      <c r="R50" s="73">
        <v>722070</v>
      </c>
      <c r="S50" s="74">
        <v>3637341</v>
      </c>
      <c r="T50" s="76">
        <v>2037012</v>
      </c>
      <c r="U50" s="73">
        <v>31376542</v>
      </c>
      <c r="V50" s="73">
        <v>22557360</v>
      </c>
      <c r="W50" s="73">
        <v>19468627</v>
      </c>
      <c r="X50" s="73">
        <v>17487859</v>
      </c>
      <c r="Y50" s="73">
        <v>593679</v>
      </c>
      <c r="Z50" s="73">
        <v>5436108</v>
      </c>
      <c r="AA50" s="74">
        <v>2032702</v>
      </c>
      <c r="AB50" s="75">
        <v>361222</v>
      </c>
      <c r="AC50" s="75">
        <v>518037</v>
      </c>
      <c r="AD50" s="75">
        <v>3338040</v>
      </c>
      <c r="AE50" s="77">
        <v>2800740</v>
      </c>
      <c r="AF50" s="73">
        <v>43056</v>
      </c>
      <c r="AG50" s="73">
        <v>10248440</v>
      </c>
      <c r="AH50" s="78">
        <f t="shared" si="5"/>
        <v>230465750</v>
      </c>
      <c r="AI50" s="75">
        <v>1866570</v>
      </c>
      <c r="AJ50" s="75">
        <v>3556555</v>
      </c>
      <c r="AK50" s="75">
        <v>4471683</v>
      </c>
      <c r="AL50" s="75">
        <v>1986673</v>
      </c>
      <c r="AM50" s="79">
        <f t="shared" si="0"/>
        <v>11881481</v>
      </c>
      <c r="AN50" s="79">
        <v>39293126</v>
      </c>
      <c r="AO50" s="72">
        <f t="shared" si="1"/>
        <v>281640357</v>
      </c>
      <c r="AP50" s="15"/>
      <c r="AQ50" s="73">
        <v>15560037</v>
      </c>
      <c r="AR50" s="73">
        <v>6185145</v>
      </c>
      <c r="AS50" s="72">
        <f t="shared" si="2"/>
        <v>21745182</v>
      </c>
      <c r="AT50" s="72">
        <f t="shared" si="3"/>
        <v>303385539</v>
      </c>
      <c r="AV50" s="119">
        <v>1963065</v>
      </c>
      <c r="AW50" s="120">
        <f t="shared" si="4"/>
        <v>301422474</v>
      </c>
      <c r="AX50" s="130"/>
      <c r="AY50" s="130"/>
      <c r="AZ50" s="130"/>
      <c r="BA50" s="130"/>
      <c r="BB50" s="130"/>
      <c r="BC50" s="130"/>
      <c r="BD50" s="16"/>
    </row>
    <row r="51" spans="1:56" ht="22.5" customHeight="1" x14ac:dyDescent="0.2">
      <c r="A51" s="139" t="s">
        <v>62</v>
      </c>
      <c r="B51" s="72">
        <v>25543401</v>
      </c>
      <c r="C51" s="73">
        <v>5934496</v>
      </c>
      <c r="D51" s="73">
        <v>10293592</v>
      </c>
      <c r="E51" s="73">
        <v>2383910</v>
      </c>
      <c r="F51" s="73">
        <v>1390347</v>
      </c>
      <c r="G51" s="73">
        <v>1394815</v>
      </c>
      <c r="H51" s="73">
        <v>460979</v>
      </c>
      <c r="I51" s="73">
        <v>627311</v>
      </c>
      <c r="J51" s="73">
        <v>2100469</v>
      </c>
      <c r="K51" s="73">
        <v>47871240</v>
      </c>
      <c r="L51" s="73">
        <v>24990078</v>
      </c>
      <c r="M51" s="73">
        <v>19763912</v>
      </c>
      <c r="N51" s="74">
        <v>2220254</v>
      </c>
      <c r="O51" s="75">
        <v>9056896</v>
      </c>
      <c r="P51" s="76">
        <v>1333460</v>
      </c>
      <c r="Q51" s="73">
        <v>7605014</v>
      </c>
      <c r="R51" s="73">
        <v>237495</v>
      </c>
      <c r="S51" s="74">
        <v>6693499</v>
      </c>
      <c r="T51" s="76">
        <v>2408413</v>
      </c>
      <c r="U51" s="73">
        <v>45875987</v>
      </c>
      <c r="V51" s="73">
        <v>28207425</v>
      </c>
      <c r="W51" s="73">
        <v>31994957</v>
      </c>
      <c r="X51" s="73">
        <v>25950187</v>
      </c>
      <c r="Y51" s="73">
        <v>721290</v>
      </c>
      <c r="Z51" s="73">
        <v>6438928</v>
      </c>
      <c r="AA51" s="74">
        <v>2056609</v>
      </c>
      <c r="AB51" s="75">
        <v>258058</v>
      </c>
      <c r="AC51" s="75">
        <v>1078795</v>
      </c>
      <c r="AD51" s="75">
        <v>3410398</v>
      </c>
      <c r="AE51" s="77">
        <v>4148468</v>
      </c>
      <c r="AF51" s="73">
        <v>77004</v>
      </c>
      <c r="AG51" s="73">
        <v>29305134</v>
      </c>
      <c r="AH51" s="78">
        <f t="shared" si="5"/>
        <v>351832821</v>
      </c>
      <c r="AI51" s="75">
        <v>1792506</v>
      </c>
      <c r="AJ51" s="75">
        <v>4495558</v>
      </c>
      <c r="AK51" s="75">
        <v>5203127</v>
      </c>
      <c r="AL51" s="75">
        <v>2022612</v>
      </c>
      <c r="AM51" s="79">
        <f t="shared" si="0"/>
        <v>13513803</v>
      </c>
      <c r="AN51" s="79">
        <v>53364933</v>
      </c>
      <c r="AO51" s="72">
        <f t="shared" si="1"/>
        <v>418711557</v>
      </c>
      <c r="AP51" s="15"/>
      <c r="AQ51" s="73">
        <v>15872110</v>
      </c>
      <c r="AR51" s="73">
        <v>7813209</v>
      </c>
      <c r="AS51" s="72">
        <f t="shared" si="2"/>
        <v>23685319</v>
      </c>
      <c r="AT51" s="72">
        <f t="shared" si="3"/>
        <v>442396876</v>
      </c>
      <c r="AV51" s="119">
        <v>2789586</v>
      </c>
      <c r="AW51" s="120">
        <f t="shared" si="4"/>
        <v>439607290</v>
      </c>
      <c r="AX51" s="130"/>
      <c r="AY51" s="130"/>
      <c r="AZ51" s="130"/>
      <c r="BA51" s="130"/>
      <c r="BB51" s="130"/>
      <c r="BC51" s="130"/>
      <c r="BD51" s="16"/>
    </row>
    <row r="52" spans="1:56" ht="22.5" customHeight="1" x14ac:dyDescent="0.2">
      <c r="A52" s="139" t="s">
        <v>63</v>
      </c>
      <c r="B52" s="72">
        <v>23378706</v>
      </c>
      <c r="C52" s="73">
        <v>2094264</v>
      </c>
      <c r="D52" s="73">
        <v>3859856</v>
      </c>
      <c r="E52" s="73">
        <v>258445</v>
      </c>
      <c r="F52" s="73">
        <v>849149</v>
      </c>
      <c r="G52" s="73">
        <v>1355239</v>
      </c>
      <c r="H52" s="73">
        <v>215567</v>
      </c>
      <c r="I52" s="73">
        <v>360077</v>
      </c>
      <c r="J52" s="73">
        <v>2402999</v>
      </c>
      <c r="K52" s="73">
        <v>41844328</v>
      </c>
      <c r="L52" s="73">
        <v>22955322</v>
      </c>
      <c r="M52" s="73">
        <v>25210974</v>
      </c>
      <c r="N52" s="74">
        <v>3565037</v>
      </c>
      <c r="O52" s="75">
        <v>10568224</v>
      </c>
      <c r="P52" s="76">
        <v>1453690</v>
      </c>
      <c r="Q52" s="73">
        <v>6038255</v>
      </c>
      <c r="R52" s="73">
        <v>984912</v>
      </c>
      <c r="S52" s="74">
        <v>3412906</v>
      </c>
      <c r="T52" s="76">
        <v>3502311</v>
      </c>
      <c r="U52" s="73">
        <v>49667585</v>
      </c>
      <c r="V52" s="73">
        <v>31015185</v>
      </c>
      <c r="W52" s="73">
        <v>19264262</v>
      </c>
      <c r="X52" s="73">
        <v>14883282</v>
      </c>
      <c r="Y52" s="73">
        <v>702189</v>
      </c>
      <c r="Z52" s="73">
        <v>4419484</v>
      </c>
      <c r="AA52" s="74">
        <v>743021</v>
      </c>
      <c r="AB52" s="75">
        <v>86533</v>
      </c>
      <c r="AC52" s="75">
        <v>854779</v>
      </c>
      <c r="AD52" s="75">
        <v>3382278</v>
      </c>
      <c r="AE52" s="77">
        <v>3561371</v>
      </c>
      <c r="AF52" s="73">
        <v>0</v>
      </c>
      <c r="AG52" s="73">
        <v>25780217</v>
      </c>
      <c r="AH52" s="78">
        <f t="shared" si="5"/>
        <v>308670447</v>
      </c>
      <c r="AI52" s="75">
        <v>1823491</v>
      </c>
      <c r="AJ52" s="75">
        <v>2971207</v>
      </c>
      <c r="AK52" s="75">
        <v>1648273</v>
      </c>
      <c r="AL52" s="75">
        <v>1109532</v>
      </c>
      <c r="AM52" s="79">
        <f t="shared" si="0"/>
        <v>7552503</v>
      </c>
      <c r="AN52" s="79">
        <v>35272815</v>
      </c>
      <c r="AO52" s="72">
        <f t="shared" si="1"/>
        <v>351495765</v>
      </c>
      <c r="AP52" s="15"/>
      <c r="AQ52" s="73">
        <v>15728439</v>
      </c>
      <c r="AR52" s="73">
        <v>2018612</v>
      </c>
      <c r="AS52" s="72">
        <f t="shared" si="2"/>
        <v>17747051</v>
      </c>
      <c r="AT52" s="72">
        <f t="shared" si="3"/>
        <v>369242816</v>
      </c>
      <c r="AV52" s="119">
        <v>2411754</v>
      </c>
      <c r="AW52" s="123">
        <f t="shared" si="4"/>
        <v>366831062</v>
      </c>
      <c r="AX52" s="130"/>
      <c r="AY52" s="130"/>
      <c r="AZ52" s="130"/>
      <c r="BA52" s="130"/>
      <c r="BB52" s="130"/>
      <c r="BC52" s="130"/>
      <c r="BD52" s="16"/>
    </row>
    <row r="53" spans="1:56" ht="22.5" customHeight="1" x14ac:dyDescent="0.2">
      <c r="A53" s="141" t="s">
        <v>74</v>
      </c>
      <c r="B53" s="82">
        <v>1767070240</v>
      </c>
      <c r="C53" s="82">
        <v>262894936</v>
      </c>
      <c r="D53" s="82">
        <v>456484848</v>
      </c>
      <c r="E53" s="82">
        <v>89154645</v>
      </c>
      <c r="F53" s="82">
        <v>31308951</v>
      </c>
      <c r="G53" s="82">
        <v>32811252</v>
      </c>
      <c r="H53" s="82">
        <v>8731647</v>
      </c>
      <c r="I53" s="82">
        <v>17098571</v>
      </c>
      <c r="J53" s="82">
        <v>105931555</v>
      </c>
      <c r="K53" s="82">
        <v>1867435124</v>
      </c>
      <c r="L53" s="82">
        <v>1047472509</v>
      </c>
      <c r="M53" s="82">
        <v>1123166871</v>
      </c>
      <c r="N53" s="83">
        <v>151070108</v>
      </c>
      <c r="O53" s="84">
        <v>495472000</v>
      </c>
      <c r="P53" s="85">
        <v>66860996</v>
      </c>
      <c r="Q53" s="82">
        <v>372279091</v>
      </c>
      <c r="R53" s="82">
        <v>108406350</v>
      </c>
      <c r="S53" s="83">
        <v>404335336</v>
      </c>
      <c r="T53" s="85">
        <v>89492939</v>
      </c>
      <c r="U53" s="82">
        <v>2222901397</v>
      </c>
      <c r="V53" s="82">
        <v>1599849960</v>
      </c>
      <c r="W53" s="82">
        <v>1822877915</v>
      </c>
      <c r="X53" s="82">
        <v>1598542329</v>
      </c>
      <c r="Y53" s="82">
        <v>45653930</v>
      </c>
      <c r="Z53" s="82">
        <v>272016288</v>
      </c>
      <c r="AA53" s="83">
        <v>85856364</v>
      </c>
      <c r="AB53" s="84">
        <v>25363477</v>
      </c>
      <c r="AC53" s="85">
        <v>31832171</v>
      </c>
      <c r="AD53" s="82">
        <v>206740629</v>
      </c>
      <c r="AE53" s="82">
        <v>268950238</v>
      </c>
      <c r="AF53" s="82">
        <v>2366424</v>
      </c>
      <c r="AG53" s="71">
        <v>625553947</v>
      </c>
      <c r="AH53" s="71">
        <f>SUM(B53:AG53)</f>
        <v>17305983038</v>
      </c>
      <c r="AI53" s="71">
        <v>90616962</v>
      </c>
      <c r="AJ53" s="71">
        <v>187770954</v>
      </c>
      <c r="AK53" s="71">
        <v>207312131</v>
      </c>
      <c r="AL53" s="71">
        <v>75590966</v>
      </c>
      <c r="AM53" s="82">
        <f>SUM(AI53:AL53)</f>
        <v>561291013</v>
      </c>
      <c r="AN53" s="82">
        <v>3152335022</v>
      </c>
      <c r="AO53" s="82">
        <f t="shared" si="1"/>
        <v>21019609073</v>
      </c>
      <c r="AP53" s="86"/>
      <c r="AQ53" s="82">
        <v>910008733</v>
      </c>
      <c r="AR53" s="82">
        <v>327574560</v>
      </c>
      <c r="AS53" s="82">
        <f t="shared" si="2"/>
        <v>1237583293</v>
      </c>
      <c r="AT53" s="82">
        <f t="shared" si="3"/>
        <v>22257192366</v>
      </c>
      <c r="AV53" s="124">
        <v>531114871</v>
      </c>
      <c r="AW53" s="125">
        <f t="shared" si="4"/>
        <v>21726077495</v>
      </c>
      <c r="AX53" s="130"/>
      <c r="AY53" s="130"/>
      <c r="AZ53" s="130"/>
      <c r="BA53" s="130"/>
      <c r="BB53" s="130"/>
      <c r="BC53" s="130"/>
      <c r="BD53" s="16"/>
    </row>
    <row r="54" spans="1:56" ht="22.5" customHeight="1" x14ac:dyDescent="0.2">
      <c r="A54" s="142" t="s">
        <v>75</v>
      </c>
      <c r="B54" s="88">
        <v>343159336</v>
      </c>
      <c r="C54" s="88">
        <v>7479320</v>
      </c>
      <c r="D54" s="88">
        <v>14978632</v>
      </c>
      <c r="E54" s="88">
        <v>636770</v>
      </c>
      <c r="F54" s="88">
        <v>952302</v>
      </c>
      <c r="G54" s="88">
        <v>2141751</v>
      </c>
      <c r="H54" s="88">
        <v>96931</v>
      </c>
      <c r="I54" s="88">
        <v>166200</v>
      </c>
      <c r="J54" s="88">
        <v>9464569</v>
      </c>
      <c r="K54" s="88">
        <v>215557016</v>
      </c>
      <c r="L54" s="88">
        <v>101422062</v>
      </c>
      <c r="M54" s="88">
        <v>77024653</v>
      </c>
      <c r="N54" s="89">
        <v>10442216</v>
      </c>
      <c r="O54" s="90">
        <v>40529056</v>
      </c>
      <c r="P54" s="91">
        <v>6278192</v>
      </c>
      <c r="Q54" s="88">
        <v>31916001</v>
      </c>
      <c r="R54" s="88">
        <v>11310513</v>
      </c>
      <c r="S54" s="89">
        <v>100653202</v>
      </c>
      <c r="T54" s="91">
        <v>17439295</v>
      </c>
      <c r="U54" s="88">
        <v>242475599</v>
      </c>
      <c r="V54" s="88">
        <v>166253325</v>
      </c>
      <c r="W54" s="88">
        <v>176146387</v>
      </c>
      <c r="X54" s="88">
        <v>153660321</v>
      </c>
      <c r="Y54" s="88">
        <v>4521922</v>
      </c>
      <c r="Z54" s="88">
        <v>3937040</v>
      </c>
      <c r="AA54" s="89">
        <v>795415</v>
      </c>
      <c r="AB54" s="90">
        <v>225610</v>
      </c>
      <c r="AC54" s="91">
        <v>340691</v>
      </c>
      <c r="AD54" s="88">
        <v>14415084</v>
      </c>
      <c r="AE54" s="88">
        <v>35631736</v>
      </c>
      <c r="AF54" s="88">
        <v>483552</v>
      </c>
      <c r="AG54" s="79">
        <v>104913390</v>
      </c>
      <c r="AH54" s="79">
        <f t="shared" si="5"/>
        <v>1895448089</v>
      </c>
      <c r="AI54" s="79">
        <v>6846097</v>
      </c>
      <c r="AJ54" s="79">
        <v>12131506</v>
      </c>
      <c r="AK54" s="79">
        <v>3341924</v>
      </c>
      <c r="AL54" s="79">
        <v>4353631</v>
      </c>
      <c r="AM54" s="88">
        <f t="shared" si="0"/>
        <v>26673158</v>
      </c>
      <c r="AN54" s="88">
        <v>116432598</v>
      </c>
      <c r="AO54" s="88">
        <f t="shared" si="1"/>
        <v>2038553845</v>
      </c>
      <c r="AP54" s="86"/>
      <c r="AQ54" s="88">
        <v>52742975</v>
      </c>
      <c r="AR54" s="88">
        <v>1789725</v>
      </c>
      <c r="AS54" s="88">
        <f t="shared" si="2"/>
        <v>54532700</v>
      </c>
      <c r="AT54" s="88">
        <f t="shared" si="3"/>
        <v>2093086545</v>
      </c>
      <c r="AV54" s="126">
        <v>0</v>
      </c>
      <c r="AW54" s="125">
        <f t="shared" si="4"/>
        <v>2093086545</v>
      </c>
      <c r="AX54" s="130"/>
      <c r="AY54" s="130"/>
      <c r="AZ54" s="130"/>
      <c r="BA54" s="130"/>
      <c r="BB54" s="130"/>
      <c r="BC54" s="130"/>
      <c r="BD54" s="16"/>
    </row>
    <row r="55" spans="1:56" ht="22.5" customHeight="1" x14ac:dyDescent="0.2">
      <c r="A55" s="143" t="s">
        <v>76</v>
      </c>
      <c r="B55" s="93">
        <v>2110229576</v>
      </c>
      <c r="C55" s="94">
        <v>270374256</v>
      </c>
      <c r="D55" s="94">
        <v>471463480</v>
      </c>
      <c r="E55" s="94">
        <v>89791415</v>
      </c>
      <c r="F55" s="94">
        <v>32261253</v>
      </c>
      <c r="G55" s="94">
        <v>34953003</v>
      </c>
      <c r="H55" s="94">
        <v>8828578</v>
      </c>
      <c r="I55" s="94">
        <v>17264771</v>
      </c>
      <c r="J55" s="94">
        <v>115396124</v>
      </c>
      <c r="K55" s="94">
        <v>2082992140</v>
      </c>
      <c r="L55" s="94">
        <v>1148894571</v>
      </c>
      <c r="M55" s="94">
        <v>1200191524</v>
      </c>
      <c r="N55" s="95">
        <v>161512324</v>
      </c>
      <c r="O55" s="96">
        <v>536001056</v>
      </c>
      <c r="P55" s="97">
        <v>73139188</v>
      </c>
      <c r="Q55" s="94">
        <v>404195092</v>
      </c>
      <c r="R55" s="94">
        <v>119716863</v>
      </c>
      <c r="S55" s="95">
        <v>504988538</v>
      </c>
      <c r="T55" s="97">
        <v>106932234</v>
      </c>
      <c r="U55" s="94">
        <v>2465376996</v>
      </c>
      <c r="V55" s="94">
        <v>1766103285</v>
      </c>
      <c r="W55" s="94">
        <v>1999024302</v>
      </c>
      <c r="X55" s="94">
        <v>1752202650</v>
      </c>
      <c r="Y55" s="94">
        <v>50175852</v>
      </c>
      <c r="Z55" s="94">
        <v>275953328</v>
      </c>
      <c r="AA55" s="95">
        <v>86651779</v>
      </c>
      <c r="AB55" s="96">
        <v>25589087</v>
      </c>
      <c r="AC55" s="96">
        <v>32172862</v>
      </c>
      <c r="AD55" s="96">
        <v>221155713</v>
      </c>
      <c r="AE55" s="94">
        <v>304581974</v>
      </c>
      <c r="AF55" s="94">
        <v>2849976</v>
      </c>
      <c r="AG55" s="94">
        <v>730467337</v>
      </c>
      <c r="AH55" s="94">
        <f t="shared" si="5"/>
        <v>19201431127</v>
      </c>
      <c r="AI55" s="94">
        <v>97463059</v>
      </c>
      <c r="AJ55" s="94">
        <v>199902460</v>
      </c>
      <c r="AK55" s="94">
        <v>210654055</v>
      </c>
      <c r="AL55" s="94">
        <v>79944597</v>
      </c>
      <c r="AM55" s="93">
        <f t="shared" si="0"/>
        <v>587964171</v>
      </c>
      <c r="AN55" s="93">
        <v>3268767620</v>
      </c>
      <c r="AO55" s="93">
        <f>SUM(AH55,AM55:AN55)</f>
        <v>23058162918</v>
      </c>
      <c r="AP55" s="86"/>
      <c r="AQ55" s="94">
        <v>962751708</v>
      </c>
      <c r="AR55" s="94">
        <v>329364285</v>
      </c>
      <c r="AS55" s="93">
        <f t="shared" si="2"/>
        <v>1292115993</v>
      </c>
      <c r="AT55" s="93">
        <f t="shared" si="3"/>
        <v>24350278911</v>
      </c>
      <c r="AV55" s="127">
        <v>531114871</v>
      </c>
      <c r="AW55" s="128">
        <f t="shared" si="4"/>
        <v>23819164040</v>
      </c>
      <c r="AX55" s="130"/>
      <c r="AY55" s="130"/>
      <c r="AZ55" s="130"/>
      <c r="BA55" s="130"/>
      <c r="BB55" s="130"/>
      <c r="BC55" s="130"/>
      <c r="BD55" s="16"/>
    </row>
    <row r="56" spans="1:56" ht="22.5" customHeight="1" x14ac:dyDescent="0.2">
      <c r="A56" s="98"/>
      <c r="B56" s="99" t="s">
        <v>143</v>
      </c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100"/>
      <c r="AJ56" s="100"/>
      <c r="AK56" s="100"/>
      <c r="AL56" s="100"/>
      <c r="AM56" s="99"/>
      <c r="AN56" s="99"/>
      <c r="AO56" s="101"/>
      <c r="AP56" s="15"/>
      <c r="AQ56" s="99"/>
      <c r="AR56" s="99"/>
      <c r="AS56" s="101"/>
      <c r="AT56" s="101"/>
      <c r="AV56" s="129"/>
      <c r="AW56" s="129"/>
      <c r="AX56" s="133"/>
      <c r="AY56" s="130"/>
      <c r="AZ56" s="130"/>
      <c r="BD56" s="16"/>
    </row>
    <row r="57" spans="1:56" ht="22.5" customHeight="1" x14ac:dyDescent="0.1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33"/>
      <c r="AY57" s="130"/>
      <c r="AZ57" s="130"/>
      <c r="BD57" s="16"/>
    </row>
    <row r="58" spans="1:56" x14ac:dyDescent="0.15">
      <c r="A58" s="15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30"/>
      <c r="AY58" s="130"/>
      <c r="AZ58" s="130"/>
      <c r="BD58" s="16"/>
    </row>
    <row r="59" spans="1:56" x14ac:dyDescent="0.15">
      <c r="A59" s="15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BD59" s="16"/>
    </row>
    <row r="60" spans="1:56" x14ac:dyDescent="0.15">
      <c r="A60" s="15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5"/>
      <c r="AQ60" s="102"/>
      <c r="AR60" s="102"/>
      <c r="AS60" s="102"/>
      <c r="AT60" s="102"/>
      <c r="AV60" s="131"/>
      <c r="AW60" s="131"/>
      <c r="BD60" s="16"/>
    </row>
    <row r="61" spans="1:56" x14ac:dyDescent="0.15">
      <c r="A61" s="15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5"/>
      <c r="AQ61" s="102"/>
      <c r="AR61" s="102"/>
      <c r="AS61" s="102"/>
      <c r="AT61" s="102"/>
      <c r="AV61" s="131"/>
      <c r="AW61" s="131"/>
      <c r="BD61" s="16"/>
    </row>
    <row r="62" spans="1:56" x14ac:dyDescent="0.15">
      <c r="A62" s="15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5"/>
      <c r="AQ62" s="102"/>
      <c r="AR62" s="102"/>
      <c r="AS62" s="102"/>
      <c r="AT62" s="102"/>
      <c r="AV62" s="131"/>
      <c r="AW62" s="131"/>
      <c r="BD62" s="16"/>
    </row>
    <row r="63" spans="1:56" x14ac:dyDescent="0.15">
      <c r="A63" s="15"/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5"/>
      <c r="AQ63" s="102"/>
      <c r="AR63" s="102"/>
      <c r="AS63" s="102"/>
      <c r="AT63" s="102"/>
      <c r="AV63" s="131"/>
      <c r="AW63" s="131"/>
      <c r="BD63" s="16"/>
    </row>
    <row r="64" spans="1:56" x14ac:dyDescent="0.15">
      <c r="A64" s="15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  <c r="AM64" s="102"/>
      <c r="AN64" s="102"/>
      <c r="AO64" s="102"/>
      <c r="AP64" s="15"/>
      <c r="AQ64" s="102"/>
      <c r="AR64" s="102"/>
      <c r="AS64" s="102"/>
      <c r="AT64" s="102"/>
      <c r="AV64" s="131"/>
      <c r="AW64" s="131"/>
      <c r="BD64" s="16"/>
    </row>
    <row r="65" spans="1:56" x14ac:dyDescent="0.15">
      <c r="A65" s="15"/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5"/>
      <c r="AQ65" s="102"/>
      <c r="AR65" s="102"/>
      <c r="AS65" s="102"/>
      <c r="AT65" s="102"/>
      <c r="AV65" s="131"/>
      <c r="AW65" s="131"/>
      <c r="BD65" s="16"/>
    </row>
    <row r="66" spans="1:56" x14ac:dyDescent="0.15">
      <c r="A66" s="15"/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  <c r="AL66" s="102"/>
      <c r="AM66" s="102"/>
      <c r="AN66" s="102"/>
      <c r="AO66" s="102"/>
      <c r="AP66" s="15"/>
      <c r="AQ66" s="102"/>
      <c r="AR66" s="102"/>
      <c r="AS66" s="102"/>
      <c r="AT66" s="102"/>
      <c r="AV66" s="131"/>
      <c r="AW66" s="131"/>
      <c r="BD66" s="16"/>
    </row>
    <row r="67" spans="1:56" x14ac:dyDescent="0.15">
      <c r="A67" s="15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2"/>
      <c r="AO67" s="102"/>
      <c r="AP67" s="15"/>
      <c r="AQ67" s="102"/>
      <c r="AR67" s="102"/>
      <c r="AS67" s="102"/>
      <c r="AT67" s="102"/>
      <c r="AV67" s="131"/>
      <c r="AW67" s="131"/>
      <c r="BD67" s="16"/>
    </row>
    <row r="68" spans="1:56" x14ac:dyDescent="0.15">
      <c r="A68" s="15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  <c r="AL68" s="102"/>
      <c r="AM68" s="102"/>
      <c r="AN68" s="102"/>
      <c r="AO68" s="102"/>
      <c r="AP68" s="15"/>
      <c r="AQ68" s="102"/>
      <c r="AR68" s="102"/>
      <c r="AS68" s="102"/>
      <c r="AT68" s="102"/>
      <c r="AV68" s="131"/>
      <c r="AW68" s="131"/>
      <c r="BD68" s="16"/>
    </row>
    <row r="69" spans="1:56" x14ac:dyDescent="0.15">
      <c r="A69" s="15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  <c r="AI69" s="102"/>
      <c r="AJ69" s="102"/>
      <c r="AK69" s="102"/>
      <c r="AL69" s="102"/>
      <c r="AM69" s="102"/>
      <c r="AN69" s="102"/>
      <c r="AO69" s="102"/>
      <c r="AP69" s="15"/>
      <c r="AQ69" s="102"/>
      <c r="AR69" s="102"/>
      <c r="AS69" s="102"/>
      <c r="AT69" s="102"/>
      <c r="AV69" s="131"/>
      <c r="AW69" s="131"/>
      <c r="BD69" s="16"/>
    </row>
    <row r="70" spans="1:56" x14ac:dyDescent="0.15">
      <c r="A70" s="15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2"/>
      <c r="AK70" s="102"/>
      <c r="AL70" s="102"/>
      <c r="AM70" s="102"/>
      <c r="AN70" s="102"/>
      <c r="AO70" s="102"/>
      <c r="AP70" s="15"/>
      <c r="AQ70" s="102"/>
      <c r="AR70" s="102"/>
      <c r="AS70" s="102"/>
      <c r="AT70" s="102"/>
      <c r="AV70" s="131"/>
      <c r="AW70" s="131"/>
      <c r="BD70" s="16"/>
    </row>
    <row r="71" spans="1:56" x14ac:dyDescent="0.15">
      <c r="A71" s="15"/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2"/>
      <c r="AH71" s="102"/>
      <c r="AI71" s="102"/>
      <c r="AJ71" s="102"/>
      <c r="AK71" s="102"/>
      <c r="AL71" s="102"/>
      <c r="AM71" s="102"/>
      <c r="AN71" s="102"/>
      <c r="AO71" s="102"/>
      <c r="AP71" s="15"/>
      <c r="AQ71" s="102"/>
      <c r="AR71" s="102"/>
      <c r="AS71" s="102"/>
      <c r="AT71" s="102"/>
      <c r="AV71" s="131"/>
      <c r="AW71" s="131"/>
      <c r="BD71" s="16"/>
    </row>
    <row r="72" spans="1:56" x14ac:dyDescent="0.15">
      <c r="A72" s="15"/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2"/>
      <c r="AK72" s="102"/>
      <c r="AL72" s="102"/>
      <c r="AM72" s="102"/>
      <c r="AN72" s="102"/>
      <c r="AO72" s="102"/>
      <c r="AP72" s="15"/>
      <c r="AQ72" s="102"/>
      <c r="AR72" s="102"/>
      <c r="AS72" s="102"/>
      <c r="AT72" s="102"/>
      <c r="AV72" s="131"/>
      <c r="AW72" s="131"/>
      <c r="BD72" s="16"/>
    </row>
    <row r="73" spans="1:56" x14ac:dyDescent="0.15">
      <c r="A73" s="15"/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2"/>
      <c r="AI73" s="102"/>
      <c r="AJ73" s="102"/>
      <c r="AK73" s="102"/>
      <c r="AL73" s="102"/>
      <c r="AM73" s="102"/>
      <c r="AN73" s="102"/>
      <c r="AO73" s="102"/>
      <c r="AP73" s="15"/>
      <c r="AQ73" s="102"/>
      <c r="AR73" s="102"/>
      <c r="AS73" s="102"/>
      <c r="AT73" s="102"/>
      <c r="AV73" s="131"/>
      <c r="AW73" s="131"/>
      <c r="BD73" s="16"/>
    </row>
    <row r="74" spans="1:56" x14ac:dyDescent="0.15">
      <c r="A74" s="15"/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  <c r="AJ74" s="102"/>
      <c r="AK74" s="102"/>
      <c r="AL74" s="102"/>
      <c r="AM74" s="102"/>
      <c r="AN74" s="102"/>
      <c r="AO74" s="102"/>
      <c r="AP74" s="15"/>
      <c r="AQ74" s="102"/>
      <c r="AR74" s="102"/>
      <c r="AS74" s="102"/>
      <c r="AT74" s="102"/>
      <c r="AV74" s="131"/>
      <c r="AW74" s="131"/>
      <c r="BD74" s="16"/>
    </row>
    <row r="75" spans="1:56" x14ac:dyDescent="0.15">
      <c r="A75" s="15"/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  <c r="AL75" s="102"/>
      <c r="AM75" s="102"/>
      <c r="AN75" s="102"/>
      <c r="AO75" s="102"/>
      <c r="AP75" s="15"/>
      <c r="AQ75" s="102"/>
      <c r="AR75" s="102"/>
      <c r="AS75" s="102"/>
      <c r="AT75" s="102"/>
      <c r="AV75" s="131"/>
      <c r="AW75" s="131"/>
      <c r="BD75" s="16"/>
    </row>
    <row r="76" spans="1:56" x14ac:dyDescent="0.15">
      <c r="A76" s="15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N76" s="102"/>
      <c r="AO76" s="102"/>
      <c r="AP76" s="15"/>
      <c r="AQ76" s="102"/>
      <c r="AR76" s="102"/>
      <c r="AS76" s="102"/>
      <c r="AT76" s="102"/>
      <c r="AV76" s="131"/>
      <c r="AW76" s="131"/>
      <c r="BD76" s="16"/>
    </row>
    <row r="77" spans="1:56" x14ac:dyDescent="0.15">
      <c r="A77" s="15"/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N77" s="102"/>
      <c r="AO77" s="102"/>
      <c r="AP77" s="15"/>
      <c r="AQ77" s="102"/>
      <c r="AR77" s="102"/>
      <c r="AS77" s="102"/>
      <c r="AT77" s="102"/>
      <c r="AV77" s="131"/>
      <c r="AW77" s="131"/>
      <c r="BD77" s="16"/>
    </row>
    <row r="78" spans="1:56" x14ac:dyDescent="0.15">
      <c r="A78" s="15"/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  <c r="AL78" s="102"/>
      <c r="AM78" s="102"/>
      <c r="AN78" s="102"/>
      <c r="AO78" s="102"/>
      <c r="AP78" s="15"/>
      <c r="AQ78" s="102"/>
      <c r="AR78" s="102"/>
      <c r="AS78" s="102"/>
      <c r="AT78" s="102"/>
      <c r="AV78" s="131"/>
      <c r="AW78" s="131"/>
      <c r="BD78" s="16"/>
    </row>
    <row r="79" spans="1:56" x14ac:dyDescent="0.15">
      <c r="A79" s="15"/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  <c r="AL79" s="102"/>
      <c r="AM79" s="102"/>
      <c r="AN79" s="102"/>
      <c r="AO79" s="102"/>
      <c r="AP79" s="15"/>
      <c r="AQ79" s="102"/>
      <c r="AR79" s="102"/>
      <c r="AS79" s="102"/>
      <c r="AT79" s="102"/>
      <c r="AV79" s="131"/>
      <c r="AW79" s="131"/>
      <c r="BD79" s="16"/>
    </row>
    <row r="80" spans="1:56" x14ac:dyDescent="0.15">
      <c r="A80" s="15"/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2"/>
      <c r="AO80" s="102"/>
      <c r="AP80" s="15"/>
      <c r="AQ80" s="102"/>
      <c r="AR80" s="102"/>
      <c r="AS80" s="102"/>
      <c r="AT80" s="102"/>
      <c r="AV80" s="131"/>
      <c r="AW80" s="131"/>
      <c r="BD80" s="16"/>
    </row>
    <row r="81" spans="1:56" x14ac:dyDescent="0.15">
      <c r="A81" s="15"/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  <c r="AO81" s="102"/>
      <c r="AP81" s="15"/>
      <c r="AQ81" s="102"/>
      <c r="AR81" s="102"/>
      <c r="AS81" s="102"/>
      <c r="AT81" s="102"/>
      <c r="AV81" s="131"/>
      <c r="AW81" s="131"/>
      <c r="BD81" s="16"/>
    </row>
    <row r="82" spans="1:56" x14ac:dyDescent="0.15">
      <c r="A82" s="15"/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5"/>
      <c r="AQ82" s="102"/>
      <c r="AR82" s="102"/>
      <c r="AS82" s="102"/>
      <c r="AT82" s="102"/>
      <c r="AV82" s="131"/>
      <c r="AW82" s="131"/>
      <c r="BD82" s="16"/>
    </row>
    <row r="83" spans="1:56" x14ac:dyDescent="0.15">
      <c r="A83" s="15"/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5"/>
      <c r="AQ83" s="102"/>
      <c r="AR83" s="102"/>
      <c r="AS83" s="102"/>
      <c r="AT83" s="102"/>
      <c r="AV83" s="131"/>
      <c r="AW83" s="131"/>
      <c r="BD83" s="16"/>
    </row>
    <row r="84" spans="1:56" x14ac:dyDescent="0.15">
      <c r="A84" s="15"/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2"/>
      <c r="AO84" s="102"/>
      <c r="AP84" s="15"/>
      <c r="AQ84" s="102"/>
      <c r="AR84" s="102"/>
      <c r="AS84" s="102"/>
      <c r="AT84" s="102"/>
      <c r="AV84" s="131"/>
      <c r="AW84" s="131"/>
      <c r="BD84" s="16"/>
    </row>
    <row r="85" spans="1:56" x14ac:dyDescent="0.15">
      <c r="A85" s="15"/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2"/>
      <c r="AO85" s="102"/>
      <c r="AP85" s="15"/>
      <c r="AQ85" s="102"/>
      <c r="AR85" s="102"/>
      <c r="AS85" s="102"/>
      <c r="AT85" s="102"/>
      <c r="AV85" s="131"/>
      <c r="AW85" s="131"/>
      <c r="BD85" s="16"/>
    </row>
    <row r="86" spans="1:56" x14ac:dyDescent="0.15">
      <c r="A86" s="15"/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N86" s="102"/>
      <c r="AO86" s="102"/>
      <c r="AP86" s="15"/>
      <c r="AQ86" s="102"/>
      <c r="AR86" s="102"/>
      <c r="AS86" s="102"/>
      <c r="AT86" s="102"/>
      <c r="AV86" s="131"/>
      <c r="AW86" s="131"/>
      <c r="BD86" s="16"/>
    </row>
    <row r="87" spans="1:56" x14ac:dyDescent="0.15">
      <c r="A87" s="15"/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  <c r="AN87" s="102"/>
      <c r="AO87" s="102"/>
      <c r="AP87" s="15"/>
      <c r="AQ87" s="102"/>
      <c r="AR87" s="102"/>
      <c r="AS87" s="102"/>
      <c r="AT87" s="102"/>
      <c r="AV87" s="131"/>
      <c r="AW87" s="131"/>
      <c r="BD87" s="16"/>
    </row>
    <row r="88" spans="1:56" x14ac:dyDescent="0.15">
      <c r="A88" s="15"/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  <c r="AO88" s="102"/>
      <c r="AP88" s="15"/>
      <c r="AQ88" s="102"/>
      <c r="AR88" s="102"/>
      <c r="AS88" s="102"/>
      <c r="AT88" s="102"/>
      <c r="AV88" s="131"/>
      <c r="AW88" s="131"/>
      <c r="BD88" s="16"/>
    </row>
    <row r="89" spans="1:56" x14ac:dyDescent="0.15">
      <c r="A89" s="15"/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N89" s="102"/>
      <c r="AO89" s="102"/>
      <c r="AP89" s="15"/>
      <c r="AQ89" s="102"/>
      <c r="AR89" s="102"/>
      <c r="AS89" s="102"/>
      <c r="AT89" s="102"/>
      <c r="AV89" s="131"/>
      <c r="AW89" s="131"/>
      <c r="BD89" s="16"/>
    </row>
    <row r="90" spans="1:56" x14ac:dyDescent="0.15">
      <c r="A90" s="15"/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N90" s="102"/>
      <c r="AO90" s="102"/>
      <c r="AP90" s="15"/>
      <c r="AQ90" s="102"/>
      <c r="AR90" s="102"/>
      <c r="AS90" s="102"/>
      <c r="AT90" s="102"/>
      <c r="AV90" s="131"/>
      <c r="AW90" s="131"/>
      <c r="BD90" s="16"/>
    </row>
    <row r="91" spans="1:56" x14ac:dyDescent="0.15">
      <c r="A91" s="15"/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  <c r="AM91" s="102"/>
      <c r="AN91" s="102"/>
      <c r="AO91" s="102"/>
      <c r="AP91" s="15"/>
      <c r="AQ91" s="102"/>
      <c r="AR91" s="102"/>
      <c r="AS91" s="102"/>
      <c r="AT91" s="102"/>
      <c r="AV91" s="131"/>
      <c r="AW91" s="131"/>
      <c r="BD91" s="16"/>
    </row>
    <row r="92" spans="1:56" x14ac:dyDescent="0.15">
      <c r="A92" s="15"/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  <c r="AM92" s="102"/>
      <c r="AN92" s="102"/>
      <c r="AO92" s="102"/>
      <c r="AP92" s="15"/>
      <c r="AQ92" s="102"/>
      <c r="AR92" s="102"/>
      <c r="AS92" s="102"/>
      <c r="AT92" s="102"/>
      <c r="AV92" s="131"/>
      <c r="AW92" s="131"/>
      <c r="BD92" s="16"/>
    </row>
    <row r="93" spans="1:56" x14ac:dyDescent="0.15">
      <c r="A93" s="15"/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  <c r="AM93" s="102"/>
      <c r="AN93" s="102"/>
      <c r="AO93" s="102"/>
      <c r="AP93" s="15"/>
      <c r="AQ93" s="102"/>
      <c r="AR93" s="102"/>
      <c r="AS93" s="102"/>
      <c r="AT93" s="102"/>
      <c r="AV93" s="131"/>
      <c r="AW93" s="131"/>
      <c r="BD93" s="16"/>
    </row>
    <row r="94" spans="1:56" x14ac:dyDescent="0.15">
      <c r="A94" s="15"/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N94" s="102"/>
      <c r="AO94" s="102"/>
      <c r="AP94" s="15"/>
      <c r="AQ94" s="102"/>
      <c r="AR94" s="102"/>
      <c r="AS94" s="102"/>
      <c r="AT94" s="102"/>
      <c r="AV94" s="131"/>
      <c r="AW94" s="131"/>
      <c r="BD94" s="16"/>
    </row>
    <row r="95" spans="1:56" x14ac:dyDescent="0.15">
      <c r="A95" s="15"/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N95" s="102"/>
      <c r="AO95" s="102"/>
      <c r="AP95" s="15"/>
      <c r="AQ95" s="102"/>
      <c r="AR95" s="102"/>
      <c r="AS95" s="102"/>
      <c r="AT95" s="102"/>
      <c r="AV95" s="131"/>
      <c r="AW95" s="131"/>
      <c r="BD95" s="16"/>
    </row>
    <row r="96" spans="1:56" x14ac:dyDescent="0.15">
      <c r="A96" s="15"/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  <c r="AN96" s="102"/>
      <c r="AO96" s="102"/>
      <c r="AP96" s="15"/>
      <c r="AQ96" s="102"/>
      <c r="AR96" s="102"/>
      <c r="AS96" s="102"/>
      <c r="AT96" s="102"/>
      <c r="AV96" s="131"/>
      <c r="AW96" s="131"/>
      <c r="BD96" s="16"/>
    </row>
    <row r="97" spans="1:56" x14ac:dyDescent="0.15">
      <c r="A97" s="15"/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  <c r="AN97" s="102"/>
      <c r="AO97" s="102"/>
      <c r="AP97" s="15"/>
      <c r="AQ97" s="102"/>
      <c r="AR97" s="102"/>
      <c r="AS97" s="102"/>
      <c r="AT97" s="102"/>
      <c r="AV97" s="131"/>
      <c r="AW97" s="131"/>
      <c r="BD97" s="16"/>
    </row>
    <row r="98" spans="1:56" x14ac:dyDescent="0.15">
      <c r="A98" s="15"/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  <c r="AN98" s="102"/>
      <c r="AO98" s="102"/>
      <c r="AP98" s="15"/>
      <c r="AQ98" s="102"/>
      <c r="AR98" s="102"/>
      <c r="AS98" s="102"/>
      <c r="AT98" s="102"/>
      <c r="AV98" s="131"/>
      <c r="AW98" s="131"/>
      <c r="BD98" s="16"/>
    </row>
    <row r="99" spans="1:56" x14ac:dyDescent="0.15">
      <c r="A99" s="15"/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2"/>
      <c r="AO99" s="102"/>
      <c r="AP99" s="15"/>
      <c r="AQ99" s="102"/>
      <c r="AR99" s="102"/>
      <c r="AS99" s="102"/>
      <c r="AT99" s="102"/>
      <c r="AV99" s="131"/>
      <c r="AW99" s="131"/>
      <c r="BD99" s="16"/>
    </row>
    <row r="100" spans="1:56" x14ac:dyDescent="0.15">
      <c r="A100" s="15"/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  <c r="AO100" s="102"/>
      <c r="AP100" s="15"/>
      <c r="AQ100" s="102"/>
      <c r="AR100" s="102"/>
      <c r="AS100" s="102"/>
      <c r="AT100" s="102"/>
      <c r="AV100" s="131"/>
      <c r="AW100" s="131"/>
      <c r="BD100" s="16"/>
    </row>
    <row r="101" spans="1:56" x14ac:dyDescent="0.15">
      <c r="A101" s="15"/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2"/>
      <c r="AK101" s="102"/>
      <c r="AL101" s="102"/>
      <c r="AM101" s="102"/>
      <c r="AN101" s="102"/>
      <c r="AO101" s="102"/>
      <c r="AP101" s="15"/>
      <c r="AQ101" s="102"/>
      <c r="AR101" s="102"/>
      <c r="AS101" s="102"/>
      <c r="AT101" s="102"/>
      <c r="AV101" s="131"/>
      <c r="AW101" s="131"/>
      <c r="BD101" s="16"/>
    </row>
    <row r="102" spans="1:56" x14ac:dyDescent="0.15">
      <c r="A102" s="15"/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  <c r="AM102" s="102"/>
      <c r="AN102" s="102"/>
      <c r="AO102" s="102"/>
      <c r="AP102" s="15"/>
      <c r="AQ102" s="102"/>
      <c r="AR102" s="102"/>
      <c r="AS102" s="102"/>
      <c r="AT102" s="102"/>
      <c r="AV102" s="131"/>
      <c r="AW102" s="131"/>
      <c r="BD102" s="16"/>
    </row>
    <row r="103" spans="1:56" x14ac:dyDescent="0.15">
      <c r="A103" s="15"/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  <c r="AK103" s="102"/>
      <c r="AL103" s="102"/>
      <c r="AM103" s="102"/>
      <c r="AN103" s="102"/>
      <c r="AO103" s="102"/>
      <c r="AP103" s="15"/>
      <c r="AQ103" s="102"/>
      <c r="AR103" s="102"/>
      <c r="AS103" s="102"/>
      <c r="AT103" s="102"/>
      <c r="AV103" s="131"/>
      <c r="AW103" s="131"/>
      <c r="BD103" s="16"/>
    </row>
    <row r="104" spans="1:56" x14ac:dyDescent="0.15">
      <c r="A104" s="15"/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  <c r="AM104" s="102"/>
      <c r="AN104" s="102"/>
      <c r="AO104" s="102"/>
      <c r="AP104" s="15"/>
      <c r="AQ104" s="102"/>
      <c r="AR104" s="102"/>
      <c r="AS104" s="102"/>
      <c r="AT104" s="102"/>
      <c r="AV104" s="131"/>
      <c r="AW104" s="131"/>
      <c r="BD104" s="16"/>
    </row>
    <row r="105" spans="1:56" x14ac:dyDescent="0.15">
      <c r="A105" s="15"/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102"/>
      <c r="AO105" s="102"/>
      <c r="AP105" s="15"/>
      <c r="AQ105" s="102"/>
      <c r="AR105" s="102"/>
      <c r="AS105" s="102"/>
      <c r="AT105" s="102"/>
      <c r="AV105" s="131"/>
      <c r="AW105" s="131"/>
      <c r="BD105" s="16"/>
    </row>
    <row r="106" spans="1:56" x14ac:dyDescent="0.15">
      <c r="A106" s="15"/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02"/>
      <c r="AJ106" s="102"/>
      <c r="AK106" s="102"/>
      <c r="AL106" s="102"/>
      <c r="AM106" s="102"/>
      <c r="AN106" s="102"/>
      <c r="AO106" s="102"/>
      <c r="AP106" s="15"/>
      <c r="AQ106" s="102"/>
      <c r="AR106" s="102"/>
      <c r="AS106" s="102"/>
      <c r="AT106" s="102"/>
      <c r="AV106" s="131"/>
      <c r="AW106" s="131"/>
      <c r="BD106" s="16"/>
    </row>
    <row r="107" spans="1:56" x14ac:dyDescent="0.15">
      <c r="A107" s="15"/>
      <c r="B107" s="102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  <c r="AJ107" s="102"/>
      <c r="AK107" s="102"/>
      <c r="AL107" s="102"/>
      <c r="AM107" s="102"/>
      <c r="AN107" s="102"/>
      <c r="AO107" s="102"/>
      <c r="AP107" s="15"/>
      <c r="AQ107" s="102"/>
      <c r="AR107" s="102"/>
      <c r="AS107" s="102"/>
      <c r="AT107" s="102"/>
      <c r="AV107" s="131"/>
      <c r="AW107" s="131"/>
      <c r="BD107" s="16"/>
    </row>
    <row r="108" spans="1:56" x14ac:dyDescent="0.1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V108" s="130"/>
      <c r="AW108" s="130"/>
      <c r="BD108" s="16"/>
    </row>
    <row r="109" spans="1:56" x14ac:dyDescent="0.1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V109" s="130"/>
      <c r="AW109" s="130"/>
      <c r="BD109" s="16"/>
    </row>
  </sheetData>
  <mergeCells count="24">
    <mergeCell ref="A3:A5"/>
    <mergeCell ref="F4:I4"/>
    <mergeCell ref="M4:N4"/>
    <mergeCell ref="AO3:AO5"/>
    <mergeCell ref="C4:D4"/>
    <mergeCell ref="O4:P4"/>
    <mergeCell ref="AA4:AB4"/>
    <mergeCell ref="AL3:AL4"/>
    <mergeCell ref="AV3:AV5"/>
    <mergeCell ref="AW3:AW5"/>
    <mergeCell ref="AF1:AO1"/>
    <mergeCell ref="J1:L1"/>
    <mergeCell ref="Y1:AA1"/>
    <mergeCell ref="Q1:S1"/>
    <mergeCell ref="AT3:AT5"/>
    <mergeCell ref="AE3:AG3"/>
    <mergeCell ref="K3:P3"/>
    <mergeCell ref="Q3:S3"/>
    <mergeCell ref="AJ3:AJ4"/>
    <mergeCell ref="AQ4:AR4"/>
    <mergeCell ref="AS3:AS5"/>
    <mergeCell ref="AI3:AI4"/>
    <mergeCell ref="Z3:AD3"/>
    <mergeCell ref="AK3:AK4"/>
  </mergeCells>
  <phoneticPr fontId="1"/>
  <printOptions verticalCentered="1"/>
  <pageMargins left="0.39370078740157483" right="3.937007874015748E-2" top="0.27559055118110237" bottom="0.27559055118110237" header="0" footer="0"/>
  <pageSetup paperSize="9" scale="46" fitToWidth="3" orientation="landscape" r:id="rId1"/>
  <headerFooter alignWithMargins="0"/>
  <colBreaks count="3" manualBreakCount="3">
    <brk id="16" max="55" man="1"/>
    <brk id="30" max="55" man="1"/>
    <brk id="41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ntry="1"/>
  <dimension ref="A1:GG106"/>
  <sheetViews>
    <sheetView showGridLines="0" showZeros="0" showOutlineSymbols="0" view="pageBreakPreview" zoomScale="70" zoomScaleNormal="70" zoomScaleSheetLayoutView="70" workbookViewId="0">
      <pane xSplit="1" ySplit="6" topLeftCell="B25" activePane="bottomRight" state="frozen"/>
      <selection activeCell="AR27" sqref="AR27"/>
      <selection pane="topRight" activeCell="AR27" sqref="AR27"/>
      <selection pane="bottomLeft" activeCell="AR27" sqref="AR27"/>
      <selection pane="bottomRight" activeCell="M7" sqref="M7:M56"/>
    </sheetView>
  </sheetViews>
  <sheetFormatPr defaultColWidth="9.59765625" defaultRowHeight="14.25" x14ac:dyDescent="0.15"/>
  <cols>
    <col min="1" max="1" width="11.59765625" style="4" customWidth="1"/>
    <col min="2" max="2" width="12.296875" style="4" customWidth="1"/>
    <col min="3" max="3" width="11.296875" style="4" bestFit="1" customWidth="1"/>
    <col min="4" max="4" width="13.09765625" style="4" bestFit="1" customWidth="1"/>
    <col min="5" max="5" width="12.09765625" style="4" bestFit="1" customWidth="1"/>
    <col min="6" max="8" width="11.296875" style="4" bestFit="1" customWidth="1"/>
    <col min="9" max="10" width="13.09765625" style="4" customWidth="1"/>
    <col min="11" max="12" width="11.5" style="4" customWidth="1"/>
    <col min="13" max="14" width="13.09765625" style="4" customWidth="1"/>
    <col min="15" max="15" width="0.69921875" style="4" customWidth="1"/>
    <col min="16" max="16384" width="9.59765625" style="4"/>
  </cols>
  <sheetData>
    <row r="1" spans="1:189" ht="18.75" customHeight="1" x14ac:dyDescent="0.2">
      <c r="A1" s="1"/>
      <c r="B1" s="9" t="s">
        <v>127</v>
      </c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8" t="s">
        <v>111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</row>
    <row r="2" spans="1:189" ht="12.75" customHeight="1" x14ac:dyDescent="0.2">
      <c r="A2" s="181" t="s">
        <v>142</v>
      </c>
      <c r="B2" s="175" t="s">
        <v>112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7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</row>
    <row r="3" spans="1:189" ht="9.75" customHeight="1" x14ac:dyDescent="0.2">
      <c r="A3" s="182"/>
      <c r="B3" s="178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8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</row>
    <row r="4" spans="1:189" ht="21" customHeight="1" x14ac:dyDescent="0.2">
      <c r="A4" s="182"/>
      <c r="B4" s="6"/>
      <c r="C4" s="7" t="s">
        <v>95</v>
      </c>
      <c r="D4" s="7" t="s">
        <v>95</v>
      </c>
      <c r="E4" s="7" t="s">
        <v>96</v>
      </c>
      <c r="F4" s="7" t="s">
        <v>98</v>
      </c>
      <c r="G4" s="7" t="s">
        <v>99</v>
      </c>
      <c r="H4" s="7" t="s">
        <v>97</v>
      </c>
      <c r="I4" s="14" t="s">
        <v>136</v>
      </c>
      <c r="J4" s="14" t="s">
        <v>149</v>
      </c>
      <c r="K4" s="7" t="s">
        <v>100</v>
      </c>
      <c r="L4" s="7" t="s">
        <v>101</v>
      </c>
      <c r="M4" s="7" t="s">
        <v>102</v>
      </c>
      <c r="N4" s="10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</row>
    <row r="5" spans="1:189" ht="21" customHeight="1" x14ac:dyDescent="0.2">
      <c r="A5" s="182"/>
      <c r="B5" s="11" t="s">
        <v>103</v>
      </c>
      <c r="C5" s="7" t="s">
        <v>104</v>
      </c>
      <c r="D5" s="7" t="s">
        <v>104</v>
      </c>
      <c r="E5" s="7" t="s">
        <v>133</v>
      </c>
      <c r="F5" s="7"/>
      <c r="G5" s="7" t="s">
        <v>134</v>
      </c>
      <c r="H5" s="7" t="s">
        <v>105</v>
      </c>
      <c r="I5" s="7" t="s">
        <v>137</v>
      </c>
      <c r="J5" s="7" t="s">
        <v>150</v>
      </c>
      <c r="K5" s="7" t="s">
        <v>106</v>
      </c>
      <c r="L5" s="7" t="s">
        <v>107</v>
      </c>
      <c r="M5" s="7" t="s">
        <v>108</v>
      </c>
      <c r="N5" s="10" t="s">
        <v>109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</row>
    <row r="6" spans="1:189" ht="21" customHeight="1" x14ac:dyDescent="0.2">
      <c r="A6" s="183"/>
      <c r="B6" s="12"/>
      <c r="C6" s="7" t="s">
        <v>131</v>
      </c>
      <c r="D6" s="7" t="s">
        <v>130</v>
      </c>
      <c r="E6" s="7" t="s">
        <v>104</v>
      </c>
      <c r="F6" s="7" t="s">
        <v>104</v>
      </c>
      <c r="G6" s="7" t="s">
        <v>104</v>
      </c>
      <c r="H6" s="7" t="s">
        <v>104</v>
      </c>
      <c r="I6" s="7" t="s">
        <v>138</v>
      </c>
      <c r="J6" s="7" t="s">
        <v>151</v>
      </c>
      <c r="K6" s="7" t="s">
        <v>104</v>
      </c>
      <c r="L6" s="7" t="s">
        <v>104</v>
      </c>
      <c r="M6" s="7" t="s">
        <v>110</v>
      </c>
      <c r="N6" s="1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</row>
    <row r="7" spans="1:189" ht="20.25" customHeight="1" x14ac:dyDescent="0.2">
      <c r="A7" s="63" t="s">
        <v>17</v>
      </c>
      <c r="B7" s="103">
        <v>5945349</v>
      </c>
      <c r="C7" s="103">
        <v>31250</v>
      </c>
      <c r="D7" s="103">
        <v>11954493</v>
      </c>
      <c r="E7" s="103">
        <v>3473512</v>
      </c>
      <c r="F7" s="103">
        <v>34785184</v>
      </c>
      <c r="G7" s="103">
        <v>4068512</v>
      </c>
      <c r="H7" s="103">
        <v>117106176</v>
      </c>
      <c r="I7" s="103">
        <v>502057</v>
      </c>
      <c r="J7" s="103">
        <v>676781</v>
      </c>
      <c r="K7" s="103">
        <v>3930</v>
      </c>
      <c r="L7" s="103">
        <v>150003</v>
      </c>
      <c r="M7" s="103">
        <v>38823</v>
      </c>
      <c r="N7" s="104">
        <f t="shared" ref="N7:N38" si="0">SUM(B7:M7)</f>
        <v>178736070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</row>
    <row r="8" spans="1:189" ht="20.25" customHeight="1" x14ac:dyDescent="0.2">
      <c r="A8" s="63" t="s">
        <v>18</v>
      </c>
      <c r="B8" s="105">
        <v>923748</v>
      </c>
      <c r="C8" s="105">
        <v>231718</v>
      </c>
      <c r="D8" s="105">
        <v>1806237</v>
      </c>
      <c r="E8" s="105">
        <v>7255</v>
      </c>
      <c r="F8" s="105">
        <v>5866967</v>
      </c>
      <c r="G8" s="105">
        <v>837608</v>
      </c>
      <c r="H8" s="105">
        <v>32414146</v>
      </c>
      <c r="I8" s="105">
        <v>223099</v>
      </c>
      <c r="J8" s="105">
        <v>231801</v>
      </c>
      <c r="K8" s="105">
        <v>0</v>
      </c>
      <c r="L8" s="105">
        <v>47638</v>
      </c>
      <c r="M8" s="105">
        <v>1605266</v>
      </c>
      <c r="N8" s="104">
        <f t="shared" si="0"/>
        <v>44195483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</row>
    <row r="9" spans="1:189" ht="20.25" customHeight="1" x14ac:dyDescent="0.2">
      <c r="A9" s="63" t="s">
        <v>19</v>
      </c>
      <c r="B9" s="105">
        <v>1952143</v>
      </c>
      <c r="C9" s="105">
        <v>11993</v>
      </c>
      <c r="D9" s="105">
        <v>1509148</v>
      </c>
      <c r="E9" s="105">
        <v>1008479</v>
      </c>
      <c r="F9" s="105">
        <v>5965949</v>
      </c>
      <c r="G9" s="105">
        <v>862589</v>
      </c>
      <c r="H9" s="105">
        <v>34513566</v>
      </c>
      <c r="I9" s="105">
        <v>340920</v>
      </c>
      <c r="J9" s="105">
        <v>229077</v>
      </c>
      <c r="K9" s="105">
        <v>0</v>
      </c>
      <c r="L9" s="105">
        <v>19586</v>
      </c>
      <c r="M9" s="105">
        <v>0</v>
      </c>
      <c r="N9" s="104">
        <f t="shared" si="0"/>
        <v>46413450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</row>
    <row r="10" spans="1:189" ht="20.25" customHeight="1" x14ac:dyDescent="0.2">
      <c r="A10" s="63" t="s">
        <v>20</v>
      </c>
      <c r="B10" s="105">
        <v>2363706</v>
      </c>
      <c r="C10" s="105">
        <v>1362619</v>
      </c>
      <c r="D10" s="105">
        <v>1246627</v>
      </c>
      <c r="E10" s="105">
        <v>1044991</v>
      </c>
      <c r="F10" s="105">
        <v>5732298</v>
      </c>
      <c r="G10" s="105">
        <v>1847822</v>
      </c>
      <c r="H10" s="105">
        <v>43385979</v>
      </c>
      <c r="I10" s="105">
        <v>257364</v>
      </c>
      <c r="J10" s="105">
        <v>294612</v>
      </c>
      <c r="K10" s="105">
        <v>199903</v>
      </c>
      <c r="L10" s="105">
        <v>32586</v>
      </c>
      <c r="M10" s="105">
        <v>54478</v>
      </c>
      <c r="N10" s="104">
        <f t="shared" si="0"/>
        <v>57822985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</row>
    <row r="11" spans="1:189" ht="20.25" customHeight="1" x14ac:dyDescent="0.2">
      <c r="A11" s="63" t="s">
        <v>21</v>
      </c>
      <c r="B11" s="105">
        <v>2101896</v>
      </c>
      <c r="C11" s="105">
        <v>60625</v>
      </c>
      <c r="D11" s="105">
        <v>2320152</v>
      </c>
      <c r="E11" s="105">
        <v>177959</v>
      </c>
      <c r="F11" s="105">
        <v>5734247</v>
      </c>
      <c r="G11" s="105">
        <v>710253</v>
      </c>
      <c r="H11" s="105">
        <v>30520434</v>
      </c>
      <c r="I11" s="105">
        <v>290190</v>
      </c>
      <c r="J11" s="105">
        <v>240520</v>
      </c>
      <c r="K11" s="105">
        <v>70765</v>
      </c>
      <c r="L11" s="105">
        <v>19350</v>
      </c>
      <c r="M11" s="105">
        <v>0</v>
      </c>
      <c r="N11" s="104">
        <f t="shared" si="0"/>
        <v>42246391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</row>
    <row r="12" spans="1:189" ht="20.25" customHeight="1" x14ac:dyDescent="0.2">
      <c r="A12" s="63" t="s">
        <v>22</v>
      </c>
      <c r="B12" s="105">
        <v>2018887</v>
      </c>
      <c r="C12" s="105">
        <v>89444</v>
      </c>
      <c r="D12" s="105">
        <v>2170458</v>
      </c>
      <c r="E12" s="105">
        <v>499287</v>
      </c>
      <c r="F12" s="105">
        <v>5286754</v>
      </c>
      <c r="G12" s="105">
        <v>797547</v>
      </c>
      <c r="H12" s="105">
        <v>29821664</v>
      </c>
      <c r="I12" s="105">
        <v>428172</v>
      </c>
      <c r="J12" s="105">
        <v>327155</v>
      </c>
      <c r="K12" s="105">
        <v>0</v>
      </c>
      <c r="L12" s="105">
        <v>18003</v>
      </c>
      <c r="M12" s="105">
        <v>0</v>
      </c>
      <c r="N12" s="104">
        <f t="shared" si="0"/>
        <v>41457371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</row>
    <row r="13" spans="1:189" ht="20.25" customHeight="1" x14ac:dyDescent="0.2">
      <c r="A13" s="63" t="s">
        <v>23</v>
      </c>
      <c r="B13" s="105">
        <v>3634376</v>
      </c>
      <c r="C13" s="105">
        <v>62306</v>
      </c>
      <c r="D13" s="105">
        <v>2100909</v>
      </c>
      <c r="E13" s="105">
        <v>1015491</v>
      </c>
      <c r="F13" s="105">
        <v>7108694</v>
      </c>
      <c r="G13" s="105">
        <v>1529674</v>
      </c>
      <c r="H13" s="105">
        <v>40995135</v>
      </c>
      <c r="I13" s="105">
        <v>795550</v>
      </c>
      <c r="J13" s="105">
        <v>680086</v>
      </c>
      <c r="K13" s="105">
        <v>0</v>
      </c>
      <c r="L13" s="105">
        <v>22502</v>
      </c>
      <c r="M13" s="105">
        <v>273444</v>
      </c>
      <c r="N13" s="104">
        <f t="shared" si="0"/>
        <v>58218167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</row>
    <row r="14" spans="1:189" ht="20.25" customHeight="1" x14ac:dyDescent="0.2">
      <c r="A14" s="80" t="s">
        <v>24</v>
      </c>
      <c r="B14" s="103">
        <v>1664312</v>
      </c>
      <c r="C14" s="103">
        <v>294553</v>
      </c>
      <c r="D14" s="103">
        <v>2739837</v>
      </c>
      <c r="E14" s="103">
        <v>2459516</v>
      </c>
      <c r="F14" s="103">
        <v>8463319</v>
      </c>
      <c r="G14" s="103">
        <v>2495345</v>
      </c>
      <c r="H14" s="103">
        <v>59203199</v>
      </c>
      <c r="I14" s="103">
        <v>745414</v>
      </c>
      <c r="J14" s="103">
        <v>322455</v>
      </c>
      <c r="K14" s="103">
        <v>0</v>
      </c>
      <c r="L14" s="103">
        <v>61195</v>
      </c>
      <c r="M14" s="103">
        <v>1012489</v>
      </c>
      <c r="N14" s="106">
        <f t="shared" si="0"/>
        <v>79461634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</row>
    <row r="15" spans="1:189" ht="20.25" customHeight="1" x14ac:dyDescent="0.2">
      <c r="A15" s="63" t="s">
        <v>25</v>
      </c>
      <c r="B15" s="105">
        <v>783003</v>
      </c>
      <c r="C15" s="105">
        <v>26896</v>
      </c>
      <c r="D15" s="105">
        <v>1954051</v>
      </c>
      <c r="E15" s="105">
        <v>1097739</v>
      </c>
      <c r="F15" s="105">
        <v>5434249</v>
      </c>
      <c r="G15" s="105">
        <v>1700839</v>
      </c>
      <c r="H15" s="105">
        <v>41246673</v>
      </c>
      <c r="I15" s="105">
        <v>442657</v>
      </c>
      <c r="J15" s="105">
        <v>229541</v>
      </c>
      <c r="K15" s="105">
        <v>0</v>
      </c>
      <c r="L15" s="105">
        <v>38454</v>
      </c>
      <c r="M15" s="105">
        <v>0</v>
      </c>
      <c r="N15" s="104">
        <f t="shared" si="0"/>
        <v>52954102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</row>
    <row r="16" spans="1:189" ht="20.25" customHeight="1" x14ac:dyDescent="0.2">
      <c r="A16" s="63" t="s">
        <v>26</v>
      </c>
      <c r="B16" s="105">
        <v>1009824</v>
      </c>
      <c r="C16" s="105">
        <v>60322</v>
      </c>
      <c r="D16" s="105">
        <v>2554178</v>
      </c>
      <c r="E16" s="105">
        <v>3295153</v>
      </c>
      <c r="F16" s="105">
        <v>6282780</v>
      </c>
      <c r="G16" s="105">
        <v>1600778</v>
      </c>
      <c r="H16" s="105">
        <v>40277921</v>
      </c>
      <c r="I16" s="105">
        <v>83920</v>
      </c>
      <c r="J16" s="105">
        <v>275776</v>
      </c>
      <c r="K16" s="105">
        <v>0</v>
      </c>
      <c r="L16" s="105">
        <v>0</v>
      </c>
      <c r="M16" s="105">
        <v>0</v>
      </c>
      <c r="N16" s="104">
        <f t="shared" si="0"/>
        <v>55440652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</row>
    <row r="17" spans="1:189" ht="20.25" customHeight="1" x14ac:dyDescent="0.2">
      <c r="A17" s="63" t="s">
        <v>27</v>
      </c>
      <c r="B17" s="105">
        <v>867260</v>
      </c>
      <c r="C17" s="105">
        <v>1396758</v>
      </c>
      <c r="D17" s="105">
        <v>2271080</v>
      </c>
      <c r="E17" s="105">
        <v>7159243</v>
      </c>
      <c r="F17" s="105">
        <v>8622970</v>
      </c>
      <c r="G17" s="105">
        <v>6347577</v>
      </c>
      <c r="H17" s="105">
        <v>117221320</v>
      </c>
      <c r="I17" s="105">
        <v>1127634</v>
      </c>
      <c r="J17" s="105">
        <v>241392</v>
      </c>
      <c r="K17" s="105">
        <v>1632296</v>
      </c>
      <c r="L17" s="105">
        <v>88880</v>
      </c>
      <c r="M17" s="105">
        <v>0</v>
      </c>
      <c r="N17" s="104">
        <f t="shared" si="0"/>
        <v>146976410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</row>
    <row r="18" spans="1:189" ht="20.25" customHeight="1" x14ac:dyDescent="0.2">
      <c r="A18" s="63" t="s">
        <v>28</v>
      </c>
      <c r="B18" s="105">
        <v>619685</v>
      </c>
      <c r="C18" s="105">
        <v>2572753</v>
      </c>
      <c r="D18" s="105">
        <v>1783445</v>
      </c>
      <c r="E18" s="105">
        <v>3974119</v>
      </c>
      <c r="F18" s="105">
        <v>9198698</v>
      </c>
      <c r="G18" s="105">
        <v>5689192</v>
      </c>
      <c r="H18" s="105">
        <v>105599698</v>
      </c>
      <c r="I18" s="105">
        <v>701616</v>
      </c>
      <c r="J18" s="105">
        <v>146774</v>
      </c>
      <c r="K18" s="105">
        <v>1097596</v>
      </c>
      <c r="L18" s="105">
        <v>78136</v>
      </c>
      <c r="M18" s="105">
        <v>0</v>
      </c>
      <c r="N18" s="104">
        <f t="shared" si="0"/>
        <v>131461712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</row>
    <row r="19" spans="1:189" ht="20.25" customHeight="1" x14ac:dyDescent="0.2">
      <c r="A19" s="63" t="s">
        <v>29</v>
      </c>
      <c r="B19" s="105">
        <v>44098</v>
      </c>
      <c r="C19" s="105">
        <v>1989896</v>
      </c>
      <c r="D19" s="105">
        <v>2295145</v>
      </c>
      <c r="E19" s="105">
        <v>11554704</v>
      </c>
      <c r="F19" s="105">
        <v>10194284</v>
      </c>
      <c r="G19" s="105">
        <v>25163253</v>
      </c>
      <c r="H19" s="105">
        <v>64076146</v>
      </c>
      <c r="I19" s="105">
        <v>0</v>
      </c>
      <c r="J19" s="105">
        <v>0</v>
      </c>
      <c r="K19" s="105">
        <v>1115072</v>
      </c>
      <c r="L19" s="105">
        <v>0</v>
      </c>
      <c r="M19" s="105">
        <v>0</v>
      </c>
      <c r="N19" s="104">
        <f t="shared" si="0"/>
        <v>116432598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</row>
    <row r="20" spans="1:189" ht="20.25" customHeight="1" x14ac:dyDescent="0.2">
      <c r="A20" s="63" t="s">
        <v>30</v>
      </c>
      <c r="B20" s="105">
        <v>582417</v>
      </c>
      <c r="C20" s="105">
        <v>2518222</v>
      </c>
      <c r="D20" s="105">
        <v>1222659</v>
      </c>
      <c r="E20" s="105">
        <v>9188298</v>
      </c>
      <c r="F20" s="105">
        <v>6991108</v>
      </c>
      <c r="G20" s="105">
        <v>9455422</v>
      </c>
      <c r="H20" s="105">
        <v>136238571</v>
      </c>
      <c r="I20" s="105">
        <v>990207</v>
      </c>
      <c r="J20" s="105">
        <v>130085</v>
      </c>
      <c r="K20" s="105">
        <v>584784</v>
      </c>
      <c r="L20" s="105">
        <v>229757</v>
      </c>
      <c r="M20" s="105">
        <v>0</v>
      </c>
      <c r="N20" s="104">
        <f t="shared" si="0"/>
        <v>168131530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</row>
    <row r="21" spans="1:189" ht="20.25" customHeight="1" x14ac:dyDescent="0.2">
      <c r="A21" s="80" t="s">
        <v>31</v>
      </c>
      <c r="B21" s="103">
        <v>5649790</v>
      </c>
      <c r="C21" s="103">
        <v>456690</v>
      </c>
      <c r="D21" s="103">
        <v>6322980</v>
      </c>
      <c r="E21" s="103">
        <v>2739716</v>
      </c>
      <c r="F21" s="103">
        <v>12903440</v>
      </c>
      <c r="G21" s="103">
        <v>1845699</v>
      </c>
      <c r="H21" s="103">
        <v>46325707</v>
      </c>
      <c r="I21" s="103">
        <v>731251</v>
      </c>
      <c r="J21" s="103">
        <v>670264</v>
      </c>
      <c r="K21" s="103">
        <v>136615</v>
      </c>
      <c r="L21" s="103">
        <v>16192</v>
      </c>
      <c r="M21" s="103">
        <v>592244</v>
      </c>
      <c r="N21" s="106">
        <f t="shared" si="0"/>
        <v>78390588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</row>
    <row r="22" spans="1:189" ht="20.25" customHeight="1" x14ac:dyDescent="0.2">
      <c r="A22" s="63" t="s">
        <v>32</v>
      </c>
      <c r="B22" s="105">
        <v>655569</v>
      </c>
      <c r="C22" s="105">
        <v>597722</v>
      </c>
      <c r="D22" s="105">
        <v>2369806</v>
      </c>
      <c r="E22" s="105">
        <v>1379614</v>
      </c>
      <c r="F22" s="105">
        <v>6593307</v>
      </c>
      <c r="G22" s="105">
        <v>965266</v>
      </c>
      <c r="H22" s="105">
        <v>28445665</v>
      </c>
      <c r="I22" s="105">
        <v>403825</v>
      </c>
      <c r="J22" s="105">
        <v>218990</v>
      </c>
      <c r="K22" s="105">
        <v>232265</v>
      </c>
      <c r="L22" s="105">
        <v>26712</v>
      </c>
      <c r="M22" s="105">
        <v>0</v>
      </c>
      <c r="N22" s="104">
        <f t="shared" si="0"/>
        <v>41888741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</row>
    <row r="23" spans="1:189" ht="20.25" customHeight="1" x14ac:dyDescent="0.2">
      <c r="A23" s="63" t="s">
        <v>33</v>
      </c>
      <c r="B23" s="105">
        <v>877347</v>
      </c>
      <c r="C23" s="105">
        <v>488903</v>
      </c>
      <c r="D23" s="105">
        <v>2492713</v>
      </c>
      <c r="E23" s="105">
        <v>1082630</v>
      </c>
      <c r="F23" s="105">
        <v>5367249</v>
      </c>
      <c r="G23" s="105">
        <v>992232</v>
      </c>
      <c r="H23" s="105">
        <v>29158778</v>
      </c>
      <c r="I23" s="105">
        <v>399707</v>
      </c>
      <c r="J23" s="105">
        <v>243715</v>
      </c>
      <c r="K23" s="105">
        <v>0</v>
      </c>
      <c r="L23" s="105">
        <v>18757</v>
      </c>
      <c r="M23" s="105">
        <v>429579</v>
      </c>
      <c r="N23" s="104">
        <f t="shared" si="0"/>
        <v>41551610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</row>
    <row r="24" spans="1:189" ht="20.25" customHeight="1" x14ac:dyDescent="0.2">
      <c r="A24" s="63" t="s">
        <v>34</v>
      </c>
      <c r="B24" s="105">
        <v>1246444</v>
      </c>
      <c r="C24" s="105">
        <v>2383</v>
      </c>
      <c r="D24" s="105">
        <v>1817901</v>
      </c>
      <c r="E24" s="105">
        <v>611297</v>
      </c>
      <c r="F24" s="105">
        <v>5604080</v>
      </c>
      <c r="G24" s="105">
        <v>733520</v>
      </c>
      <c r="H24" s="105">
        <v>25469881</v>
      </c>
      <c r="I24" s="105">
        <v>373042</v>
      </c>
      <c r="J24" s="105">
        <v>144328</v>
      </c>
      <c r="K24" s="105">
        <v>0</v>
      </c>
      <c r="L24" s="105">
        <v>12782</v>
      </c>
      <c r="M24" s="105">
        <v>958635</v>
      </c>
      <c r="N24" s="104">
        <f t="shared" si="0"/>
        <v>36974293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</row>
    <row r="25" spans="1:189" ht="20.25" customHeight="1" x14ac:dyDescent="0.2">
      <c r="A25" s="80" t="s">
        <v>35</v>
      </c>
      <c r="B25" s="103">
        <v>746734</v>
      </c>
      <c r="C25" s="103">
        <v>40402</v>
      </c>
      <c r="D25" s="103">
        <v>2093119</v>
      </c>
      <c r="E25" s="103">
        <v>1196296</v>
      </c>
      <c r="F25" s="103">
        <v>5502563</v>
      </c>
      <c r="G25" s="103">
        <v>707327</v>
      </c>
      <c r="H25" s="103">
        <v>25671976</v>
      </c>
      <c r="I25" s="103">
        <v>199861</v>
      </c>
      <c r="J25" s="103">
        <v>248277</v>
      </c>
      <c r="K25" s="103">
        <v>0</v>
      </c>
      <c r="L25" s="103">
        <v>31604</v>
      </c>
      <c r="M25" s="103">
        <v>0</v>
      </c>
      <c r="N25" s="106">
        <f t="shared" si="0"/>
        <v>36438159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</row>
    <row r="26" spans="1:189" ht="20.25" customHeight="1" x14ac:dyDescent="0.2">
      <c r="A26" s="63" t="s">
        <v>36</v>
      </c>
      <c r="B26" s="105">
        <v>4190204</v>
      </c>
      <c r="C26" s="105">
        <v>592338</v>
      </c>
      <c r="D26" s="105">
        <v>3470179</v>
      </c>
      <c r="E26" s="105">
        <v>2038611</v>
      </c>
      <c r="F26" s="105">
        <v>8802360</v>
      </c>
      <c r="G26" s="105">
        <v>1729933</v>
      </c>
      <c r="H26" s="105">
        <v>43142822</v>
      </c>
      <c r="I26" s="105">
        <v>764255</v>
      </c>
      <c r="J26" s="105">
        <v>542703</v>
      </c>
      <c r="K26" s="105">
        <v>84688</v>
      </c>
      <c r="L26" s="105">
        <v>46660</v>
      </c>
      <c r="M26" s="105">
        <v>0</v>
      </c>
      <c r="N26" s="104">
        <f t="shared" si="0"/>
        <v>65404753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</row>
    <row r="27" spans="1:189" ht="20.25" customHeight="1" x14ac:dyDescent="0.2">
      <c r="A27" s="63" t="s">
        <v>37</v>
      </c>
      <c r="B27" s="105">
        <v>2417042</v>
      </c>
      <c r="C27" s="105">
        <v>374550</v>
      </c>
      <c r="D27" s="105">
        <v>2746160</v>
      </c>
      <c r="E27" s="105">
        <v>1321850</v>
      </c>
      <c r="F27" s="105">
        <v>8669256</v>
      </c>
      <c r="G27" s="105">
        <v>1719443</v>
      </c>
      <c r="H27" s="105">
        <v>41561373</v>
      </c>
      <c r="I27" s="105">
        <v>337457</v>
      </c>
      <c r="J27" s="105">
        <v>279648</v>
      </c>
      <c r="K27" s="105">
        <v>120962</v>
      </c>
      <c r="L27" s="105">
        <v>36036</v>
      </c>
      <c r="M27" s="105">
        <v>0</v>
      </c>
      <c r="N27" s="104">
        <f t="shared" si="0"/>
        <v>59583777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</row>
    <row r="28" spans="1:189" ht="20.25" customHeight="1" x14ac:dyDescent="0.2">
      <c r="A28" s="63" t="s">
        <v>38</v>
      </c>
      <c r="B28" s="105">
        <v>1430392</v>
      </c>
      <c r="C28" s="105">
        <v>1177838</v>
      </c>
      <c r="D28" s="105">
        <v>2473865</v>
      </c>
      <c r="E28" s="105">
        <v>6532726</v>
      </c>
      <c r="F28" s="105">
        <v>9336772</v>
      </c>
      <c r="G28" s="105">
        <v>3654839</v>
      </c>
      <c r="H28" s="105">
        <v>71968510</v>
      </c>
      <c r="I28" s="105">
        <v>753389</v>
      </c>
      <c r="J28" s="105">
        <v>467679</v>
      </c>
      <c r="K28" s="105">
        <v>0</v>
      </c>
      <c r="L28" s="105">
        <v>45248</v>
      </c>
      <c r="M28" s="105">
        <v>0</v>
      </c>
      <c r="N28" s="104">
        <f t="shared" si="0"/>
        <v>97841258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</row>
    <row r="29" spans="1:189" ht="20.25" customHeight="1" x14ac:dyDescent="0.2">
      <c r="A29" s="63" t="s">
        <v>39</v>
      </c>
      <c r="B29" s="105">
        <v>1136221</v>
      </c>
      <c r="C29" s="105">
        <v>1252591</v>
      </c>
      <c r="D29" s="105">
        <v>2905461</v>
      </c>
      <c r="E29" s="105">
        <v>30179489</v>
      </c>
      <c r="F29" s="105">
        <v>13677788</v>
      </c>
      <c r="G29" s="105">
        <v>8918999</v>
      </c>
      <c r="H29" s="105">
        <v>136807814</v>
      </c>
      <c r="I29" s="105">
        <v>1751152</v>
      </c>
      <c r="J29" s="105">
        <v>355985</v>
      </c>
      <c r="K29" s="105">
        <v>1359643</v>
      </c>
      <c r="L29" s="105">
        <v>162738</v>
      </c>
      <c r="M29" s="105">
        <v>0</v>
      </c>
      <c r="N29" s="104">
        <f t="shared" si="0"/>
        <v>198507881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</row>
    <row r="30" spans="1:189" ht="20.25" customHeight="1" x14ac:dyDescent="0.2">
      <c r="A30" s="63" t="s">
        <v>40</v>
      </c>
      <c r="B30" s="105">
        <v>2928898</v>
      </c>
      <c r="C30" s="105">
        <v>53912</v>
      </c>
      <c r="D30" s="105">
        <v>2726022</v>
      </c>
      <c r="E30" s="105">
        <v>3911306</v>
      </c>
      <c r="F30" s="105">
        <v>6909982</v>
      </c>
      <c r="G30" s="105">
        <v>1626034</v>
      </c>
      <c r="H30" s="105">
        <v>39356698</v>
      </c>
      <c r="I30" s="105">
        <v>992028</v>
      </c>
      <c r="J30" s="105">
        <v>290496</v>
      </c>
      <c r="K30" s="105">
        <v>191478</v>
      </c>
      <c r="L30" s="105">
        <v>45572</v>
      </c>
      <c r="M30" s="105">
        <v>0</v>
      </c>
      <c r="N30" s="104">
        <f t="shared" si="0"/>
        <v>59032426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</row>
    <row r="31" spans="1:189" ht="20.25" customHeight="1" x14ac:dyDescent="0.2">
      <c r="A31" s="80" t="s">
        <v>41</v>
      </c>
      <c r="B31" s="103">
        <v>726296</v>
      </c>
      <c r="C31" s="103">
        <v>965221</v>
      </c>
      <c r="D31" s="103">
        <v>1363004</v>
      </c>
      <c r="E31" s="103">
        <v>1323983</v>
      </c>
      <c r="F31" s="103">
        <v>4231854</v>
      </c>
      <c r="G31" s="103">
        <v>1135921</v>
      </c>
      <c r="H31" s="103">
        <v>32290821</v>
      </c>
      <c r="I31" s="103">
        <v>615976</v>
      </c>
      <c r="J31" s="103">
        <v>254475</v>
      </c>
      <c r="K31" s="103">
        <v>13192</v>
      </c>
      <c r="L31" s="103">
        <v>26053</v>
      </c>
      <c r="M31" s="103">
        <v>0</v>
      </c>
      <c r="N31" s="106">
        <f t="shared" si="0"/>
        <v>42946796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</row>
    <row r="32" spans="1:189" ht="20.25" customHeight="1" x14ac:dyDescent="0.2">
      <c r="A32" s="63" t="s">
        <v>42</v>
      </c>
      <c r="B32" s="105">
        <v>2316730</v>
      </c>
      <c r="C32" s="105">
        <v>1312232</v>
      </c>
      <c r="D32" s="105">
        <v>2389106</v>
      </c>
      <c r="E32" s="105">
        <v>2793250</v>
      </c>
      <c r="F32" s="105">
        <v>5514986</v>
      </c>
      <c r="G32" s="105">
        <v>2260568</v>
      </c>
      <c r="H32" s="105">
        <v>49635494</v>
      </c>
      <c r="I32" s="105">
        <v>720490</v>
      </c>
      <c r="J32" s="105">
        <v>205254</v>
      </c>
      <c r="K32" s="105">
        <v>359135</v>
      </c>
      <c r="L32" s="105">
        <v>78470</v>
      </c>
      <c r="M32" s="105">
        <v>0</v>
      </c>
      <c r="N32" s="104">
        <f t="shared" si="0"/>
        <v>67585715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</row>
    <row r="33" spans="1:189" ht="20.25" customHeight="1" x14ac:dyDescent="0.2">
      <c r="A33" s="63" t="s">
        <v>43</v>
      </c>
      <c r="B33" s="105">
        <v>320655</v>
      </c>
      <c r="C33" s="105">
        <v>4389455</v>
      </c>
      <c r="D33" s="105">
        <v>1830131</v>
      </c>
      <c r="E33" s="105">
        <v>12732755</v>
      </c>
      <c r="F33" s="105">
        <v>10357991</v>
      </c>
      <c r="G33" s="105">
        <v>8654392</v>
      </c>
      <c r="H33" s="105">
        <v>154577234</v>
      </c>
      <c r="I33" s="105">
        <v>2402460</v>
      </c>
      <c r="J33" s="105">
        <v>171556</v>
      </c>
      <c r="K33" s="105">
        <v>2570494</v>
      </c>
      <c r="L33" s="105">
        <v>158237</v>
      </c>
      <c r="M33" s="105">
        <v>15887</v>
      </c>
      <c r="N33" s="104">
        <f t="shared" si="0"/>
        <v>198181247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</row>
    <row r="34" spans="1:189" ht="20.25" customHeight="1" x14ac:dyDescent="0.2">
      <c r="A34" s="63" t="s">
        <v>44</v>
      </c>
      <c r="B34" s="105">
        <v>2754330</v>
      </c>
      <c r="C34" s="105">
        <v>2838572</v>
      </c>
      <c r="D34" s="105">
        <v>5183832</v>
      </c>
      <c r="E34" s="105">
        <v>6504255</v>
      </c>
      <c r="F34" s="105">
        <v>12012832</v>
      </c>
      <c r="G34" s="105">
        <v>4547926</v>
      </c>
      <c r="H34" s="105">
        <v>98319346</v>
      </c>
      <c r="I34" s="105">
        <v>4211282</v>
      </c>
      <c r="J34" s="105">
        <v>831281</v>
      </c>
      <c r="K34" s="105">
        <v>1432313</v>
      </c>
      <c r="L34" s="105">
        <v>116936</v>
      </c>
      <c r="M34" s="105">
        <v>0</v>
      </c>
      <c r="N34" s="104">
        <f t="shared" si="0"/>
        <v>138752905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</row>
    <row r="35" spans="1:189" ht="20.25" customHeight="1" x14ac:dyDescent="0.2">
      <c r="A35" s="63" t="s">
        <v>45</v>
      </c>
      <c r="B35" s="105">
        <v>1418079</v>
      </c>
      <c r="C35" s="105">
        <v>695532</v>
      </c>
      <c r="D35" s="105">
        <v>1543385</v>
      </c>
      <c r="E35" s="105">
        <v>8863</v>
      </c>
      <c r="F35" s="105">
        <v>5191924</v>
      </c>
      <c r="G35" s="105">
        <v>1171365</v>
      </c>
      <c r="H35" s="105">
        <v>29362992</v>
      </c>
      <c r="I35" s="105">
        <v>368291</v>
      </c>
      <c r="J35" s="105">
        <v>164230</v>
      </c>
      <c r="K35" s="105">
        <v>415152</v>
      </c>
      <c r="L35" s="105">
        <v>30197</v>
      </c>
      <c r="M35" s="105">
        <v>0</v>
      </c>
      <c r="N35" s="104">
        <f t="shared" si="0"/>
        <v>40370010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</row>
    <row r="36" spans="1:189" ht="20.25" customHeight="1" x14ac:dyDescent="0.2">
      <c r="A36" s="63" t="s">
        <v>46</v>
      </c>
      <c r="B36" s="105">
        <v>2780084</v>
      </c>
      <c r="C36" s="105">
        <v>76610</v>
      </c>
      <c r="D36" s="105">
        <v>2714628</v>
      </c>
      <c r="E36" s="105">
        <v>84696</v>
      </c>
      <c r="F36" s="105">
        <v>6334084</v>
      </c>
      <c r="G36" s="105">
        <v>718553</v>
      </c>
      <c r="H36" s="105">
        <v>26555668</v>
      </c>
      <c r="I36" s="105">
        <v>143677</v>
      </c>
      <c r="J36" s="105">
        <v>370308</v>
      </c>
      <c r="K36" s="105">
        <v>23113</v>
      </c>
      <c r="L36" s="105">
        <v>21690</v>
      </c>
      <c r="M36" s="105">
        <v>0</v>
      </c>
      <c r="N36" s="104">
        <f t="shared" si="0"/>
        <v>39823111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</row>
    <row r="37" spans="1:189" ht="20.25" customHeight="1" x14ac:dyDescent="0.2">
      <c r="A37" s="80" t="s">
        <v>47</v>
      </c>
      <c r="B37" s="103">
        <v>1116932</v>
      </c>
      <c r="C37" s="103">
        <v>1784</v>
      </c>
      <c r="D37" s="103">
        <v>1449480</v>
      </c>
      <c r="E37" s="103">
        <v>251161</v>
      </c>
      <c r="F37" s="103">
        <v>4014494</v>
      </c>
      <c r="G37" s="103">
        <v>404678</v>
      </c>
      <c r="H37" s="103">
        <v>22617231</v>
      </c>
      <c r="I37" s="103">
        <v>228822</v>
      </c>
      <c r="J37" s="103">
        <v>217847</v>
      </c>
      <c r="K37" s="103">
        <v>0</v>
      </c>
      <c r="L37" s="103">
        <v>14722</v>
      </c>
      <c r="M37" s="103">
        <v>0</v>
      </c>
      <c r="N37" s="106">
        <f t="shared" si="0"/>
        <v>30317151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</row>
    <row r="38" spans="1:189" ht="20.25" customHeight="1" x14ac:dyDescent="0.2">
      <c r="A38" s="63" t="s">
        <v>48</v>
      </c>
      <c r="B38" s="105">
        <v>1209485</v>
      </c>
      <c r="C38" s="105">
        <v>33566</v>
      </c>
      <c r="D38" s="105">
        <v>1700621</v>
      </c>
      <c r="E38" s="105">
        <v>46358</v>
      </c>
      <c r="F38" s="105">
        <v>5797621</v>
      </c>
      <c r="G38" s="105">
        <v>508046</v>
      </c>
      <c r="H38" s="105">
        <v>26982441</v>
      </c>
      <c r="I38" s="105">
        <v>611606</v>
      </c>
      <c r="J38" s="105">
        <v>318871</v>
      </c>
      <c r="K38" s="105">
        <v>0</v>
      </c>
      <c r="L38" s="105">
        <v>8967</v>
      </c>
      <c r="M38" s="105">
        <v>1207287</v>
      </c>
      <c r="N38" s="104">
        <f t="shared" si="0"/>
        <v>38424869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</row>
    <row r="39" spans="1:189" ht="20.25" customHeight="1" x14ac:dyDescent="0.2">
      <c r="A39" s="63" t="s">
        <v>49</v>
      </c>
      <c r="B39" s="105">
        <v>1014348</v>
      </c>
      <c r="C39" s="105">
        <v>70262</v>
      </c>
      <c r="D39" s="105">
        <v>1154737</v>
      </c>
      <c r="E39" s="105">
        <v>1265164</v>
      </c>
      <c r="F39" s="105">
        <v>5614109</v>
      </c>
      <c r="G39" s="105">
        <v>1514922</v>
      </c>
      <c r="H39" s="105">
        <v>38333959</v>
      </c>
      <c r="I39" s="105">
        <v>411184</v>
      </c>
      <c r="J39" s="105">
        <v>340781</v>
      </c>
      <c r="K39" s="105">
        <v>189623</v>
      </c>
      <c r="L39" s="105">
        <v>25078</v>
      </c>
      <c r="M39" s="105">
        <v>0</v>
      </c>
      <c r="N39" s="104">
        <f t="shared" ref="N39:N56" si="1">SUM(B39:M39)</f>
        <v>49934167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</row>
    <row r="40" spans="1:189" ht="20.25" customHeight="1" x14ac:dyDescent="0.2">
      <c r="A40" s="63" t="s">
        <v>50</v>
      </c>
      <c r="B40" s="105">
        <v>2053778</v>
      </c>
      <c r="C40" s="105">
        <v>126491</v>
      </c>
      <c r="D40" s="105">
        <v>2171481</v>
      </c>
      <c r="E40" s="105">
        <v>1879664</v>
      </c>
      <c r="F40" s="105">
        <v>8082129</v>
      </c>
      <c r="G40" s="105">
        <v>2490183</v>
      </c>
      <c r="H40" s="105">
        <v>54035139</v>
      </c>
      <c r="I40" s="105">
        <v>540651</v>
      </c>
      <c r="J40" s="105">
        <v>516688</v>
      </c>
      <c r="K40" s="105">
        <v>556227</v>
      </c>
      <c r="L40" s="105">
        <v>0</v>
      </c>
      <c r="M40" s="105">
        <v>0</v>
      </c>
      <c r="N40" s="104">
        <f t="shared" si="1"/>
        <v>72452431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</row>
    <row r="41" spans="1:189" ht="20.25" customHeight="1" x14ac:dyDescent="0.2">
      <c r="A41" s="63" t="s">
        <v>51</v>
      </c>
      <c r="B41" s="105">
        <v>1610583</v>
      </c>
      <c r="C41" s="105">
        <v>3500</v>
      </c>
      <c r="D41" s="105">
        <v>1481719</v>
      </c>
      <c r="E41" s="105">
        <v>1540807</v>
      </c>
      <c r="F41" s="105">
        <v>7437039</v>
      </c>
      <c r="G41" s="105">
        <v>1176818</v>
      </c>
      <c r="H41" s="105">
        <v>32531927</v>
      </c>
      <c r="I41" s="105">
        <v>174952</v>
      </c>
      <c r="J41" s="105">
        <v>109029</v>
      </c>
      <c r="K41" s="105">
        <v>9036</v>
      </c>
      <c r="L41" s="105">
        <v>0</v>
      </c>
      <c r="M41" s="105">
        <v>0</v>
      </c>
      <c r="N41" s="104">
        <f t="shared" si="1"/>
        <v>46075410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</row>
    <row r="42" spans="1:189" ht="20.25" customHeight="1" x14ac:dyDescent="0.2">
      <c r="A42" s="80" t="s">
        <v>52</v>
      </c>
      <c r="B42" s="103">
        <v>1311144</v>
      </c>
      <c r="C42" s="103">
        <v>509821</v>
      </c>
      <c r="D42" s="103">
        <v>2088083</v>
      </c>
      <c r="E42" s="103">
        <v>213601</v>
      </c>
      <c r="F42" s="103">
        <v>4710415</v>
      </c>
      <c r="G42" s="103">
        <v>601830</v>
      </c>
      <c r="H42" s="103">
        <v>24529109</v>
      </c>
      <c r="I42" s="103">
        <v>777675</v>
      </c>
      <c r="J42" s="103">
        <v>267785</v>
      </c>
      <c r="K42" s="103">
        <v>0</v>
      </c>
      <c r="L42" s="103">
        <v>26050</v>
      </c>
      <c r="M42" s="103">
        <v>0</v>
      </c>
      <c r="N42" s="106">
        <f t="shared" si="1"/>
        <v>35035513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</row>
    <row r="43" spans="1:189" ht="20.25" customHeight="1" x14ac:dyDescent="0.2">
      <c r="A43" s="63" t="s">
        <v>53</v>
      </c>
      <c r="B43" s="105">
        <v>340988</v>
      </c>
      <c r="C43" s="105">
        <v>212394</v>
      </c>
      <c r="D43" s="105">
        <v>743141</v>
      </c>
      <c r="E43" s="105">
        <v>308859</v>
      </c>
      <c r="F43" s="105">
        <v>2922133</v>
      </c>
      <c r="G43" s="105">
        <v>812505</v>
      </c>
      <c r="H43" s="105">
        <v>26169135</v>
      </c>
      <c r="I43" s="105">
        <v>323979</v>
      </c>
      <c r="J43" s="105">
        <v>168579</v>
      </c>
      <c r="K43" s="105">
        <v>60470</v>
      </c>
      <c r="L43" s="105">
        <v>16476</v>
      </c>
      <c r="M43" s="105">
        <v>0</v>
      </c>
      <c r="N43" s="104">
        <f t="shared" si="1"/>
        <v>32078659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</row>
    <row r="44" spans="1:189" ht="20.25" customHeight="1" x14ac:dyDescent="0.2">
      <c r="A44" s="63" t="s">
        <v>54</v>
      </c>
      <c r="B44" s="105">
        <v>1788096</v>
      </c>
      <c r="C44" s="105">
        <v>0</v>
      </c>
      <c r="D44" s="105">
        <v>1843019</v>
      </c>
      <c r="E44" s="105">
        <v>1262896</v>
      </c>
      <c r="F44" s="105">
        <v>5556074</v>
      </c>
      <c r="G44" s="105">
        <v>973279</v>
      </c>
      <c r="H44" s="105">
        <v>30799545</v>
      </c>
      <c r="I44" s="105">
        <v>757082</v>
      </c>
      <c r="J44" s="105">
        <v>207036</v>
      </c>
      <c r="K44" s="105">
        <v>0</v>
      </c>
      <c r="L44" s="105">
        <v>35648</v>
      </c>
      <c r="M44" s="105">
        <v>0</v>
      </c>
      <c r="N44" s="104">
        <f t="shared" si="1"/>
        <v>43222675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</row>
    <row r="45" spans="1:189" ht="20.25" customHeight="1" x14ac:dyDescent="0.2">
      <c r="A45" s="63" t="s">
        <v>55</v>
      </c>
      <c r="B45" s="105">
        <v>2693189</v>
      </c>
      <c r="C45" s="105">
        <v>2546</v>
      </c>
      <c r="D45" s="105">
        <v>1814553</v>
      </c>
      <c r="E45" s="105">
        <v>114338</v>
      </c>
      <c r="F45" s="105">
        <v>5109664</v>
      </c>
      <c r="G45" s="105">
        <v>484791</v>
      </c>
      <c r="H45" s="105">
        <v>26339071</v>
      </c>
      <c r="I45" s="105">
        <v>919506</v>
      </c>
      <c r="J45" s="105">
        <v>316127</v>
      </c>
      <c r="K45" s="105">
        <v>0</v>
      </c>
      <c r="L45" s="105">
        <v>0</v>
      </c>
      <c r="M45" s="105">
        <v>0</v>
      </c>
      <c r="N45" s="104">
        <f t="shared" si="1"/>
        <v>37793785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</row>
    <row r="46" spans="1:189" ht="20.25" customHeight="1" x14ac:dyDescent="0.2">
      <c r="A46" s="80" t="s">
        <v>56</v>
      </c>
      <c r="B46" s="103">
        <v>5872386</v>
      </c>
      <c r="C46" s="103">
        <v>2955470</v>
      </c>
      <c r="D46" s="103">
        <v>3719141</v>
      </c>
      <c r="E46" s="103">
        <v>4868835</v>
      </c>
      <c r="F46" s="103">
        <v>12759658</v>
      </c>
      <c r="G46" s="103">
        <v>3744433</v>
      </c>
      <c r="H46" s="103">
        <v>86145007</v>
      </c>
      <c r="I46" s="103">
        <v>2215451</v>
      </c>
      <c r="J46" s="103">
        <v>322707</v>
      </c>
      <c r="K46" s="103">
        <v>211562</v>
      </c>
      <c r="L46" s="103">
        <v>82770</v>
      </c>
      <c r="M46" s="103">
        <v>0</v>
      </c>
      <c r="N46" s="106">
        <f t="shared" si="1"/>
        <v>122897420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</row>
    <row r="47" spans="1:189" ht="20.25" customHeight="1" x14ac:dyDescent="0.2">
      <c r="A47" s="63" t="s">
        <v>57</v>
      </c>
      <c r="B47" s="105">
        <v>648749</v>
      </c>
      <c r="C47" s="105">
        <v>0</v>
      </c>
      <c r="D47" s="105">
        <v>1113496</v>
      </c>
      <c r="E47" s="105">
        <v>26292</v>
      </c>
      <c r="F47" s="105">
        <v>3969978</v>
      </c>
      <c r="G47" s="105">
        <v>569052</v>
      </c>
      <c r="H47" s="105">
        <v>24619855</v>
      </c>
      <c r="I47" s="105">
        <v>122418</v>
      </c>
      <c r="J47" s="105">
        <v>94002</v>
      </c>
      <c r="K47" s="105">
        <v>415</v>
      </c>
      <c r="L47" s="105">
        <v>20320</v>
      </c>
      <c r="M47" s="105">
        <v>226772</v>
      </c>
      <c r="N47" s="104">
        <f t="shared" si="1"/>
        <v>31411349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</row>
    <row r="48" spans="1:189" ht="20.25" customHeight="1" x14ac:dyDescent="0.2">
      <c r="A48" s="63" t="s">
        <v>58</v>
      </c>
      <c r="B48" s="105">
        <v>442310</v>
      </c>
      <c r="C48" s="105">
        <v>4378</v>
      </c>
      <c r="D48" s="105">
        <v>2297553</v>
      </c>
      <c r="E48" s="105">
        <v>846107</v>
      </c>
      <c r="F48" s="105">
        <v>6899592</v>
      </c>
      <c r="G48" s="105">
        <v>902558</v>
      </c>
      <c r="H48" s="105">
        <v>30861353</v>
      </c>
      <c r="I48" s="105">
        <v>884439</v>
      </c>
      <c r="J48" s="105">
        <v>301828</v>
      </c>
      <c r="K48" s="105">
        <v>8129</v>
      </c>
      <c r="L48" s="105">
        <v>69750</v>
      </c>
      <c r="M48" s="105">
        <v>0</v>
      </c>
      <c r="N48" s="104">
        <f t="shared" si="1"/>
        <v>43517997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</row>
    <row r="49" spans="1:189" ht="20.25" customHeight="1" x14ac:dyDescent="0.2">
      <c r="A49" s="63" t="s">
        <v>59</v>
      </c>
      <c r="B49" s="105">
        <v>4053917</v>
      </c>
      <c r="C49" s="105">
        <v>7642</v>
      </c>
      <c r="D49" s="105">
        <v>3651617</v>
      </c>
      <c r="E49" s="105">
        <v>698320</v>
      </c>
      <c r="F49" s="105">
        <v>7655063</v>
      </c>
      <c r="G49" s="105">
        <v>1107163</v>
      </c>
      <c r="H49" s="105">
        <v>34789572</v>
      </c>
      <c r="I49" s="105">
        <v>326346</v>
      </c>
      <c r="J49" s="105">
        <v>494049</v>
      </c>
      <c r="K49" s="105">
        <v>37042</v>
      </c>
      <c r="L49" s="105">
        <v>18054</v>
      </c>
      <c r="M49" s="105">
        <v>0</v>
      </c>
      <c r="N49" s="104">
        <f t="shared" si="1"/>
        <v>52838785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</row>
    <row r="50" spans="1:189" ht="20.25" customHeight="1" x14ac:dyDescent="0.2">
      <c r="A50" s="63" t="s">
        <v>60</v>
      </c>
      <c r="B50" s="105">
        <v>2556091</v>
      </c>
      <c r="C50" s="105">
        <v>12396</v>
      </c>
      <c r="D50" s="105">
        <v>1919387</v>
      </c>
      <c r="E50" s="105">
        <v>479102</v>
      </c>
      <c r="F50" s="105">
        <v>6519954</v>
      </c>
      <c r="G50" s="105">
        <v>790584</v>
      </c>
      <c r="H50" s="105">
        <v>28432188</v>
      </c>
      <c r="I50" s="105">
        <v>470126</v>
      </c>
      <c r="J50" s="105">
        <v>396076</v>
      </c>
      <c r="K50" s="105">
        <v>0</v>
      </c>
      <c r="L50" s="105">
        <v>38806</v>
      </c>
      <c r="M50" s="105">
        <v>0</v>
      </c>
      <c r="N50" s="104">
        <f t="shared" si="1"/>
        <v>41614710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</row>
    <row r="51" spans="1:189" ht="20.25" customHeight="1" x14ac:dyDescent="0.2">
      <c r="A51" s="63" t="s">
        <v>61</v>
      </c>
      <c r="B51" s="105">
        <v>1544192</v>
      </c>
      <c r="C51" s="105">
        <v>0</v>
      </c>
      <c r="D51" s="105">
        <v>2152439</v>
      </c>
      <c r="E51" s="105">
        <v>244590</v>
      </c>
      <c r="F51" s="105">
        <v>5767024</v>
      </c>
      <c r="G51" s="105">
        <v>496658</v>
      </c>
      <c r="H51" s="105">
        <v>28541462</v>
      </c>
      <c r="I51" s="105">
        <v>302539</v>
      </c>
      <c r="J51" s="105">
        <v>215356</v>
      </c>
      <c r="K51" s="105">
        <v>0</v>
      </c>
      <c r="L51" s="105">
        <v>28866</v>
      </c>
      <c r="M51" s="105">
        <v>0</v>
      </c>
      <c r="N51" s="104">
        <f t="shared" si="1"/>
        <v>39293126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</row>
    <row r="52" spans="1:189" ht="20.25" customHeight="1" x14ac:dyDescent="0.2">
      <c r="A52" s="63" t="s">
        <v>62</v>
      </c>
      <c r="B52" s="105">
        <v>2052971</v>
      </c>
      <c r="C52" s="105">
        <v>191653</v>
      </c>
      <c r="D52" s="105">
        <v>2303962</v>
      </c>
      <c r="E52" s="105">
        <v>1181946</v>
      </c>
      <c r="F52" s="105">
        <v>9946976</v>
      </c>
      <c r="G52" s="105">
        <v>966151</v>
      </c>
      <c r="H52" s="105">
        <v>35462273</v>
      </c>
      <c r="I52" s="105">
        <v>928648</v>
      </c>
      <c r="J52" s="105">
        <v>235057</v>
      </c>
      <c r="K52" s="105">
        <v>0</v>
      </c>
      <c r="L52" s="105">
        <v>15002</v>
      </c>
      <c r="M52" s="105">
        <v>80294</v>
      </c>
      <c r="N52" s="104">
        <f t="shared" si="1"/>
        <v>53364933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</row>
    <row r="53" spans="1:189" ht="20.25" customHeight="1" x14ac:dyDescent="0.2">
      <c r="A53" s="63" t="s">
        <v>63</v>
      </c>
      <c r="B53" s="105">
        <v>241230</v>
      </c>
      <c r="C53" s="105">
        <v>19208</v>
      </c>
      <c r="D53" s="105">
        <v>276449</v>
      </c>
      <c r="E53" s="105">
        <v>164315</v>
      </c>
      <c r="F53" s="105">
        <v>4070606</v>
      </c>
      <c r="G53" s="105">
        <v>606660</v>
      </c>
      <c r="H53" s="105">
        <v>29598291</v>
      </c>
      <c r="I53" s="105">
        <v>279075</v>
      </c>
      <c r="J53" s="105">
        <v>16981</v>
      </c>
      <c r="K53" s="105">
        <v>0</v>
      </c>
      <c r="L53" s="105">
        <v>0</v>
      </c>
      <c r="M53" s="105">
        <v>0</v>
      </c>
      <c r="N53" s="104">
        <f t="shared" si="1"/>
        <v>35272815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</row>
    <row r="54" spans="1:189" ht="20.25" customHeight="1" x14ac:dyDescent="0.2">
      <c r="A54" s="81" t="s">
        <v>74</v>
      </c>
      <c r="B54" s="107">
        <v>86611810</v>
      </c>
      <c r="C54" s="107">
        <v>28185521</v>
      </c>
      <c r="D54" s="107">
        <v>111956444</v>
      </c>
      <c r="E54" s="107">
        <v>124234734</v>
      </c>
      <c r="F54" s="107">
        <v>349316214</v>
      </c>
      <c r="G54" s="107">
        <v>97475486</v>
      </c>
      <c r="H54" s="107">
        <v>2287982819</v>
      </c>
      <c r="I54" s="107">
        <v>32371442</v>
      </c>
      <c r="J54" s="107">
        <v>14024043</v>
      </c>
      <c r="K54" s="107">
        <v>11600828</v>
      </c>
      <c r="L54" s="107">
        <v>2080483</v>
      </c>
      <c r="M54" s="107">
        <v>6495198</v>
      </c>
      <c r="N54" s="108">
        <f t="shared" si="1"/>
        <v>3152335022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</row>
    <row r="55" spans="1:189" ht="20.25" customHeight="1" x14ac:dyDescent="0.2">
      <c r="A55" s="87" t="s">
        <v>75</v>
      </c>
      <c r="B55" s="109">
        <v>44098</v>
      </c>
      <c r="C55" s="109">
        <v>1989896</v>
      </c>
      <c r="D55" s="109">
        <v>2295145</v>
      </c>
      <c r="E55" s="109">
        <v>11554704</v>
      </c>
      <c r="F55" s="109">
        <v>10194284</v>
      </c>
      <c r="G55" s="109">
        <v>25163253</v>
      </c>
      <c r="H55" s="109">
        <v>64076146</v>
      </c>
      <c r="I55" s="109">
        <v>0</v>
      </c>
      <c r="J55" s="109">
        <v>0</v>
      </c>
      <c r="K55" s="109">
        <v>1115072</v>
      </c>
      <c r="L55" s="109">
        <v>0</v>
      </c>
      <c r="M55" s="109">
        <v>0</v>
      </c>
      <c r="N55" s="110">
        <f t="shared" si="1"/>
        <v>116432598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</row>
    <row r="56" spans="1:189" ht="20.25" customHeight="1" x14ac:dyDescent="0.2">
      <c r="A56" s="92" t="s">
        <v>76</v>
      </c>
      <c r="B56" s="111">
        <v>86655908</v>
      </c>
      <c r="C56" s="111">
        <v>30175417</v>
      </c>
      <c r="D56" s="111">
        <v>114251589</v>
      </c>
      <c r="E56" s="111">
        <v>135789438</v>
      </c>
      <c r="F56" s="111">
        <v>359510498</v>
      </c>
      <c r="G56" s="111">
        <v>122638739</v>
      </c>
      <c r="H56" s="111">
        <v>2352058965</v>
      </c>
      <c r="I56" s="111">
        <v>32371442</v>
      </c>
      <c r="J56" s="111">
        <v>14024043</v>
      </c>
      <c r="K56" s="111">
        <v>12715900</v>
      </c>
      <c r="L56" s="111">
        <v>2080483</v>
      </c>
      <c r="M56" s="111">
        <v>6495198</v>
      </c>
      <c r="N56" s="112">
        <f t="shared" si="1"/>
        <v>3268767620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</row>
    <row r="57" spans="1:189" ht="17.25" x14ac:dyDescent="0.2">
      <c r="A57" s="5"/>
      <c r="B57" s="5" t="s">
        <v>144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</row>
    <row r="58" spans="1:189" ht="17.25" x14ac:dyDescent="0.2">
      <c r="A58" s="15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</row>
    <row r="59" spans="1:189" ht="17.25" x14ac:dyDescent="0.2">
      <c r="A59" s="15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</row>
    <row r="60" spans="1:189" ht="17.25" x14ac:dyDescent="0.2">
      <c r="A60" s="15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</row>
    <row r="61" spans="1:189" ht="17.2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</row>
    <row r="62" spans="1:189" ht="17.2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</row>
    <row r="63" spans="1:189" ht="17.2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</row>
    <row r="64" spans="1:189" ht="17.2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</row>
    <row r="65" spans="1:189" ht="17.2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</row>
    <row r="66" spans="1:189" ht="17.2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</row>
    <row r="67" spans="1:189" ht="17.2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</row>
    <row r="68" spans="1:189" ht="17.2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</row>
    <row r="69" spans="1:189" ht="17.2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</row>
    <row r="70" spans="1:189" ht="17.2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</row>
    <row r="71" spans="1:189" ht="17.2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</row>
    <row r="72" spans="1:189" ht="17.2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</row>
    <row r="73" spans="1:189" ht="17.2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</row>
    <row r="74" spans="1:189" ht="17.2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</row>
    <row r="75" spans="1:189" ht="17.2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</row>
    <row r="76" spans="1:189" ht="17.2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</row>
    <row r="77" spans="1:189" ht="17.2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</row>
    <row r="78" spans="1:189" ht="17.2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</row>
    <row r="79" spans="1:189" ht="17.2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</row>
    <row r="80" spans="1:189" ht="17.2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</row>
    <row r="81" spans="1:189" ht="17.2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</row>
    <row r="82" spans="1:189" ht="17.2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</row>
    <row r="83" spans="1:189" ht="17.2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</row>
    <row r="84" spans="1:189" ht="17.2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</row>
    <row r="85" spans="1:189" ht="17.2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</row>
    <row r="86" spans="1:189" ht="17.2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</row>
    <row r="87" spans="1:189" ht="17.2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</row>
    <row r="88" spans="1:189" ht="17.2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</row>
    <row r="89" spans="1:189" ht="17.2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</row>
    <row r="90" spans="1:189" ht="17.2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</row>
    <row r="91" spans="1:189" ht="17.2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</row>
    <row r="92" spans="1:189" ht="17.2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</row>
    <row r="93" spans="1:189" ht="17.2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</row>
    <row r="94" spans="1:189" ht="17.2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</row>
    <row r="95" spans="1:189" ht="17.2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</row>
    <row r="96" spans="1:189" ht="17.2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</row>
    <row r="97" spans="1:189" ht="17.2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</row>
    <row r="98" spans="1:189" ht="17.2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</row>
    <row r="99" spans="1:189" ht="17.2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</row>
    <row r="100" spans="1:189" ht="17.2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</row>
    <row r="101" spans="1:189" ht="17.2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</row>
    <row r="102" spans="1:189" ht="17.2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</row>
    <row r="103" spans="1:189" ht="17.2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</row>
    <row r="104" spans="1:189" ht="17.2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</row>
    <row r="105" spans="1:189" ht="17.2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</row>
    <row r="106" spans="1:189" ht="17.2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</row>
  </sheetData>
  <mergeCells count="2">
    <mergeCell ref="B2:N3"/>
    <mergeCell ref="A2:A6"/>
  </mergeCells>
  <phoneticPr fontId="7"/>
  <printOptions horizontalCentered="1"/>
  <pageMargins left="0.31496062992125984" right="0.11811023622047245" top="0.32" bottom="0.31496062992125984" header="0" footer="0"/>
  <pageSetup paperSize="9"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個別包括</vt:lpstr>
      <vt:lpstr>公債費</vt:lpstr>
      <vt:lpstr>個別包括!Print_Area</vt:lpstr>
      <vt:lpstr>公債費!Print_Area</vt:lpstr>
      <vt:lpstr>個別包括!Print_Titles</vt:lpstr>
      <vt:lpstr>公債費!Print_Titles</vt:lpstr>
      <vt:lpstr>個別包括!振替前需要額</vt:lpstr>
      <vt:lpstr>個別包括!振替前全体</vt:lpstr>
      <vt:lpstr>公債費!範囲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2020-07-31T08:09:42Z</dcterms:created>
  <dcterms:modified xsi:type="dcterms:W3CDTF">2023-07-19T02:28:14Z</dcterms:modified>
</cp:coreProperties>
</file>