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65" activeTab="0"/>
  </bookViews>
  <sheets>
    <sheet name="県別収入額" sheetId="1" r:id="rId1"/>
  </sheets>
  <externalReferences>
    <externalReference r:id="rId4"/>
    <externalReference r:id="rId5"/>
  </externalReferences>
  <definedNames>
    <definedName name="6ページ" localSheetId="0">'県別収入額'!$AM$1:$AQ$56</definedName>
    <definedName name="6ページ">#REF!</definedName>
    <definedName name="_xlnm.Print_Area" localSheetId="0">'県別収入額'!$A$1:$AQ$57</definedName>
    <definedName name="_xlnm.Print_Titles" localSheetId="0">'県別収入額'!$A:$A,'県別収入額'!$3:$6</definedName>
    <definedName name="算定団体過不足" localSheetId="0">'[2]ﾃﾞｰﾀ'!#REF!</definedName>
    <definedName name="算定団体過不足">'[1]ﾃﾞｰﾀ'!#REF!</definedName>
    <definedName name="全部" localSheetId="0">'県別収入額'!$B$1:$AQ$56</definedName>
    <definedName name="全部">#REF!</definedName>
    <definedName name="二度以上関係団体過不足" localSheetId="0">'[2]ﾃﾞｰﾀ'!#REF!</definedName>
    <definedName name="二度以上関係団体過不足">'[1]ﾃﾞｰﾀ'!#REF!</definedName>
  </definedNames>
  <calcPr fullCalcOnLoad="1"/>
</workbook>
</file>

<file path=xl/sharedStrings.xml><?xml version="1.0" encoding="utf-8"?>
<sst xmlns="http://schemas.openxmlformats.org/spreadsheetml/2006/main" count="110" uniqueCount="101">
  <si>
    <t xml:space="preserve"> </t>
  </si>
  <si>
    <t>道　　府　　県　　民　　税</t>
  </si>
  <si>
    <t>地 方 消 費 税</t>
  </si>
  <si>
    <t>均    　等    　割</t>
  </si>
  <si>
    <t>法人税割</t>
  </si>
  <si>
    <t>配 当 割</t>
  </si>
  <si>
    <t>計</t>
  </si>
  <si>
    <t>道府県たばこ税</t>
  </si>
  <si>
    <t>ゴルフ場利用税</t>
  </si>
  <si>
    <t>鉱   区   税</t>
  </si>
  <si>
    <t>軽 油 引 取 税</t>
  </si>
  <si>
    <t>石油ガス譲与税</t>
  </si>
  <si>
    <t>個　人　分</t>
  </si>
  <si>
    <t>法　人　分</t>
  </si>
  <si>
    <t xml:space="preserve"> 1  北海道</t>
  </si>
  <si>
    <t xml:space="preserve"> 2  青  森</t>
  </si>
  <si>
    <t xml:space="preserve"> 3  岩  手</t>
  </si>
  <si>
    <t xml:space="preserve"> 4　宮  城</t>
  </si>
  <si>
    <t xml:space="preserve"> 5　秋  田</t>
  </si>
  <si>
    <t xml:space="preserve"> 6　山  形</t>
  </si>
  <si>
    <t xml:space="preserve"> 7  福  島</t>
  </si>
  <si>
    <t xml:space="preserve"> 8　茨  城</t>
  </si>
  <si>
    <t xml:space="preserve"> 9　栃  木</t>
  </si>
  <si>
    <t>10　群  馬</t>
  </si>
  <si>
    <t>11　埼  玉</t>
  </si>
  <si>
    <t>12　千  葉</t>
  </si>
  <si>
    <t>13　東  京</t>
  </si>
  <si>
    <t>14　神奈川</t>
  </si>
  <si>
    <t>15　新  潟</t>
  </si>
  <si>
    <t>16　富  山</t>
  </si>
  <si>
    <t>17　石  川</t>
  </si>
  <si>
    <t>18　福  井</t>
  </si>
  <si>
    <t>19　山  梨</t>
  </si>
  <si>
    <t>20　長  野</t>
  </si>
  <si>
    <t>21　岐  阜</t>
  </si>
  <si>
    <t>22　静  岡</t>
  </si>
  <si>
    <t>23　愛  知</t>
  </si>
  <si>
    <t>24　三  重</t>
  </si>
  <si>
    <t>25　滋  賀</t>
  </si>
  <si>
    <t>26　京  都</t>
  </si>
  <si>
    <t>27　大  阪</t>
  </si>
  <si>
    <t>28　兵  庫</t>
  </si>
  <si>
    <t>29　奈  良</t>
  </si>
  <si>
    <t>30　和歌山</t>
  </si>
  <si>
    <t>31　鳥  取</t>
  </si>
  <si>
    <t>32　島  根</t>
  </si>
  <si>
    <t>33　岡  山</t>
  </si>
  <si>
    <t>34　広  島</t>
  </si>
  <si>
    <t>35　山  口</t>
  </si>
  <si>
    <t>36　徳  島</t>
  </si>
  <si>
    <t>37　香  川</t>
  </si>
  <si>
    <t>38　愛  媛</t>
  </si>
  <si>
    <t>39　高  知</t>
  </si>
  <si>
    <t>40　福  岡</t>
  </si>
  <si>
    <t>41　佐  賀</t>
  </si>
  <si>
    <t>42　長  崎</t>
  </si>
  <si>
    <t>43　熊  本</t>
  </si>
  <si>
    <t>44　大  分</t>
  </si>
  <si>
    <t>45　宮  崎</t>
  </si>
  <si>
    <t>46　鹿児島</t>
  </si>
  <si>
    <t>47  沖  縄</t>
  </si>
  <si>
    <t xml:space="preserve">  不　 足</t>
  </si>
  <si>
    <t xml:space="preserve">  超　 過</t>
  </si>
  <si>
    <t xml:space="preserve">  合   計</t>
  </si>
  <si>
    <t>地方特例交付金</t>
  </si>
  <si>
    <t>所得割</t>
  </si>
  <si>
    <t>利子割</t>
  </si>
  <si>
    <t>計</t>
  </si>
  <si>
    <t>小計</t>
  </si>
  <si>
    <t>事業税</t>
  </si>
  <si>
    <t>個人分</t>
  </si>
  <si>
    <t>法人分</t>
  </si>
  <si>
    <t>固定資産税</t>
  </si>
  <si>
    <t>法定普通税計</t>
  </si>
  <si>
    <t>不動産取得税</t>
  </si>
  <si>
    <t>合計</t>
  </si>
  <si>
    <t>市町村たばこ税
都道府県交付金</t>
  </si>
  <si>
    <t>地方揮発油
譲与税</t>
  </si>
  <si>
    <t>（単位：千円）</t>
  </si>
  <si>
    <t>都道府県交付金</t>
  </si>
  <si>
    <t>目的税等計</t>
  </si>
  <si>
    <t>航空機燃料
譲与税</t>
  </si>
  <si>
    <t>譲与税計</t>
  </si>
  <si>
    <t>交通安全対策
特別交付金</t>
  </si>
  <si>
    <t>東日本大震災に係る特例加算額</t>
  </si>
  <si>
    <t>株式等譲渡
所得割</t>
  </si>
  <si>
    <t>譲  渡  割</t>
  </si>
  <si>
    <t>貨  物  割</t>
  </si>
  <si>
    <t>※錯誤額は除く</t>
  </si>
  <si>
    <t>引き上げ分</t>
  </si>
  <si>
    <t>従　来　分</t>
  </si>
  <si>
    <t>都道府県</t>
  </si>
  <si>
    <t>自動車重量
譲与税</t>
  </si>
  <si>
    <t>森林環境
譲与税</t>
  </si>
  <si>
    <t>自動車税種別割</t>
  </si>
  <si>
    <t>自動車税環境性能割</t>
  </si>
  <si>
    <t>自動車税</t>
  </si>
  <si>
    <t>特別法人事業
譲与税</t>
  </si>
  <si>
    <t>チェック用</t>
  </si>
  <si>
    <t>低工法等による
控除額</t>
  </si>
  <si>
    <t>令和５年度 都道府県別（税目別）基準財政収入額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</si>
</sst>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000_ "/>
    <numFmt numFmtId="178" formatCode="0.0000_ "/>
    <numFmt numFmtId="179" formatCode="0.0_ "/>
    <numFmt numFmtId="180" formatCode="0.00_ "/>
    <numFmt numFmtId="181" formatCode="#,##0.000_ "/>
    <numFmt numFmtId="182" formatCode="0.000_);[Red]\(0.000\)"/>
    <numFmt numFmtId="183" formatCode="0_);[Red]\(0\)"/>
    <numFmt numFmtId="184" formatCode="#,##0.0"/>
    <numFmt numFmtId="185" formatCode="0.0%"/>
    <numFmt numFmtId="186" formatCode="_ * #,##0.0_ ;_ * \-#,##0.0_ ;_ * &quot;-&quot;_ ;_ @_ "/>
    <numFmt numFmtId="187" formatCode="_ * #,##0.00_ ;_ * \-#,##0.00_ ;_ * &quot;-&quot;_ ;_ @_ "/>
    <numFmt numFmtId="188" formatCode="_ * #,##0.000_ ;_ * \-#,##0.000_ ;_ * &quot;-&quot;_ ;_ @_ "/>
    <numFmt numFmtId="189" formatCode="yyyy/m/d\ h:mm\ AM/PM"/>
    <numFmt numFmtId="190" formatCode="0_ "/>
    <numFmt numFmtId="191" formatCode="yyyy/m/d\ h:mm:ss"/>
    <numFmt numFmtId="192" formatCode="yyyy/mm/dd\ h:mm:ss"/>
    <numFmt numFmtId="193" formatCode="0.00_);[Red]\(0.00\)"/>
    <numFmt numFmtId="194" formatCode="[&lt;=999]000;[&lt;=99999]000\-00;000\-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_ * #,##0.0_ ;_ * \-#,##0.0_ ;_ * &quot;-&quot;?_ ;_ @_ "/>
    <numFmt numFmtId="199" formatCode="_ * #,##0_ ;_ * \-#,##0_ ;_ * &quot;-&quot;_ ;@"/>
    <numFmt numFmtId="200" formatCode="[$€-2]\ #,##0.00_);[Red]\([$€-2]\ #,##0.00\)"/>
    <numFmt numFmtId="201" formatCode="_ * #,##0.0_ ;_ * \-#,##0.0_ ;_ * &quot;-&quot;_ ;@"/>
    <numFmt numFmtId="202" formatCode="0.00000"/>
    <numFmt numFmtId="203" formatCode="0.0000"/>
    <numFmt numFmtId="204" formatCode="0.000"/>
    <numFmt numFmtId="205" formatCode="0.0"/>
    <numFmt numFmtId="206" formatCode="#,##0_ "/>
    <numFmt numFmtId="207" formatCode="#,##0.000"/>
    <numFmt numFmtId="208" formatCode="#,##0_);[Red]\(#,##0\)"/>
    <numFmt numFmtId="209" formatCode="#,##0.00_);[Red]\(#,##0.00\)"/>
    <numFmt numFmtId="210" formatCode="#,##0.00_ "/>
    <numFmt numFmtId="211" formatCode="#,##0.000_);[Red]\(#,##0.000\)"/>
    <numFmt numFmtId="212" formatCode="_ * #,##0.00_ ;_ * \-#,##0.00_ ;_ * &quot;-&quot;_ ;@"/>
    <numFmt numFmtId="213" formatCode="_ * #,##0.000_ ;_ * \-#,##0.000_ ;_ * &quot;-&quot;_ ;@"/>
    <numFmt numFmtId="214" formatCode="_ * #,##0.0000_ ;_ * \-#,##0.0000_ ;_ * &quot;-&quot;_ ;_ @_ "/>
    <numFmt numFmtId="215" formatCode="_ * #,##0.00000_ ;_ * \-#,##0.00000_ ;_ * &quot;-&quot;_ ;_ @_ "/>
    <numFmt numFmtId="216" formatCode="_ * #,##0.000_ ;_ * \-#,##0.000_ ;_ * &quot;-&quot;???_ ;_ @_ "/>
    <numFmt numFmtId="217" formatCode="_ * #,##0.0000_ ;_ * \-#,##0.0000_ ;_ * &quot;-&quot;????_ ;_ @_ "/>
    <numFmt numFmtId="218" formatCode="_ * #,##0.000000_ ;_ * \-#,##0.000000_ ;_ * &quot;-&quot;??????_ ;_ @_ "/>
    <numFmt numFmtId="219" formatCode="0.E+00"/>
    <numFmt numFmtId="220" formatCode="_ * #,##0.0000_ ;_ * \-#,##0.0000_ ;_ * &quot;-&quot;_ ;@"/>
    <numFmt numFmtId="221" formatCode="_ * #,##0.00000_ ;_ * \-#,##0.00000_ ;_ * &quot;-&quot;_ ;@"/>
    <numFmt numFmtId="222" formatCode="_ * #,##0.000000_ ;_ * \-#,##0.000000_ ;_ * &quot;-&quot;_ ;@"/>
    <numFmt numFmtId="223" formatCode="_ * #,##0.0000000_ ;_ * \-#,##0.0000000_ ;_ * &quot;-&quot;_ ;@"/>
    <numFmt numFmtId="224" formatCode="_ * #,##0.0_ ;_ * \-#,##0.0_ ;_ * &quot;-&quot;??_ ;_ @_ "/>
    <numFmt numFmtId="225" formatCode="_ * #,##0_ ;_ * \-#,##0_ ;_ * &quot;-&quot;??_ ;_ @_ "/>
    <numFmt numFmtId="226" formatCode="yy/mm/dd"/>
    <numFmt numFmtId="227" formatCode="#,##0_ ;[Red]\-#,##0\ "/>
    <numFmt numFmtId="228" formatCode="mm/dd"/>
    <numFmt numFmtId="229" formatCode="#,##0;&quot;▲ &quot;#,##0"/>
    <numFmt numFmtId="230" formatCode="hh:mm:ss"/>
    <numFmt numFmtId="231" formatCode="hh:mm"/>
    <numFmt numFmtId="232" formatCode="0;\-0;@"/>
    <numFmt numFmtId="233" formatCode="0;\-0;0"/>
  </numFmts>
  <fonts count="52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name val="Arial"/>
      <family val="2"/>
    </font>
    <font>
      <sz val="6"/>
      <name val="ＭＳ Ｐ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sz val="14"/>
      <color indexed="8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4"/>
      <name val="HGｺﾞｼｯｸM"/>
      <family val="3"/>
    </font>
    <font>
      <sz val="13"/>
      <name val="HGｺﾞｼｯｸM"/>
      <family val="3"/>
    </font>
    <font>
      <sz val="22"/>
      <name val="HGｺﾞｼｯｸM"/>
      <family val="3"/>
    </font>
    <font>
      <sz val="16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4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41" fontId="0" fillId="0" borderId="0">
      <alignment/>
      <protection/>
    </xf>
    <xf numFmtId="198" fontId="0" fillId="0" borderId="0">
      <alignment/>
      <protection/>
    </xf>
    <xf numFmtId="216" fontId="0" fillId="0" borderId="0">
      <alignment/>
      <protection/>
    </xf>
    <xf numFmtId="217" fontId="0" fillId="0" borderId="0">
      <alignment/>
      <protection/>
    </xf>
    <xf numFmtId="218" fontId="0" fillId="0" borderId="0">
      <alignment/>
      <protection/>
    </xf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93">
    <xf numFmtId="0" fontId="0" fillId="0" borderId="0" xfId="0" applyNumberFormat="1" applyAlignment="1">
      <alignment/>
    </xf>
    <xf numFmtId="227" fontId="9" fillId="0" borderId="0" xfId="66" applyNumberFormat="1" applyFont="1" applyFill="1" applyAlignment="1">
      <alignment/>
      <protection/>
    </xf>
    <xf numFmtId="227" fontId="10" fillId="0" borderId="0" xfId="66" applyNumberFormat="1" applyFont="1" applyFill="1" applyAlignment="1">
      <alignment/>
      <protection/>
    </xf>
    <xf numFmtId="227" fontId="9" fillId="0" borderId="0" xfId="66" applyNumberFormat="1" applyFont="1" applyFill="1">
      <alignment/>
      <protection/>
    </xf>
    <xf numFmtId="227" fontId="9" fillId="0" borderId="0" xfId="66" applyNumberFormat="1" applyFont="1" applyFill="1" applyAlignment="1">
      <alignment horizontal="right"/>
      <protection/>
    </xf>
    <xf numFmtId="227" fontId="9" fillId="0" borderId="0" xfId="66" applyNumberFormat="1" applyFont="1" applyFill="1" applyBorder="1" applyAlignment="1">
      <alignment/>
      <protection/>
    </xf>
    <xf numFmtId="227" fontId="11" fillId="0" borderId="0" xfId="66" applyNumberFormat="1" applyFont="1" applyFill="1" applyBorder="1" applyAlignment="1">
      <alignment/>
      <protection/>
    </xf>
    <xf numFmtId="227" fontId="10" fillId="0" borderId="0" xfId="0" applyNumberFormat="1" applyFont="1" applyFill="1" applyAlignment="1">
      <alignment/>
    </xf>
    <xf numFmtId="227" fontId="9" fillId="0" borderId="0" xfId="0" applyNumberFormat="1" applyFont="1" applyFill="1" applyAlignment="1">
      <alignment/>
    </xf>
    <xf numFmtId="227" fontId="9" fillId="0" borderId="0" xfId="0" applyNumberFormat="1" applyFont="1" applyFill="1" applyBorder="1" applyAlignment="1">
      <alignment/>
    </xf>
    <xf numFmtId="227" fontId="10" fillId="0" borderId="0" xfId="66" applyNumberFormat="1" applyFont="1" applyFill="1" applyAlignment="1">
      <alignment horizontal="left"/>
      <protection/>
    </xf>
    <xf numFmtId="38" fontId="9" fillId="0" borderId="0" xfId="54" applyFont="1" applyFill="1" applyBorder="1" applyAlignment="1">
      <alignment/>
    </xf>
    <xf numFmtId="227" fontId="13" fillId="0" borderId="0" xfId="66" applyNumberFormat="1" applyFont="1" applyFill="1" applyAlignment="1">
      <alignment/>
      <protection/>
    </xf>
    <xf numFmtId="227" fontId="14" fillId="0" borderId="10" xfId="66" applyNumberFormat="1" applyFont="1" applyFill="1" applyBorder="1" applyAlignment="1">
      <alignment/>
      <protection/>
    </xf>
    <xf numFmtId="227" fontId="14" fillId="0" borderId="11" xfId="66" applyNumberFormat="1" applyFont="1" applyFill="1" applyBorder="1" applyAlignment="1">
      <alignment/>
      <protection/>
    </xf>
    <xf numFmtId="227" fontId="14" fillId="0" borderId="12" xfId="66" applyNumberFormat="1" applyFont="1" applyFill="1" applyBorder="1" applyAlignment="1">
      <alignment/>
      <protection/>
    </xf>
    <xf numFmtId="227" fontId="14" fillId="0" borderId="13" xfId="66" applyNumberFormat="1" applyFont="1" applyFill="1" applyBorder="1" applyAlignment="1">
      <alignment horizontal="centerContinuous"/>
      <protection/>
    </xf>
    <xf numFmtId="227" fontId="16" fillId="0" borderId="0" xfId="66" applyNumberFormat="1" applyFont="1" applyFill="1" applyAlignment="1">
      <alignment/>
      <protection/>
    </xf>
    <xf numFmtId="227" fontId="12" fillId="0" borderId="0" xfId="66" applyNumberFormat="1" applyFont="1" applyFill="1" applyAlignment="1">
      <alignment/>
      <protection/>
    </xf>
    <xf numFmtId="227" fontId="9" fillId="0" borderId="14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/>
      <protection/>
    </xf>
    <xf numFmtId="227" fontId="9" fillId="0" borderId="11" xfId="66" applyNumberFormat="1" applyFont="1" applyFill="1" applyBorder="1" applyAlignment="1">
      <alignment horizontal="right"/>
      <protection/>
    </xf>
    <xf numFmtId="227" fontId="9" fillId="0" borderId="15" xfId="0" applyNumberFormat="1" applyFont="1" applyFill="1" applyBorder="1" applyAlignment="1">
      <alignment/>
    </xf>
    <xf numFmtId="227" fontId="9" fillId="0" borderId="0" xfId="66" applyNumberFormat="1" applyFont="1" applyFill="1" applyAlignment="1">
      <alignment horizontal="left"/>
      <protection/>
    </xf>
    <xf numFmtId="227" fontId="9" fillId="0" borderId="16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/>
      <protection/>
    </xf>
    <xf numFmtId="227" fontId="9" fillId="0" borderId="10" xfId="66" applyNumberFormat="1" applyFont="1" applyFill="1" applyBorder="1" applyAlignment="1">
      <alignment horizontal="right"/>
      <protection/>
    </xf>
    <xf numFmtId="227" fontId="9" fillId="0" borderId="17" xfId="0" applyNumberFormat="1" applyFont="1" applyFill="1" applyBorder="1" applyAlignment="1">
      <alignment/>
    </xf>
    <xf numFmtId="227" fontId="9" fillId="0" borderId="0" xfId="66" applyNumberFormat="1" applyFont="1" applyFill="1" applyBorder="1" applyAlignment="1">
      <alignment horizontal="right"/>
      <protection/>
    </xf>
    <xf numFmtId="227" fontId="9" fillId="0" borderId="11" xfId="66" applyNumberFormat="1" applyFont="1" applyFill="1" applyBorder="1" applyAlignment="1">
      <alignment vertical="center"/>
      <protection/>
    </xf>
    <xf numFmtId="227" fontId="9" fillId="0" borderId="15" xfId="66" applyNumberFormat="1" applyFont="1" applyFill="1" applyBorder="1" applyAlignment="1">
      <alignment/>
      <protection/>
    </xf>
    <xf numFmtId="227" fontId="9" fillId="0" borderId="14" xfId="66" applyNumberFormat="1" applyFont="1" applyFill="1" applyBorder="1" applyAlignment="1">
      <alignment horizontal="right"/>
      <protection/>
    </xf>
    <xf numFmtId="227" fontId="9" fillId="0" borderId="10" xfId="66" applyNumberFormat="1" applyFont="1" applyFill="1" applyBorder="1" applyAlignment="1">
      <alignment vertical="center"/>
      <protection/>
    </xf>
    <xf numFmtId="227" fontId="9" fillId="0" borderId="13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horizontal="right"/>
      <protection/>
    </xf>
    <xf numFmtId="227" fontId="9" fillId="0" borderId="17" xfId="66" applyNumberFormat="1" applyFont="1" applyFill="1" applyBorder="1" applyAlignment="1">
      <alignment/>
      <protection/>
    </xf>
    <xf numFmtId="227" fontId="9" fillId="0" borderId="18" xfId="66" applyNumberFormat="1" applyFont="1" applyFill="1" applyBorder="1" applyAlignment="1">
      <alignment/>
      <protection/>
    </xf>
    <xf numFmtId="227" fontId="9" fillId="0" borderId="16" xfId="66" applyNumberFormat="1" applyFont="1" applyFill="1" applyBorder="1" applyAlignment="1">
      <alignment shrinkToFit="1"/>
      <protection/>
    </xf>
    <xf numFmtId="227" fontId="9" fillId="0" borderId="10" xfId="66" applyNumberFormat="1" applyFont="1" applyFill="1" applyBorder="1" applyAlignment="1">
      <alignment shrinkToFit="1"/>
      <protection/>
    </xf>
    <xf numFmtId="227" fontId="9" fillId="0" borderId="11" xfId="66" applyNumberFormat="1" applyFont="1" applyFill="1" applyBorder="1" applyAlignment="1">
      <alignment shrinkToFit="1"/>
      <protection/>
    </xf>
    <xf numFmtId="227" fontId="9" fillId="0" borderId="17" xfId="66" applyNumberFormat="1" applyFont="1" applyFill="1" applyBorder="1" applyAlignment="1">
      <alignment shrinkToFit="1"/>
      <protection/>
    </xf>
    <xf numFmtId="38" fontId="9" fillId="0" borderId="16" xfId="54" applyFont="1" applyFill="1" applyBorder="1" applyAlignment="1">
      <alignment horizontal="right" shrinkToFit="1"/>
    </xf>
    <xf numFmtId="227" fontId="9" fillId="0" borderId="17" xfId="0" applyNumberFormat="1" applyFont="1" applyFill="1" applyBorder="1" applyAlignment="1">
      <alignment shrinkToFit="1"/>
    </xf>
    <xf numFmtId="227" fontId="9" fillId="0" borderId="14" xfId="66" applyNumberFormat="1" applyFont="1" applyFill="1" applyBorder="1" applyAlignment="1">
      <alignment shrinkToFit="1"/>
      <protection/>
    </xf>
    <xf numFmtId="227" fontId="9" fillId="0" borderId="15" xfId="66" applyNumberFormat="1" applyFont="1" applyFill="1" applyBorder="1" applyAlignment="1">
      <alignment shrinkToFit="1"/>
      <protection/>
    </xf>
    <xf numFmtId="38" fontId="9" fillId="0" borderId="14" xfId="54" applyFont="1" applyFill="1" applyBorder="1" applyAlignment="1">
      <alignment horizontal="right" shrinkToFit="1"/>
    </xf>
    <xf numFmtId="227" fontId="9" fillId="0" borderId="15" xfId="0" applyNumberFormat="1" applyFont="1" applyFill="1" applyBorder="1" applyAlignment="1">
      <alignment shrinkToFit="1"/>
    </xf>
    <xf numFmtId="227" fontId="9" fillId="0" borderId="19" xfId="66" applyNumberFormat="1" applyFont="1" applyFill="1" applyBorder="1" applyAlignment="1">
      <alignment shrinkToFit="1"/>
      <protection/>
    </xf>
    <xf numFmtId="227" fontId="9" fillId="0" borderId="12" xfId="66" applyNumberFormat="1" applyFont="1" applyFill="1" applyBorder="1" applyAlignment="1">
      <alignment shrinkToFit="1"/>
      <protection/>
    </xf>
    <xf numFmtId="227" fontId="9" fillId="0" borderId="20" xfId="66" applyNumberFormat="1" applyFont="1" applyFill="1" applyBorder="1" applyAlignment="1">
      <alignment shrinkToFit="1"/>
      <protection/>
    </xf>
    <xf numFmtId="38" fontId="9" fillId="0" borderId="19" xfId="54" applyFont="1" applyFill="1" applyBorder="1" applyAlignment="1">
      <alignment horizontal="right" shrinkToFit="1"/>
    </xf>
    <xf numFmtId="227" fontId="9" fillId="0" borderId="20" xfId="0" applyNumberFormat="1" applyFont="1" applyFill="1" applyBorder="1" applyAlignment="1">
      <alignment shrinkToFit="1"/>
    </xf>
    <xf numFmtId="227" fontId="9" fillId="0" borderId="21" xfId="66" applyNumberFormat="1" applyFont="1" applyFill="1" applyBorder="1" applyAlignment="1">
      <alignment/>
      <protection/>
    </xf>
    <xf numFmtId="227" fontId="14" fillId="0" borderId="13" xfId="66" applyNumberFormat="1" applyFont="1" applyFill="1" applyBorder="1" applyAlignment="1">
      <alignment horizontal="center" vertical="center"/>
      <protection/>
    </xf>
    <xf numFmtId="227" fontId="14" fillId="0" borderId="11" xfId="66" applyNumberFormat="1" applyFont="1" applyFill="1" applyBorder="1" applyAlignment="1">
      <alignment horizontal="center" vertical="center"/>
      <protection/>
    </xf>
    <xf numFmtId="227" fontId="14" fillId="0" borderId="18" xfId="66" applyNumberFormat="1" applyFont="1" applyFill="1" applyBorder="1" applyAlignment="1">
      <alignment horizontal="center" vertical="center"/>
      <protection/>
    </xf>
    <xf numFmtId="227" fontId="14" fillId="0" borderId="10" xfId="66" applyNumberFormat="1" applyFont="1" applyFill="1" applyBorder="1" applyAlignment="1">
      <alignment horizontal="center" vertical="center"/>
      <protection/>
    </xf>
    <xf numFmtId="227" fontId="14" fillId="0" borderId="22" xfId="66" applyNumberFormat="1" applyFont="1" applyFill="1" applyBorder="1" applyAlignment="1">
      <alignment horizontal="center"/>
      <protection/>
    </xf>
    <xf numFmtId="227" fontId="14" fillId="0" borderId="23" xfId="66" applyNumberFormat="1" applyFont="1" applyFill="1" applyBorder="1" applyAlignment="1">
      <alignment horizontal="center" vertical="center"/>
      <protection/>
    </xf>
    <xf numFmtId="227" fontId="14" fillId="0" borderId="14" xfId="66" applyNumberFormat="1" applyFont="1" applyFill="1" applyBorder="1" applyAlignment="1">
      <alignment horizontal="center" vertical="center"/>
      <protection/>
    </xf>
    <xf numFmtId="227" fontId="14" fillId="0" borderId="24" xfId="66" applyNumberFormat="1" applyFont="1" applyFill="1" applyBorder="1" applyAlignment="1">
      <alignment horizontal="center" vertical="center"/>
      <protection/>
    </xf>
    <xf numFmtId="227" fontId="14" fillId="0" borderId="10" xfId="66" applyNumberFormat="1" applyFont="1" applyFill="1" applyBorder="1" applyAlignment="1">
      <alignment horizontal="center" vertical="center" wrapText="1"/>
      <protection/>
    </xf>
    <xf numFmtId="227" fontId="14" fillId="0" borderId="11" xfId="66" applyNumberFormat="1" applyFont="1" applyFill="1" applyBorder="1" applyAlignment="1">
      <alignment horizontal="center" vertical="center" wrapText="1"/>
      <protection/>
    </xf>
    <xf numFmtId="227" fontId="14" fillId="0" borderId="18" xfId="66" applyNumberFormat="1" applyFont="1" applyFill="1" applyBorder="1" applyAlignment="1">
      <alignment horizontal="center" vertical="center" wrapText="1"/>
      <protection/>
    </xf>
    <xf numFmtId="227" fontId="14" fillId="0" borderId="25" xfId="66" applyNumberFormat="1" applyFont="1" applyFill="1" applyBorder="1" applyAlignment="1">
      <alignment horizontal="center"/>
      <protection/>
    </xf>
    <xf numFmtId="227" fontId="14" fillId="0" borderId="26" xfId="66" applyNumberFormat="1" applyFont="1" applyFill="1" applyBorder="1" applyAlignment="1">
      <alignment horizontal="center" vertical="center"/>
      <protection/>
    </xf>
    <xf numFmtId="227" fontId="14" fillId="0" borderId="27" xfId="66" applyNumberFormat="1" applyFont="1" applyFill="1" applyBorder="1" applyAlignment="1">
      <alignment horizontal="center" vertical="center"/>
      <protection/>
    </xf>
    <xf numFmtId="227" fontId="14" fillId="0" borderId="13" xfId="66" applyNumberFormat="1" applyFont="1" applyFill="1" applyBorder="1" applyAlignment="1">
      <alignment horizontal="center" vertical="center" wrapText="1"/>
      <protection/>
    </xf>
    <xf numFmtId="227" fontId="14" fillId="0" borderId="23" xfId="66" applyNumberFormat="1" applyFont="1" applyFill="1" applyBorder="1" applyAlignment="1">
      <alignment horizontal="center" vertical="center" wrapText="1"/>
      <protection/>
    </xf>
    <xf numFmtId="227" fontId="14" fillId="0" borderId="14" xfId="66" applyNumberFormat="1" applyFont="1" applyFill="1" applyBorder="1" applyAlignment="1">
      <alignment horizontal="center" vertical="center" wrapText="1"/>
      <protection/>
    </xf>
    <xf numFmtId="227" fontId="14" fillId="0" borderId="24" xfId="66" applyNumberFormat="1" applyFont="1" applyFill="1" applyBorder="1" applyAlignment="1">
      <alignment horizontal="center" vertical="center" wrapText="1"/>
      <protection/>
    </xf>
    <xf numFmtId="0" fontId="14" fillId="0" borderId="13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center" vertical="center" wrapText="1"/>
    </xf>
    <xf numFmtId="0" fontId="14" fillId="0" borderId="18" xfId="0" applyNumberFormat="1" applyFont="1" applyFill="1" applyBorder="1" applyAlignment="1">
      <alignment horizontal="center" vertical="center" wrapText="1"/>
    </xf>
    <xf numFmtId="227" fontId="17" fillId="0" borderId="13" xfId="66" applyNumberFormat="1" applyFont="1" applyFill="1" applyBorder="1" applyAlignment="1">
      <alignment horizontal="center" vertical="center"/>
      <protection/>
    </xf>
    <xf numFmtId="227" fontId="17" fillId="0" borderId="11" xfId="66" applyNumberFormat="1" applyFont="1" applyFill="1" applyBorder="1" applyAlignment="1">
      <alignment horizontal="center" vertical="center"/>
      <protection/>
    </xf>
    <xf numFmtId="227" fontId="17" fillId="0" borderId="28" xfId="66" applyNumberFormat="1" applyFont="1" applyFill="1" applyBorder="1" applyAlignment="1">
      <alignment horizontal="center" vertical="center"/>
      <protection/>
    </xf>
    <xf numFmtId="227" fontId="14" fillId="0" borderId="29" xfId="66" applyNumberFormat="1" applyFont="1" applyFill="1" applyBorder="1" applyAlignment="1">
      <alignment horizontal="center" vertical="center" wrapText="1"/>
      <protection/>
    </xf>
    <xf numFmtId="227" fontId="14" fillId="0" borderId="15" xfId="66" applyNumberFormat="1" applyFont="1" applyFill="1" applyBorder="1" applyAlignment="1">
      <alignment horizontal="center" vertical="center" wrapText="1"/>
      <protection/>
    </xf>
    <xf numFmtId="227" fontId="14" fillId="0" borderId="30" xfId="66" applyNumberFormat="1" applyFont="1" applyFill="1" applyBorder="1" applyAlignment="1">
      <alignment horizontal="center" vertical="center" wrapText="1"/>
      <protection/>
    </xf>
    <xf numFmtId="227" fontId="15" fillId="0" borderId="29" xfId="66" applyNumberFormat="1" applyFont="1" applyFill="1" applyBorder="1" applyAlignment="1">
      <alignment horizontal="center" vertical="center" wrapText="1"/>
      <protection/>
    </xf>
    <xf numFmtId="227" fontId="15" fillId="0" borderId="15" xfId="66" applyNumberFormat="1" applyFont="1" applyFill="1" applyBorder="1" applyAlignment="1">
      <alignment horizontal="center" vertical="center" wrapText="1"/>
      <protection/>
    </xf>
    <xf numFmtId="227" fontId="15" fillId="0" borderId="30" xfId="66" applyNumberFormat="1" applyFont="1" applyFill="1" applyBorder="1" applyAlignment="1">
      <alignment horizontal="center" vertical="center" wrapText="1"/>
      <protection/>
    </xf>
    <xf numFmtId="227" fontId="15" fillId="0" borderId="23" xfId="66" applyNumberFormat="1" applyFont="1" applyFill="1" applyBorder="1" applyAlignment="1">
      <alignment horizontal="center" vertical="center" wrapText="1"/>
      <protection/>
    </xf>
    <xf numFmtId="227" fontId="15" fillId="0" borderId="14" xfId="66" applyNumberFormat="1" applyFont="1" applyFill="1" applyBorder="1" applyAlignment="1">
      <alignment horizontal="center" vertical="center" wrapText="1"/>
      <protection/>
    </xf>
    <xf numFmtId="227" fontId="15" fillId="0" borderId="24" xfId="66" applyNumberFormat="1" applyFont="1" applyFill="1" applyBorder="1" applyAlignment="1">
      <alignment horizontal="center" vertical="center" wrapText="1"/>
      <protection/>
    </xf>
    <xf numFmtId="227" fontId="14" fillId="0" borderId="29" xfId="66" applyNumberFormat="1" applyFont="1" applyFill="1" applyBorder="1" applyAlignment="1">
      <alignment horizontal="center" vertical="center"/>
      <protection/>
    </xf>
    <xf numFmtId="227" fontId="14" fillId="0" borderId="15" xfId="66" applyNumberFormat="1" applyFont="1" applyFill="1" applyBorder="1" applyAlignment="1">
      <alignment horizontal="center" vertical="center"/>
      <protection/>
    </xf>
    <xf numFmtId="227" fontId="14" fillId="0" borderId="30" xfId="66" applyNumberFormat="1" applyFont="1" applyFill="1" applyBorder="1" applyAlignment="1">
      <alignment horizontal="center" vertical="center"/>
      <protection/>
    </xf>
    <xf numFmtId="227" fontId="14" fillId="0" borderId="13" xfId="66" applyNumberFormat="1" applyFont="1" applyFill="1" applyBorder="1" applyAlignment="1">
      <alignment horizontal="center" vertical="center" shrinkToFit="1"/>
      <protection/>
    </xf>
    <xf numFmtId="227" fontId="14" fillId="0" borderId="11" xfId="66" applyNumberFormat="1" applyFont="1" applyFill="1" applyBorder="1" applyAlignment="1">
      <alignment horizontal="center" vertical="center" shrinkToFit="1"/>
      <protection/>
    </xf>
    <xf numFmtId="227" fontId="14" fillId="0" borderId="18" xfId="66" applyNumberFormat="1" applyFont="1" applyFill="1" applyBorder="1" applyAlignment="1">
      <alignment horizontal="center" vertical="center" shrinkToFit="1"/>
      <protection/>
    </xf>
    <xf numFmtId="227" fontId="14" fillId="0" borderId="31" xfId="66" applyNumberFormat="1" applyFont="1" applyFill="1" applyBorder="1" applyAlignment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会計（小数０桁）" xfId="47"/>
    <cellStyle name="会計（小数１桁）" xfId="48"/>
    <cellStyle name="会計（小数３桁）" xfId="49"/>
    <cellStyle name="会計（小数４桁）" xfId="50"/>
    <cellStyle name="会計（小数６桁）" xfId="51"/>
    <cellStyle name="計算" xfId="52"/>
    <cellStyle name="警告文" xfId="53"/>
    <cellStyle name="Comma [0]" xfId="54"/>
    <cellStyle name="Comma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_0822⑲税目別基収・県分（提出用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200.1.100.151\shar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afil01\e\&#26149;&#21517;\10&#21454;&#20837;\00&#21454;&#20837;&#32207;&#25324;\&#26032;&#12375;&#12356;&#12501;&#12457;&#12523;&#12480;\H19\&#31532;&#19968;&#34920;&#12288;&#31246;&#30446;&#21029;&#22522;&#28310;&#36001;&#25919;&#21454;&#20837;&#38989;&#19968;&#352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"/>
      <sheetName val="ﾃﾞｰﾀ"/>
      <sheetName val="本年度"/>
      <sheetName val="前年度"/>
      <sheetName val="差"/>
      <sheetName val="率"/>
      <sheetName val="Sheet1"/>
      <sheetName val="本年度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showZeros="0" tabSelected="1" view="pageBreakPreview" zoomScale="60" zoomScaleNormal="5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L40" sqref="AL40"/>
    </sheetView>
  </sheetViews>
  <sheetFormatPr defaultColWidth="16.5" defaultRowHeight="15"/>
  <cols>
    <col min="1" max="1" width="16.3984375" style="1" customWidth="1"/>
    <col min="2" max="5" width="18.19921875" style="1" customWidth="1"/>
    <col min="6" max="14" width="18.69921875" style="1" customWidth="1"/>
    <col min="15" max="16" width="18.69921875" style="3" customWidth="1"/>
    <col min="17" max="19" width="18.69921875" style="1" customWidth="1"/>
    <col min="20" max="22" width="23.19921875" style="1" customWidth="1"/>
    <col min="23" max="25" width="23.19921875" style="3" customWidth="1"/>
    <col min="26" max="29" width="23.19921875" style="1" customWidth="1"/>
    <col min="30" max="31" width="23.19921875" style="3" customWidth="1"/>
    <col min="32" max="32" width="23.19921875" style="1" customWidth="1"/>
    <col min="33" max="36" width="22.8984375" style="1" customWidth="1"/>
    <col min="37" max="38" width="22.8984375" style="3" customWidth="1"/>
    <col min="39" max="42" width="22.8984375" style="1" customWidth="1"/>
    <col min="43" max="43" width="22.8984375" style="8" customWidth="1"/>
    <col min="44" max="44" width="22.8984375" style="1" customWidth="1"/>
    <col min="45" max="45" width="3" style="1" customWidth="1"/>
    <col min="46" max="46" width="21" style="1" customWidth="1"/>
    <col min="47" max="47" width="22.3984375" style="1" customWidth="1"/>
    <col min="48" max="48" width="16.5" style="1" customWidth="1"/>
    <col min="49" max="16384" width="16.5" style="1" customWidth="1"/>
  </cols>
  <sheetData>
    <row r="1" spans="2:43" ht="32.25" customHeight="1">
      <c r="B1" s="17" t="s">
        <v>100</v>
      </c>
      <c r="F1" s="2"/>
      <c r="H1" s="2"/>
      <c r="J1" s="2"/>
      <c r="N1" s="2">
        <v>0</v>
      </c>
      <c r="O1" s="2"/>
      <c r="P1" s="1"/>
      <c r="R1" s="2"/>
      <c r="S1" s="2"/>
      <c r="T1" s="2"/>
      <c r="U1" s="2"/>
      <c r="V1" s="2"/>
      <c r="W1" s="2"/>
      <c r="X1" s="2"/>
      <c r="Y1" s="2"/>
      <c r="AC1" s="2">
        <v>0</v>
      </c>
      <c r="AD1" s="10"/>
      <c r="AE1" s="10"/>
      <c r="AF1" s="2"/>
      <c r="AG1" s="2"/>
      <c r="AH1" s="2"/>
      <c r="AI1" s="2"/>
      <c r="AJ1" s="2"/>
      <c r="AK1" s="2"/>
      <c r="AL1" s="1"/>
      <c r="AM1" s="2"/>
      <c r="AN1" s="2"/>
      <c r="AO1" s="7"/>
      <c r="AP1" s="7"/>
      <c r="AQ1" s="1"/>
    </row>
    <row r="2" spans="2:43" ht="30" customHeight="1">
      <c r="B2" s="12"/>
      <c r="F2" s="4"/>
      <c r="N2" s="4"/>
      <c r="O2" s="4"/>
      <c r="P2" s="1"/>
      <c r="R2" s="4" t="s">
        <v>78</v>
      </c>
      <c r="W2" s="1"/>
      <c r="X2" s="1"/>
      <c r="Y2" s="1"/>
      <c r="AA2" s="4"/>
      <c r="AD2" s="1"/>
      <c r="AE2" s="4" t="s">
        <v>78</v>
      </c>
      <c r="AJ2" s="3"/>
      <c r="AL2" s="1"/>
      <c r="AM2" s="1" t="s">
        <v>0</v>
      </c>
      <c r="AN2" s="1" t="s">
        <v>0</v>
      </c>
      <c r="AO2" s="8"/>
      <c r="AP2" s="8"/>
      <c r="AQ2" s="4" t="s">
        <v>78</v>
      </c>
    </row>
    <row r="3" spans="1:44" ht="18" customHeight="1">
      <c r="A3" s="74" t="s">
        <v>91</v>
      </c>
      <c r="B3" s="64" t="s">
        <v>1</v>
      </c>
      <c r="C3" s="64"/>
      <c r="D3" s="64"/>
      <c r="E3" s="64"/>
      <c r="F3" s="64"/>
      <c r="G3" s="64"/>
      <c r="H3" s="64"/>
      <c r="I3" s="64"/>
      <c r="J3" s="64"/>
      <c r="K3" s="16" t="s">
        <v>69</v>
      </c>
      <c r="L3" s="16"/>
      <c r="M3" s="16"/>
      <c r="N3" s="16" t="s">
        <v>2</v>
      </c>
      <c r="O3" s="16"/>
      <c r="P3" s="16"/>
      <c r="Q3" s="16"/>
      <c r="R3" s="16"/>
      <c r="S3" s="58" t="s">
        <v>74</v>
      </c>
      <c r="T3" s="53" t="s">
        <v>7</v>
      </c>
      <c r="U3" s="53" t="s">
        <v>8</v>
      </c>
      <c r="V3" s="92" t="s">
        <v>96</v>
      </c>
      <c r="W3" s="92"/>
      <c r="X3" s="58"/>
      <c r="Y3" s="53" t="s">
        <v>9</v>
      </c>
      <c r="Z3" s="53" t="s">
        <v>72</v>
      </c>
      <c r="AA3" s="86" t="s">
        <v>10</v>
      </c>
      <c r="AB3" s="53" t="s">
        <v>73</v>
      </c>
      <c r="AC3" s="83" t="s">
        <v>79</v>
      </c>
      <c r="AD3" s="80" t="s">
        <v>76</v>
      </c>
      <c r="AE3" s="67" t="s">
        <v>80</v>
      </c>
      <c r="AF3" s="77" t="s">
        <v>97</v>
      </c>
      <c r="AG3" s="68" t="s">
        <v>77</v>
      </c>
      <c r="AH3" s="67" t="s">
        <v>11</v>
      </c>
      <c r="AI3" s="67" t="s">
        <v>92</v>
      </c>
      <c r="AJ3" s="67" t="s">
        <v>81</v>
      </c>
      <c r="AK3" s="67" t="s">
        <v>93</v>
      </c>
      <c r="AL3" s="67" t="s">
        <v>82</v>
      </c>
      <c r="AM3" s="68" t="s">
        <v>83</v>
      </c>
      <c r="AN3" s="67" t="s">
        <v>84</v>
      </c>
      <c r="AO3" s="53" t="s">
        <v>64</v>
      </c>
      <c r="AP3" s="67" t="s">
        <v>99</v>
      </c>
      <c r="AQ3" s="71" t="s">
        <v>75</v>
      </c>
      <c r="AR3" s="5"/>
    </row>
    <row r="4" spans="1:44" ht="18" customHeight="1">
      <c r="A4" s="75"/>
      <c r="B4" s="57" t="s">
        <v>3</v>
      </c>
      <c r="C4" s="57"/>
      <c r="D4" s="57"/>
      <c r="E4" s="56" t="s">
        <v>65</v>
      </c>
      <c r="F4" s="56" t="s">
        <v>4</v>
      </c>
      <c r="G4" s="56" t="s">
        <v>66</v>
      </c>
      <c r="H4" s="56" t="s">
        <v>5</v>
      </c>
      <c r="I4" s="61" t="s">
        <v>85</v>
      </c>
      <c r="J4" s="56" t="s">
        <v>67</v>
      </c>
      <c r="K4" s="56" t="s">
        <v>70</v>
      </c>
      <c r="L4" s="56" t="s">
        <v>71</v>
      </c>
      <c r="M4" s="56" t="s">
        <v>67</v>
      </c>
      <c r="N4" s="65" t="s">
        <v>90</v>
      </c>
      <c r="O4" s="66"/>
      <c r="P4" s="65" t="s">
        <v>89</v>
      </c>
      <c r="Q4" s="66"/>
      <c r="R4" s="53" t="s">
        <v>6</v>
      </c>
      <c r="S4" s="59"/>
      <c r="T4" s="54"/>
      <c r="U4" s="54"/>
      <c r="V4" s="53" t="s">
        <v>94</v>
      </c>
      <c r="W4" s="89" t="s">
        <v>95</v>
      </c>
      <c r="X4" s="89" t="s">
        <v>67</v>
      </c>
      <c r="Y4" s="54"/>
      <c r="Z4" s="54"/>
      <c r="AA4" s="87"/>
      <c r="AB4" s="54"/>
      <c r="AC4" s="84"/>
      <c r="AD4" s="81"/>
      <c r="AE4" s="62"/>
      <c r="AF4" s="78"/>
      <c r="AG4" s="69"/>
      <c r="AH4" s="62"/>
      <c r="AI4" s="62"/>
      <c r="AJ4" s="62"/>
      <c r="AK4" s="62"/>
      <c r="AL4" s="62"/>
      <c r="AM4" s="69"/>
      <c r="AN4" s="62"/>
      <c r="AO4" s="54"/>
      <c r="AP4" s="62"/>
      <c r="AQ4" s="72"/>
      <c r="AR4" s="5"/>
    </row>
    <row r="5" spans="1:44" ht="18" customHeight="1">
      <c r="A5" s="75"/>
      <c r="B5" s="56" t="s">
        <v>12</v>
      </c>
      <c r="C5" s="56" t="s">
        <v>13</v>
      </c>
      <c r="D5" s="56" t="s">
        <v>68</v>
      </c>
      <c r="E5" s="54"/>
      <c r="F5" s="54"/>
      <c r="G5" s="54"/>
      <c r="H5" s="54"/>
      <c r="I5" s="62"/>
      <c r="J5" s="54"/>
      <c r="K5" s="54"/>
      <c r="L5" s="54"/>
      <c r="M5" s="54"/>
      <c r="N5" s="53" t="s">
        <v>86</v>
      </c>
      <c r="O5" s="53" t="s">
        <v>87</v>
      </c>
      <c r="P5" s="53" t="s">
        <v>86</v>
      </c>
      <c r="Q5" s="53" t="s">
        <v>87</v>
      </c>
      <c r="R5" s="54"/>
      <c r="S5" s="59"/>
      <c r="T5" s="54"/>
      <c r="U5" s="54"/>
      <c r="V5" s="54"/>
      <c r="W5" s="90"/>
      <c r="X5" s="90"/>
      <c r="Y5" s="54"/>
      <c r="Z5" s="54"/>
      <c r="AA5" s="87"/>
      <c r="AB5" s="54"/>
      <c r="AC5" s="84"/>
      <c r="AD5" s="81"/>
      <c r="AE5" s="62"/>
      <c r="AF5" s="78"/>
      <c r="AG5" s="69"/>
      <c r="AH5" s="62"/>
      <c r="AI5" s="62"/>
      <c r="AJ5" s="62"/>
      <c r="AK5" s="62"/>
      <c r="AL5" s="62"/>
      <c r="AM5" s="69"/>
      <c r="AN5" s="62"/>
      <c r="AO5" s="54"/>
      <c r="AP5" s="62"/>
      <c r="AQ5" s="72"/>
      <c r="AR5" s="5"/>
    </row>
    <row r="6" spans="1:46" ht="39.75" customHeight="1">
      <c r="A6" s="76"/>
      <c r="B6" s="55"/>
      <c r="C6" s="55"/>
      <c r="D6" s="55"/>
      <c r="E6" s="55"/>
      <c r="F6" s="55"/>
      <c r="G6" s="55"/>
      <c r="H6" s="55"/>
      <c r="I6" s="63"/>
      <c r="J6" s="55"/>
      <c r="K6" s="55"/>
      <c r="L6" s="55"/>
      <c r="M6" s="55"/>
      <c r="N6" s="55"/>
      <c r="O6" s="55"/>
      <c r="P6" s="55"/>
      <c r="Q6" s="55"/>
      <c r="R6" s="55"/>
      <c r="S6" s="60"/>
      <c r="T6" s="55"/>
      <c r="U6" s="55"/>
      <c r="V6" s="55"/>
      <c r="W6" s="91"/>
      <c r="X6" s="91"/>
      <c r="Y6" s="55"/>
      <c r="Z6" s="55"/>
      <c r="AA6" s="88"/>
      <c r="AB6" s="55"/>
      <c r="AC6" s="85"/>
      <c r="AD6" s="82"/>
      <c r="AE6" s="63"/>
      <c r="AF6" s="79"/>
      <c r="AG6" s="70"/>
      <c r="AH6" s="63"/>
      <c r="AI6" s="63"/>
      <c r="AJ6" s="63"/>
      <c r="AK6" s="63"/>
      <c r="AL6" s="63"/>
      <c r="AM6" s="70"/>
      <c r="AN6" s="63"/>
      <c r="AO6" s="55"/>
      <c r="AP6" s="63"/>
      <c r="AQ6" s="73"/>
      <c r="AR6" s="18"/>
      <c r="AT6" s="1" t="s">
        <v>98</v>
      </c>
    </row>
    <row r="7" spans="1:47" ht="24.75" customHeight="1">
      <c r="A7" s="13" t="s">
        <v>14</v>
      </c>
      <c r="B7" s="19">
        <v>2794183</v>
      </c>
      <c r="C7" s="20">
        <v>3953851</v>
      </c>
      <c r="D7" s="20">
        <f>B7+C7</f>
        <v>6748034</v>
      </c>
      <c r="E7" s="20">
        <v>111949831</v>
      </c>
      <c r="F7" s="20">
        <v>3548928</v>
      </c>
      <c r="G7" s="20">
        <v>22282</v>
      </c>
      <c r="H7" s="20">
        <v>1199986</v>
      </c>
      <c r="I7" s="20">
        <v>841606</v>
      </c>
      <c r="J7" s="20">
        <f>SUM(D7:I7)</f>
        <v>124310667</v>
      </c>
      <c r="K7" s="21">
        <v>3943461</v>
      </c>
      <c r="L7" s="21">
        <v>97786471</v>
      </c>
      <c r="M7" s="20">
        <f>K7+L7</f>
        <v>101729932</v>
      </c>
      <c r="N7" s="29">
        <v>31816570</v>
      </c>
      <c r="O7" s="29">
        <v>18989268</v>
      </c>
      <c r="P7" s="29">
        <v>50631028</v>
      </c>
      <c r="Q7" s="29">
        <v>30203276</v>
      </c>
      <c r="R7" s="20">
        <v>131640142</v>
      </c>
      <c r="S7" s="31">
        <v>11738361</v>
      </c>
      <c r="T7" s="21">
        <v>5726680</v>
      </c>
      <c r="U7" s="20">
        <v>336167</v>
      </c>
      <c r="V7" s="20">
        <v>58041234</v>
      </c>
      <c r="W7" s="20">
        <v>2031172</v>
      </c>
      <c r="X7" s="20">
        <v>60072406</v>
      </c>
      <c r="Y7" s="20">
        <v>21685</v>
      </c>
      <c r="Z7" s="21"/>
      <c r="AA7" s="30">
        <v>37423930</v>
      </c>
      <c r="AB7" s="20">
        <f>AA7+Z7+Y7+X7+U7+T7+S7+R7+M7+J7</f>
        <v>472999970</v>
      </c>
      <c r="AC7" s="19"/>
      <c r="AD7" s="30">
        <v>26092</v>
      </c>
      <c r="AE7" s="20">
        <f>AC7+AD7</f>
        <v>26092</v>
      </c>
      <c r="AF7" s="30">
        <v>74500037</v>
      </c>
      <c r="AG7" s="19">
        <v>10649542</v>
      </c>
      <c r="AH7" s="20">
        <v>431016</v>
      </c>
      <c r="AI7" s="20">
        <v>732952</v>
      </c>
      <c r="AJ7" s="20">
        <v>197751</v>
      </c>
      <c r="AK7" s="30">
        <v>454229</v>
      </c>
      <c r="AL7" s="20">
        <f>AF7+AG7+AH7+AI7+AK7+AJ7</f>
        <v>86965527</v>
      </c>
      <c r="AM7" s="19">
        <v>1220582</v>
      </c>
      <c r="AN7" s="20">
        <v>17053</v>
      </c>
      <c r="AO7" s="22">
        <v>1677899</v>
      </c>
      <c r="AP7" s="22">
        <v>826166</v>
      </c>
      <c r="AQ7" s="20">
        <v>562080957</v>
      </c>
      <c r="AT7" s="23">
        <f>AB7+AE7+AL7+AM7+AN7+AO7-AP7</f>
        <v>562080957</v>
      </c>
      <c r="AU7" s="1">
        <f>AQ7-AT7</f>
        <v>0</v>
      </c>
    </row>
    <row r="8" spans="1:47" ht="24.75" customHeight="1">
      <c r="A8" s="14" t="s">
        <v>15</v>
      </c>
      <c r="B8" s="19">
        <v>657272</v>
      </c>
      <c r="C8" s="20">
        <v>909556</v>
      </c>
      <c r="D8" s="20">
        <f aca="true" t="shared" si="0" ref="D8:D56">B8+C8</f>
        <v>1566828</v>
      </c>
      <c r="E8" s="20">
        <v>28163415</v>
      </c>
      <c r="F8" s="20">
        <v>569004</v>
      </c>
      <c r="G8" s="20">
        <v>2703</v>
      </c>
      <c r="H8" s="20">
        <v>209304</v>
      </c>
      <c r="I8" s="20">
        <v>122332</v>
      </c>
      <c r="J8" s="20">
        <f aca="true" t="shared" si="1" ref="J8:J56">SUM(D8:I8)</f>
        <v>30633586</v>
      </c>
      <c r="K8" s="21">
        <v>682766</v>
      </c>
      <c r="L8" s="21">
        <v>18036706</v>
      </c>
      <c r="M8" s="20">
        <f aca="true" t="shared" si="2" ref="M8:M56">K8+L8</f>
        <v>18719472</v>
      </c>
      <c r="N8" s="29">
        <v>7104017</v>
      </c>
      <c r="O8" s="29">
        <v>4239931</v>
      </c>
      <c r="P8" s="29">
        <v>11304919</v>
      </c>
      <c r="Q8" s="29">
        <v>6743800</v>
      </c>
      <c r="R8" s="20">
        <v>29392667</v>
      </c>
      <c r="S8" s="31">
        <v>1274682</v>
      </c>
      <c r="T8" s="21">
        <v>1319616</v>
      </c>
      <c r="U8" s="20">
        <v>33191</v>
      </c>
      <c r="V8" s="20">
        <v>11824660</v>
      </c>
      <c r="W8" s="20">
        <v>416705</v>
      </c>
      <c r="X8" s="20">
        <v>12241365</v>
      </c>
      <c r="Y8" s="20">
        <v>1501</v>
      </c>
      <c r="Z8" s="21">
        <v>269452</v>
      </c>
      <c r="AA8" s="30">
        <v>9941097</v>
      </c>
      <c r="AB8" s="20">
        <f aca="true" t="shared" si="3" ref="AB8:AB56">AA8+Z8+Y8+X8+U8+T8+S8+R8+M8+J8</f>
        <v>103826629</v>
      </c>
      <c r="AC8" s="19">
        <v>46587</v>
      </c>
      <c r="AD8" s="30">
        <v>3636</v>
      </c>
      <c r="AE8" s="20">
        <f aca="true" t="shared" si="4" ref="AE8:AE56">AC8+AD8</f>
        <v>50223</v>
      </c>
      <c r="AF8" s="30">
        <v>16790770</v>
      </c>
      <c r="AG8" s="19">
        <v>2293762</v>
      </c>
      <c r="AH8" s="20">
        <v>97241</v>
      </c>
      <c r="AI8" s="20">
        <v>168331</v>
      </c>
      <c r="AJ8" s="20">
        <v>66446</v>
      </c>
      <c r="AK8" s="30">
        <v>94701</v>
      </c>
      <c r="AL8" s="20">
        <f aca="true" t="shared" si="5" ref="AL8:AL56">AF8+AG8+AH8+AI8+AK8+AJ8</f>
        <v>19511251</v>
      </c>
      <c r="AM8" s="19">
        <v>340515</v>
      </c>
      <c r="AN8" s="20">
        <v>9791</v>
      </c>
      <c r="AO8" s="22">
        <v>528824</v>
      </c>
      <c r="AP8" s="22">
        <v>61084</v>
      </c>
      <c r="AQ8" s="20">
        <v>124206149</v>
      </c>
      <c r="AT8" s="23">
        <f aca="true" t="shared" si="6" ref="AT8:AT56">AB8+AE8+AL8+AM8+AN8+AO8-AP8</f>
        <v>124206149</v>
      </c>
      <c r="AU8" s="1">
        <f aca="true" t="shared" si="7" ref="AU8:AU56">AQ8-AT8</f>
        <v>0</v>
      </c>
    </row>
    <row r="9" spans="1:47" ht="24.75" customHeight="1">
      <c r="A9" s="14" t="s">
        <v>16</v>
      </c>
      <c r="B9" s="19">
        <v>667221</v>
      </c>
      <c r="C9" s="20">
        <v>1065953</v>
      </c>
      <c r="D9" s="20">
        <f t="shared" si="0"/>
        <v>1733174</v>
      </c>
      <c r="E9" s="20">
        <v>29659604</v>
      </c>
      <c r="F9" s="20">
        <v>819523</v>
      </c>
      <c r="G9" s="20">
        <v>4685</v>
      </c>
      <c r="H9" s="20">
        <v>216195</v>
      </c>
      <c r="I9" s="20">
        <v>142957</v>
      </c>
      <c r="J9" s="20">
        <f t="shared" si="1"/>
        <v>32576138</v>
      </c>
      <c r="K9" s="21">
        <v>715689</v>
      </c>
      <c r="L9" s="21">
        <v>20405127</v>
      </c>
      <c r="M9" s="20">
        <f t="shared" si="2"/>
        <v>21120816</v>
      </c>
      <c r="N9" s="29">
        <v>7019166</v>
      </c>
      <c r="O9" s="29">
        <v>4189290</v>
      </c>
      <c r="P9" s="29">
        <v>11169891</v>
      </c>
      <c r="Q9" s="29">
        <v>6663252</v>
      </c>
      <c r="R9" s="20">
        <v>29041599</v>
      </c>
      <c r="S9" s="31">
        <v>1833074</v>
      </c>
      <c r="T9" s="21">
        <v>1117917</v>
      </c>
      <c r="U9" s="20">
        <v>60017</v>
      </c>
      <c r="V9" s="20">
        <v>12094314</v>
      </c>
      <c r="W9" s="20">
        <v>375273</v>
      </c>
      <c r="X9" s="20">
        <v>12469587</v>
      </c>
      <c r="Y9" s="20">
        <v>13113</v>
      </c>
      <c r="Z9" s="21"/>
      <c r="AA9" s="30">
        <v>9838080</v>
      </c>
      <c r="AB9" s="20">
        <f t="shared" si="3"/>
        <v>108070341</v>
      </c>
      <c r="AC9" s="19"/>
      <c r="AD9" s="30"/>
      <c r="AE9" s="20">
        <f t="shared" si="4"/>
        <v>0</v>
      </c>
      <c r="AF9" s="30">
        <v>17334330</v>
      </c>
      <c r="AG9" s="19">
        <v>3038894</v>
      </c>
      <c r="AH9" s="20">
        <v>111015</v>
      </c>
      <c r="AI9" s="20">
        <v>183312</v>
      </c>
      <c r="AJ9" s="20">
        <v>37968</v>
      </c>
      <c r="AK9" s="30">
        <v>182279</v>
      </c>
      <c r="AL9" s="20">
        <f t="shared" si="5"/>
        <v>20887798</v>
      </c>
      <c r="AM9" s="19">
        <v>371567</v>
      </c>
      <c r="AN9" s="20">
        <v>111533</v>
      </c>
      <c r="AO9" s="22">
        <v>525127</v>
      </c>
      <c r="AP9" s="22">
        <v>20012</v>
      </c>
      <c r="AQ9" s="20">
        <v>129946354</v>
      </c>
      <c r="AT9" s="23">
        <f t="shared" si="6"/>
        <v>129946354</v>
      </c>
      <c r="AU9" s="1">
        <f t="shared" si="7"/>
        <v>0</v>
      </c>
    </row>
    <row r="10" spans="1:47" ht="24.75" customHeight="1">
      <c r="A10" s="14" t="s">
        <v>17</v>
      </c>
      <c r="B10" s="19">
        <v>1265884</v>
      </c>
      <c r="C10" s="20">
        <v>2669341</v>
      </c>
      <c r="D10" s="20">
        <f t="shared" si="0"/>
        <v>3935225</v>
      </c>
      <c r="E10" s="20">
        <v>46445107</v>
      </c>
      <c r="F10" s="20">
        <v>2478414</v>
      </c>
      <c r="G10" s="20">
        <v>30603</v>
      </c>
      <c r="H10" s="20">
        <v>677218</v>
      </c>
      <c r="I10" s="20">
        <v>462469</v>
      </c>
      <c r="J10" s="20">
        <f t="shared" si="1"/>
        <v>54029036</v>
      </c>
      <c r="K10" s="21">
        <v>2186829</v>
      </c>
      <c r="L10" s="21">
        <v>56530822</v>
      </c>
      <c r="M10" s="20">
        <f t="shared" si="2"/>
        <v>58717651</v>
      </c>
      <c r="N10" s="29">
        <v>13235619</v>
      </c>
      <c r="O10" s="29">
        <v>7899491</v>
      </c>
      <c r="P10" s="29">
        <v>21062389</v>
      </c>
      <c r="Q10" s="29">
        <v>12564492</v>
      </c>
      <c r="R10" s="20">
        <v>54761991</v>
      </c>
      <c r="S10" s="31">
        <v>5246207</v>
      </c>
      <c r="T10" s="21">
        <v>2207746</v>
      </c>
      <c r="U10" s="20">
        <v>150804</v>
      </c>
      <c r="V10" s="20">
        <v>24096199</v>
      </c>
      <c r="W10" s="20">
        <v>655086</v>
      </c>
      <c r="X10" s="20">
        <v>24751285</v>
      </c>
      <c r="Y10" s="20">
        <v>1870</v>
      </c>
      <c r="Z10" s="21"/>
      <c r="AA10" s="30">
        <v>12752523</v>
      </c>
      <c r="AB10" s="20">
        <f t="shared" si="3"/>
        <v>212619113</v>
      </c>
      <c r="AC10" s="19"/>
      <c r="AD10" s="30"/>
      <c r="AE10" s="20">
        <f t="shared" si="4"/>
        <v>0</v>
      </c>
      <c r="AF10" s="30">
        <v>32797369</v>
      </c>
      <c r="AG10" s="19">
        <v>1978530</v>
      </c>
      <c r="AH10" s="20">
        <v>78734</v>
      </c>
      <c r="AI10" s="20">
        <v>351476</v>
      </c>
      <c r="AJ10" s="20">
        <v>14939</v>
      </c>
      <c r="AK10" s="30">
        <v>105736</v>
      </c>
      <c r="AL10" s="20">
        <f t="shared" si="5"/>
        <v>35326784</v>
      </c>
      <c r="AM10" s="19">
        <v>426977</v>
      </c>
      <c r="AN10" s="20">
        <v>222261</v>
      </c>
      <c r="AO10" s="22">
        <v>1013266</v>
      </c>
      <c r="AP10" s="22">
        <v>16893</v>
      </c>
      <c r="AQ10" s="20">
        <v>249591508</v>
      </c>
      <c r="AT10" s="23">
        <f t="shared" si="6"/>
        <v>249591508</v>
      </c>
      <c r="AU10" s="1">
        <f t="shared" si="7"/>
        <v>0</v>
      </c>
    </row>
    <row r="11" spans="1:47" ht="24.75" customHeight="1">
      <c r="A11" s="14" t="s">
        <v>18</v>
      </c>
      <c r="B11" s="19">
        <v>510519</v>
      </c>
      <c r="C11" s="20">
        <v>823838</v>
      </c>
      <c r="D11" s="20">
        <f t="shared" si="0"/>
        <v>1334357</v>
      </c>
      <c r="E11" s="20">
        <v>21207635</v>
      </c>
      <c r="F11" s="20">
        <v>614848</v>
      </c>
      <c r="G11" s="20">
        <v>1631</v>
      </c>
      <c r="H11" s="20">
        <v>165834</v>
      </c>
      <c r="I11" s="20">
        <v>121693</v>
      </c>
      <c r="J11" s="20">
        <f t="shared" si="1"/>
        <v>23445998</v>
      </c>
      <c r="K11" s="21">
        <v>557503</v>
      </c>
      <c r="L11" s="21">
        <v>15747440</v>
      </c>
      <c r="M11" s="20">
        <f t="shared" si="2"/>
        <v>16304943</v>
      </c>
      <c r="N11" s="29">
        <v>5686279</v>
      </c>
      <c r="O11" s="29">
        <v>3393775</v>
      </c>
      <c r="P11" s="29">
        <v>9048811</v>
      </c>
      <c r="Q11" s="29">
        <v>5397948</v>
      </c>
      <c r="R11" s="20">
        <v>23526813</v>
      </c>
      <c r="S11" s="31">
        <v>1091090</v>
      </c>
      <c r="T11" s="21">
        <v>871729</v>
      </c>
      <c r="U11" s="20">
        <v>32822</v>
      </c>
      <c r="V11" s="20">
        <v>9305207</v>
      </c>
      <c r="W11" s="20">
        <v>309394</v>
      </c>
      <c r="X11" s="20">
        <v>9614601</v>
      </c>
      <c r="Y11" s="20">
        <v>6432</v>
      </c>
      <c r="Z11" s="21"/>
      <c r="AA11" s="30">
        <v>7067963</v>
      </c>
      <c r="AB11" s="20">
        <f t="shared" si="3"/>
        <v>81962391</v>
      </c>
      <c r="AC11" s="19"/>
      <c r="AD11" s="30"/>
      <c r="AE11" s="20">
        <f t="shared" si="4"/>
        <v>0</v>
      </c>
      <c r="AF11" s="30">
        <v>13706350</v>
      </c>
      <c r="AG11" s="19">
        <v>2276925</v>
      </c>
      <c r="AH11" s="20">
        <v>99281</v>
      </c>
      <c r="AI11" s="20">
        <v>143380</v>
      </c>
      <c r="AJ11" s="20">
        <v>72766</v>
      </c>
      <c r="AK11" s="30">
        <v>147276</v>
      </c>
      <c r="AL11" s="20">
        <f t="shared" si="5"/>
        <v>16445978</v>
      </c>
      <c r="AM11" s="19">
        <v>289553</v>
      </c>
      <c r="AN11" s="20">
        <v>3134</v>
      </c>
      <c r="AO11" s="22">
        <v>376509</v>
      </c>
      <c r="AP11" s="22">
        <v>30986</v>
      </c>
      <c r="AQ11" s="20">
        <v>99046579</v>
      </c>
      <c r="AT11" s="23">
        <f t="shared" si="6"/>
        <v>99046579</v>
      </c>
      <c r="AU11" s="1">
        <f t="shared" si="7"/>
        <v>0</v>
      </c>
    </row>
    <row r="12" spans="1:47" ht="24.75" customHeight="1">
      <c r="A12" s="14" t="s">
        <v>19</v>
      </c>
      <c r="B12" s="19">
        <v>597383</v>
      </c>
      <c r="C12" s="20">
        <v>815911</v>
      </c>
      <c r="D12" s="20">
        <f t="shared" si="0"/>
        <v>1413294</v>
      </c>
      <c r="E12" s="20">
        <v>26243123</v>
      </c>
      <c r="F12" s="20">
        <v>645466</v>
      </c>
      <c r="G12" s="20">
        <v>2958</v>
      </c>
      <c r="H12" s="20">
        <v>233864</v>
      </c>
      <c r="I12" s="20">
        <v>170084</v>
      </c>
      <c r="J12" s="20">
        <f t="shared" si="1"/>
        <v>28708789</v>
      </c>
      <c r="K12" s="21">
        <v>734496</v>
      </c>
      <c r="L12" s="21">
        <v>17696217</v>
      </c>
      <c r="M12" s="20">
        <f t="shared" si="2"/>
        <v>18430713</v>
      </c>
      <c r="N12" s="29">
        <v>6257757</v>
      </c>
      <c r="O12" s="29">
        <v>3734853</v>
      </c>
      <c r="P12" s="29">
        <v>9958228</v>
      </c>
      <c r="Q12" s="29">
        <v>5940451</v>
      </c>
      <c r="R12" s="20">
        <v>25891289</v>
      </c>
      <c r="S12" s="31">
        <v>1405552</v>
      </c>
      <c r="T12" s="21">
        <v>872156</v>
      </c>
      <c r="U12" s="20">
        <v>27562</v>
      </c>
      <c r="V12" s="20">
        <v>11393846</v>
      </c>
      <c r="W12" s="20">
        <v>355723</v>
      </c>
      <c r="X12" s="20">
        <v>11749569</v>
      </c>
      <c r="Y12" s="20">
        <v>1712</v>
      </c>
      <c r="Z12" s="21"/>
      <c r="AA12" s="30">
        <v>6832798</v>
      </c>
      <c r="AB12" s="20">
        <f t="shared" si="3"/>
        <v>93920140</v>
      </c>
      <c r="AC12" s="19"/>
      <c r="AD12" s="30"/>
      <c r="AE12" s="20">
        <f t="shared" si="4"/>
        <v>0</v>
      </c>
      <c r="AF12" s="30">
        <v>15247644</v>
      </c>
      <c r="AG12" s="19">
        <v>2425380</v>
      </c>
      <c r="AH12" s="20">
        <v>114569</v>
      </c>
      <c r="AI12" s="20">
        <v>176566</v>
      </c>
      <c r="AJ12" s="20">
        <v>46329</v>
      </c>
      <c r="AK12" s="30">
        <v>81444</v>
      </c>
      <c r="AL12" s="20">
        <f t="shared" si="5"/>
        <v>18091932</v>
      </c>
      <c r="AM12" s="19">
        <v>365619</v>
      </c>
      <c r="AN12" s="20">
        <v>4266</v>
      </c>
      <c r="AO12" s="22">
        <v>496589</v>
      </c>
      <c r="AP12" s="22">
        <v>158528</v>
      </c>
      <c r="AQ12" s="20">
        <v>112720018</v>
      </c>
      <c r="AT12" s="23">
        <f t="shared" si="6"/>
        <v>112720018</v>
      </c>
      <c r="AU12" s="1">
        <f t="shared" si="7"/>
        <v>0</v>
      </c>
    </row>
    <row r="13" spans="1:47" ht="24.75" customHeight="1">
      <c r="A13" s="14" t="s">
        <v>20</v>
      </c>
      <c r="B13" s="19">
        <v>1035344</v>
      </c>
      <c r="C13" s="20">
        <v>1597530</v>
      </c>
      <c r="D13" s="36">
        <f t="shared" si="0"/>
        <v>2632874</v>
      </c>
      <c r="E13" s="20">
        <v>50147426</v>
      </c>
      <c r="F13" s="20">
        <v>1451929</v>
      </c>
      <c r="G13" s="20">
        <v>1434</v>
      </c>
      <c r="H13" s="20">
        <v>541257</v>
      </c>
      <c r="I13" s="20">
        <v>333147</v>
      </c>
      <c r="J13" s="36">
        <f t="shared" si="1"/>
        <v>55108067</v>
      </c>
      <c r="K13" s="21">
        <v>1472348</v>
      </c>
      <c r="L13" s="21">
        <v>43709528</v>
      </c>
      <c r="M13" s="36">
        <f t="shared" si="2"/>
        <v>45181876</v>
      </c>
      <c r="N13" s="29">
        <v>11251423</v>
      </c>
      <c r="O13" s="29">
        <v>6715252</v>
      </c>
      <c r="P13" s="29">
        <v>17904857</v>
      </c>
      <c r="Q13" s="29">
        <v>10680907</v>
      </c>
      <c r="R13" s="20">
        <v>46552439</v>
      </c>
      <c r="S13" s="31">
        <v>3147471</v>
      </c>
      <c r="T13" s="21">
        <v>1883329</v>
      </c>
      <c r="U13" s="20">
        <v>121559</v>
      </c>
      <c r="V13" s="20">
        <v>22419675</v>
      </c>
      <c r="W13" s="20">
        <v>570481</v>
      </c>
      <c r="X13" s="20">
        <v>22990156</v>
      </c>
      <c r="Y13" s="20">
        <v>7770</v>
      </c>
      <c r="Z13" s="21">
        <v>2152034</v>
      </c>
      <c r="AA13" s="30">
        <v>16279226</v>
      </c>
      <c r="AB13" s="20">
        <f t="shared" si="3"/>
        <v>193423927</v>
      </c>
      <c r="AC13" s="19"/>
      <c r="AD13" s="30"/>
      <c r="AE13" s="20">
        <f t="shared" si="4"/>
        <v>0</v>
      </c>
      <c r="AF13" s="30">
        <v>25358060</v>
      </c>
      <c r="AG13" s="19">
        <v>3641843</v>
      </c>
      <c r="AH13" s="20">
        <v>138453</v>
      </c>
      <c r="AI13" s="20">
        <v>312317</v>
      </c>
      <c r="AJ13" s="20">
        <v>10804</v>
      </c>
      <c r="AK13" s="30">
        <v>144780</v>
      </c>
      <c r="AL13" s="20">
        <f t="shared" si="5"/>
        <v>29606257</v>
      </c>
      <c r="AM13" s="19">
        <v>524535</v>
      </c>
      <c r="AN13" s="20">
        <v>367664</v>
      </c>
      <c r="AO13" s="22">
        <v>895528</v>
      </c>
      <c r="AP13" s="22">
        <v>86480</v>
      </c>
      <c r="AQ13" s="20">
        <v>224731431</v>
      </c>
      <c r="AT13" s="23">
        <f t="shared" si="6"/>
        <v>224731431</v>
      </c>
      <c r="AU13" s="1">
        <f t="shared" si="7"/>
        <v>0</v>
      </c>
    </row>
    <row r="14" spans="1:47" ht="24.75" customHeight="1">
      <c r="A14" s="13" t="s">
        <v>21</v>
      </c>
      <c r="B14" s="24">
        <v>1652772</v>
      </c>
      <c r="C14" s="25">
        <v>2137545</v>
      </c>
      <c r="D14" s="20">
        <f t="shared" si="0"/>
        <v>3790317</v>
      </c>
      <c r="E14" s="25">
        <v>91637936</v>
      </c>
      <c r="F14" s="25">
        <v>2920794</v>
      </c>
      <c r="G14" s="25">
        <v>37847</v>
      </c>
      <c r="H14" s="25">
        <v>1311829</v>
      </c>
      <c r="I14" s="25">
        <v>908349</v>
      </c>
      <c r="J14" s="20">
        <f t="shared" si="1"/>
        <v>100607072</v>
      </c>
      <c r="K14" s="26">
        <v>2462308</v>
      </c>
      <c r="L14" s="26">
        <v>71332152</v>
      </c>
      <c r="M14" s="20">
        <f t="shared" si="2"/>
        <v>73794460</v>
      </c>
      <c r="N14" s="32">
        <v>16038715</v>
      </c>
      <c r="O14" s="32">
        <v>9572480</v>
      </c>
      <c r="P14" s="32">
        <v>25523073</v>
      </c>
      <c r="Q14" s="32">
        <v>15225454</v>
      </c>
      <c r="R14" s="33">
        <v>66359722</v>
      </c>
      <c r="S14" s="34">
        <v>4651113</v>
      </c>
      <c r="T14" s="26">
        <v>2777314</v>
      </c>
      <c r="U14" s="25">
        <v>596694</v>
      </c>
      <c r="V14" s="25">
        <v>39332314</v>
      </c>
      <c r="W14" s="25">
        <v>1023011</v>
      </c>
      <c r="X14" s="25">
        <v>40355325</v>
      </c>
      <c r="Y14" s="25">
        <v>2619</v>
      </c>
      <c r="Z14" s="26"/>
      <c r="AA14" s="35">
        <v>24796215</v>
      </c>
      <c r="AB14" s="25">
        <f t="shared" si="3"/>
        <v>313940534</v>
      </c>
      <c r="AC14" s="24"/>
      <c r="AD14" s="35"/>
      <c r="AE14" s="25">
        <f t="shared" si="4"/>
        <v>0</v>
      </c>
      <c r="AF14" s="35">
        <v>40849385</v>
      </c>
      <c r="AG14" s="24">
        <v>3262474</v>
      </c>
      <c r="AH14" s="25">
        <v>112591</v>
      </c>
      <c r="AI14" s="25">
        <v>513185</v>
      </c>
      <c r="AJ14" s="25">
        <v>608</v>
      </c>
      <c r="AK14" s="35">
        <v>90018</v>
      </c>
      <c r="AL14" s="25">
        <f t="shared" si="5"/>
        <v>44828261</v>
      </c>
      <c r="AM14" s="24">
        <v>719726</v>
      </c>
      <c r="AN14" s="25">
        <v>39786</v>
      </c>
      <c r="AO14" s="27">
        <v>1454075</v>
      </c>
      <c r="AP14" s="27">
        <v>40995</v>
      </c>
      <c r="AQ14" s="25">
        <v>360941387</v>
      </c>
      <c r="AT14" s="23">
        <f t="shared" si="6"/>
        <v>360941387</v>
      </c>
      <c r="AU14" s="1">
        <f t="shared" si="7"/>
        <v>0</v>
      </c>
    </row>
    <row r="15" spans="1:47" ht="24.75" customHeight="1">
      <c r="A15" s="14" t="s">
        <v>22</v>
      </c>
      <c r="B15" s="19">
        <v>1135120</v>
      </c>
      <c r="C15" s="20">
        <v>1807883</v>
      </c>
      <c r="D15" s="20">
        <f t="shared" si="0"/>
        <v>2943003</v>
      </c>
      <c r="E15" s="20">
        <v>61233834</v>
      </c>
      <c r="F15" s="20">
        <v>1927119</v>
      </c>
      <c r="G15" s="20">
        <v>1409</v>
      </c>
      <c r="H15" s="20">
        <v>957987</v>
      </c>
      <c r="I15" s="20">
        <v>622535</v>
      </c>
      <c r="J15" s="20">
        <f t="shared" si="1"/>
        <v>67685887</v>
      </c>
      <c r="K15" s="21">
        <v>1615347</v>
      </c>
      <c r="L15" s="21">
        <v>44915381</v>
      </c>
      <c r="M15" s="20">
        <f t="shared" si="2"/>
        <v>46530728</v>
      </c>
      <c r="N15" s="29">
        <v>11365288</v>
      </c>
      <c r="O15" s="29">
        <v>6783211</v>
      </c>
      <c r="P15" s="29">
        <v>18086055</v>
      </c>
      <c r="Q15" s="29">
        <v>10788999</v>
      </c>
      <c r="R15" s="20">
        <v>47023553</v>
      </c>
      <c r="S15" s="31">
        <v>3194125</v>
      </c>
      <c r="T15" s="21">
        <v>1810108</v>
      </c>
      <c r="U15" s="20">
        <v>511903</v>
      </c>
      <c r="V15" s="20">
        <v>25813276</v>
      </c>
      <c r="W15" s="20">
        <v>736316</v>
      </c>
      <c r="X15" s="20">
        <v>26549592</v>
      </c>
      <c r="Y15" s="20">
        <v>5691</v>
      </c>
      <c r="Z15" s="21"/>
      <c r="AA15" s="30">
        <v>16037224</v>
      </c>
      <c r="AB15" s="20">
        <f t="shared" si="3"/>
        <v>209348811</v>
      </c>
      <c r="AC15" s="19"/>
      <c r="AD15" s="30"/>
      <c r="AE15" s="20">
        <f t="shared" si="4"/>
        <v>0</v>
      </c>
      <c r="AF15" s="30">
        <v>27553456</v>
      </c>
      <c r="AG15" s="19">
        <v>2568644</v>
      </c>
      <c r="AH15" s="20">
        <v>95642</v>
      </c>
      <c r="AI15" s="20">
        <v>365167</v>
      </c>
      <c r="AJ15" s="20">
        <v>0</v>
      </c>
      <c r="AK15" s="30">
        <v>97296</v>
      </c>
      <c r="AL15" s="20">
        <f t="shared" si="5"/>
        <v>30680205</v>
      </c>
      <c r="AM15" s="19">
        <v>519324</v>
      </c>
      <c r="AN15" s="20">
        <v>22093</v>
      </c>
      <c r="AO15" s="22">
        <v>1018790</v>
      </c>
      <c r="AP15" s="22">
        <v>0</v>
      </c>
      <c r="AQ15" s="20">
        <v>241589223</v>
      </c>
      <c r="AT15" s="23">
        <f t="shared" si="6"/>
        <v>241589223</v>
      </c>
      <c r="AU15" s="1">
        <f t="shared" si="7"/>
        <v>0</v>
      </c>
    </row>
    <row r="16" spans="1:47" ht="24.75" customHeight="1">
      <c r="A16" s="14" t="s">
        <v>23</v>
      </c>
      <c r="B16" s="19">
        <v>1112870</v>
      </c>
      <c r="C16" s="20">
        <v>1666350</v>
      </c>
      <c r="D16" s="20">
        <f t="shared" si="0"/>
        <v>2779220</v>
      </c>
      <c r="E16" s="20">
        <v>58361081</v>
      </c>
      <c r="F16" s="20">
        <v>2645059</v>
      </c>
      <c r="G16" s="20">
        <v>12325</v>
      </c>
      <c r="H16" s="20">
        <v>864743</v>
      </c>
      <c r="I16" s="20">
        <v>575422</v>
      </c>
      <c r="J16" s="20">
        <f t="shared" si="1"/>
        <v>65237850</v>
      </c>
      <c r="K16" s="21">
        <v>1627854</v>
      </c>
      <c r="L16" s="21">
        <v>46729858</v>
      </c>
      <c r="M16" s="20">
        <f t="shared" si="2"/>
        <v>48357712</v>
      </c>
      <c r="N16" s="29">
        <v>11417760</v>
      </c>
      <c r="O16" s="29">
        <v>6814528</v>
      </c>
      <c r="P16" s="29">
        <v>18169555</v>
      </c>
      <c r="Q16" s="29">
        <v>10838811</v>
      </c>
      <c r="R16" s="20">
        <v>47240654</v>
      </c>
      <c r="S16" s="31">
        <v>3847156</v>
      </c>
      <c r="T16" s="21">
        <v>1725946</v>
      </c>
      <c r="U16" s="20">
        <v>249587</v>
      </c>
      <c r="V16" s="20">
        <v>24994030</v>
      </c>
      <c r="W16" s="20">
        <v>918290</v>
      </c>
      <c r="X16" s="20">
        <v>25912320</v>
      </c>
      <c r="Y16" s="20">
        <v>1234</v>
      </c>
      <c r="Z16" s="21"/>
      <c r="AA16" s="30">
        <v>12869652</v>
      </c>
      <c r="AB16" s="20">
        <f t="shared" si="3"/>
        <v>205442111</v>
      </c>
      <c r="AC16" s="19"/>
      <c r="AD16" s="30"/>
      <c r="AE16" s="20">
        <f t="shared" si="4"/>
        <v>0</v>
      </c>
      <c r="AF16" s="30">
        <v>27603602</v>
      </c>
      <c r="AG16" s="19">
        <v>2308638</v>
      </c>
      <c r="AH16" s="20">
        <v>81012</v>
      </c>
      <c r="AI16" s="20">
        <v>357112</v>
      </c>
      <c r="AJ16" s="20">
        <v>0</v>
      </c>
      <c r="AK16" s="30">
        <v>98371</v>
      </c>
      <c r="AL16" s="20">
        <f t="shared" si="5"/>
        <v>30448735</v>
      </c>
      <c r="AM16" s="19">
        <v>829517</v>
      </c>
      <c r="AN16" s="20">
        <v>6306</v>
      </c>
      <c r="AO16" s="22">
        <v>1077250</v>
      </c>
      <c r="AP16" s="22">
        <v>2635</v>
      </c>
      <c r="AQ16" s="20">
        <v>237801284</v>
      </c>
      <c r="AT16" s="23">
        <f t="shared" si="6"/>
        <v>237801284</v>
      </c>
      <c r="AU16" s="1">
        <f t="shared" si="7"/>
        <v>0</v>
      </c>
    </row>
    <row r="17" spans="1:47" ht="24.75" customHeight="1">
      <c r="A17" s="14" t="s">
        <v>24</v>
      </c>
      <c r="B17" s="19">
        <v>4308263</v>
      </c>
      <c r="C17" s="20">
        <v>4423276</v>
      </c>
      <c r="D17" s="20">
        <f t="shared" si="0"/>
        <v>8731539</v>
      </c>
      <c r="E17" s="20">
        <v>238670336</v>
      </c>
      <c r="F17" s="20">
        <v>5123281</v>
      </c>
      <c r="G17" s="20">
        <v>115826</v>
      </c>
      <c r="H17" s="20">
        <v>4113010</v>
      </c>
      <c r="I17" s="20">
        <v>2789441</v>
      </c>
      <c r="J17" s="20">
        <f t="shared" si="1"/>
        <v>259543433</v>
      </c>
      <c r="K17" s="21">
        <v>11962972</v>
      </c>
      <c r="L17" s="21">
        <v>117182479</v>
      </c>
      <c r="M17" s="20">
        <f t="shared" si="2"/>
        <v>129145451</v>
      </c>
      <c r="N17" s="29">
        <v>38502205</v>
      </c>
      <c r="O17" s="29">
        <v>22979495</v>
      </c>
      <c r="P17" s="29">
        <v>61270156</v>
      </c>
      <c r="Q17" s="29">
        <v>36549908</v>
      </c>
      <c r="R17" s="20">
        <v>159301764</v>
      </c>
      <c r="S17" s="31">
        <v>16597488</v>
      </c>
      <c r="T17" s="21">
        <v>5986340</v>
      </c>
      <c r="U17" s="20">
        <v>480448</v>
      </c>
      <c r="V17" s="20">
        <v>63504925</v>
      </c>
      <c r="W17" s="20">
        <v>2255639</v>
      </c>
      <c r="X17" s="20">
        <v>65760564</v>
      </c>
      <c r="Y17" s="20">
        <v>3822</v>
      </c>
      <c r="Z17" s="21"/>
      <c r="AA17" s="30">
        <v>34165782</v>
      </c>
      <c r="AB17" s="20">
        <f t="shared" si="3"/>
        <v>670985092</v>
      </c>
      <c r="AC17" s="19"/>
      <c r="AD17" s="30"/>
      <c r="AE17" s="20">
        <f t="shared" si="4"/>
        <v>0</v>
      </c>
      <c r="AF17" s="30">
        <v>105034871</v>
      </c>
      <c r="AG17" s="19">
        <v>3139739</v>
      </c>
      <c r="AH17" s="20">
        <v>107033</v>
      </c>
      <c r="AI17" s="20">
        <v>880243</v>
      </c>
      <c r="AJ17" s="20">
        <v>0</v>
      </c>
      <c r="AK17" s="30">
        <v>136846</v>
      </c>
      <c r="AL17" s="20">
        <f t="shared" si="5"/>
        <v>109298732</v>
      </c>
      <c r="AM17" s="19">
        <v>1635803</v>
      </c>
      <c r="AN17" s="20">
        <v>24299</v>
      </c>
      <c r="AO17" s="22">
        <v>3858047</v>
      </c>
      <c r="AP17" s="22">
        <v>0</v>
      </c>
      <c r="AQ17" s="20">
        <v>785801973</v>
      </c>
      <c r="AT17" s="23">
        <f t="shared" si="6"/>
        <v>785801973</v>
      </c>
      <c r="AU17" s="1">
        <f t="shared" si="7"/>
        <v>0</v>
      </c>
    </row>
    <row r="18" spans="1:47" ht="24.75" customHeight="1">
      <c r="A18" s="14" t="s">
        <v>25</v>
      </c>
      <c r="B18" s="19">
        <v>3687524</v>
      </c>
      <c r="C18" s="20">
        <v>3779603</v>
      </c>
      <c r="D18" s="20">
        <f t="shared" si="0"/>
        <v>7467127</v>
      </c>
      <c r="E18" s="20">
        <v>217045919</v>
      </c>
      <c r="F18" s="20">
        <v>4477069</v>
      </c>
      <c r="G18" s="20">
        <v>312253</v>
      </c>
      <c r="H18" s="20">
        <v>4199430</v>
      </c>
      <c r="I18" s="20">
        <v>2918562</v>
      </c>
      <c r="J18" s="20">
        <f t="shared" si="1"/>
        <v>236420360</v>
      </c>
      <c r="K18" s="21">
        <v>8273907</v>
      </c>
      <c r="L18" s="21">
        <v>112449195</v>
      </c>
      <c r="M18" s="20">
        <f t="shared" si="2"/>
        <v>120723102</v>
      </c>
      <c r="N18" s="29">
        <v>34353077</v>
      </c>
      <c r="O18" s="29">
        <v>20503146</v>
      </c>
      <c r="P18" s="29">
        <v>54667474</v>
      </c>
      <c r="Q18" s="29">
        <v>32611164</v>
      </c>
      <c r="R18" s="20">
        <v>142134861</v>
      </c>
      <c r="S18" s="31">
        <v>13219557</v>
      </c>
      <c r="T18" s="21">
        <v>5346119</v>
      </c>
      <c r="U18" s="20">
        <v>956163</v>
      </c>
      <c r="V18" s="20">
        <v>58372412</v>
      </c>
      <c r="W18" s="20">
        <v>1987096</v>
      </c>
      <c r="X18" s="20">
        <v>60359508</v>
      </c>
      <c r="Y18" s="20">
        <v>32969</v>
      </c>
      <c r="Z18" s="21"/>
      <c r="AA18" s="30">
        <v>26156823</v>
      </c>
      <c r="AB18" s="20">
        <f t="shared" si="3"/>
        <v>605349462</v>
      </c>
      <c r="AC18" s="19"/>
      <c r="AD18" s="30"/>
      <c r="AE18" s="20">
        <f t="shared" si="4"/>
        <v>0</v>
      </c>
      <c r="AF18" s="30">
        <v>89426227</v>
      </c>
      <c r="AG18" s="19">
        <v>2995467</v>
      </c>
      <c r="AH18" s="20">
        <v>87420</v>
      </c>
      <c r="AI18" s="20">
        <v>762442</v>
      </c>
      <c r="AJ18" s="20">
        <v>28299</v>
      </c>
      <c r="AK18" s="30">
        <v>120216</v>
      </c>
      <c r="AL18" s="20">
        <f t="shared" si="5"/>
        <v>93420071</v>
      </c>
      <c r="AM18" s="19">
        <v>1357082</v>
      </c>
      <c r="AN18" s="20">
        <v>61888</v>
      </c>
      <c r="AO18" s="22">
        <v>3015254</v>
      </c>
      <c r="AP18" s="22">
        <v>16774</v>
      </c>
      <c r="AQ18" s="20">
        <v>703186983</v>
      </c>
      <c r="AT18" s="23">
        <f t="shared" si="6"/>
        <v>703186983</v>
      </c>
      <c r="AU18" s="1">
        <f t="shared" si="7"/>
        <v>0</v>
      </c>
    </row>
    <row r="19" spans="1:47" ht="24.75" customHeight="1">
      <c r="A19" s="14" t="s">
        <v>26</v>
      </c>
      <c r="B19" s="19">
        <v>8539206</v>
      </c>
      <c r="C19" s="20">
        <v>20113028</v>
      </c>
      <c r="D19" s="20">
        <f t="shared" si="0"/>
        <v>28652234</v>
      </c>
      <c r="E19" s="20">
        <v>820956130</v>
      </c>
      <c r="F19" s="20">
        <v>56466232</v>
      </c>
      <c r="G19" s="20">
        <v>3283761</v>
      </c>
      <c r="H19" s="20">
        <v>17710350</v>
      </c>
      <c r="I19" s="20">
        <v>11896026</v>
      </c>
      <c r="J19" s="20">
        <f t="shared" si="1"/>
        <v>938964733</v>
      </c>
      <c r="K19" s="21">
        <v>48117247</v>
      </c>
      <c r="L19" s="21">
        <v>974309439</v>
      </c>
      <c r="M19" s="20">
        <f t="shared" si="2"/>
        <v>1022426686</v>
      </c>
      <c r="N19" s="29">
        <v>84741632</v>
      </c>
      <c r="O19" s="29">
        <v>50576840</v>
      </c>
      <c r="P19" s="29">
        <v>134852872</v>
      </c>
      <c r="Q19" s="29">
        <v>80444712</v>
      </c>
      <c r="R19" s="20">
        <v>350616056</v>
      </c>
      <c r="S19" s="31">
        <v>76424438</v>
      </c>
      <c r="T19" s="21">
        <v>12548036</v>
      </c>
      <c r="U19" s="20">
        <v>136024</v>
      </c>
      <c r="V19" s="20">
        <v>77322756</v>
      </c>
      <c r="W19" s="20">
        <v>4801586</v>
      </c>
      <c r="X19" s="20">
        <v>82124342</v>
      </c>
      <c r="Y19" s="20">
        <v>1590</v>
      </c>
      <c r="Z19" s="21"/>
      <c r="AA19" s="30">
        <v>28183688</v>
      </c>
      <c r="AB19" s="20">
        <f t="shared" si="3"/>
        <v>2511425593</v>
      </c>
      <c r="AC19" s="19"/>
      <c r="AD19" s="30"/>
      <c r="AE19" s="20">
        <f t="shared" si="4"/>
        <v>0</v>
      </c>
      <c r="AF19" s="30">
        <v>44338327</v>
      </c>
      <c r="AG19" s="19">
        <v>1723465</v>
      </c>
      <c r="AH19" s="20">
        <v>131232</v>
      </c>
      <c r="AI19" s="20">
        <v>1015764</v>
      </c>
      <c r="AJ19" s="20">
        <v>113036</v>
      </c>
      <c r="AK19" s="30">
        <v>227134</v>
      </c>
      <c r="AL19" s="20">
        <f t="shared" si="5"/>
        <v>47548958</v>
      </c>
      <c r="AM19" s="19">
        <v>3043226</v>
      </c>
      <c r="AN19" s="20">
        <v>10499</v>
      </c>
      <c r="AO19" s="22">
        <v>5218709</v>
      </c>
      <c r="AP19" s="22">
        <v>0</v>
      </c>
      <c r="AQ19" s="20">
        <v>2567246985</v>
      </c>
      <c r="AT19" s="23">
        <f t="shared" si="6"/>
        <v>2567246985</v>
      </c>
      <c r="AU19" s="1">
        <f t="shared" si="7"/>
        <v>0</v>
      </c>
    </row>
    <row r="20" spans="1:47" ht="24.75" customHeight="1">
      <c r="A20" s="14" t="s">
        <v>27</v>
      </c>
      <c r="B20" s="19">
        <v>5443441</v>
      </c>
      <c r="C20" s="20">
        <v>5699813</v>
      </c>
      <c r="D20" s="36">
        <f t="shared" si="0"/>
        <v>11143254</v>
      </c>
      <c r="E20" s="20">
        <v>245189893</v>
      </c>
      <c r="F20" s="20">
        <v>8292256</v>
      </c>
      <c r="G20" s="20">
        <v>190349</v>
      </c>
      <c r="H20" s="20">
        <v>7557052</v>
      </c>
      <c r="I20" s="20">
        <v>5107176</v>
      </c>
      <c r="J20" s="36">
        <f t="shared" si="1"/>
        <v>277479980</v>
      </c>
      <c r="K20" s="21">
        <v>16670698</v>
      </c>
      <c r="L20" s="21">
        <v>198527929</v>
      </c>
      <c r="M20" s="36">
        <f t="shared" si="2"/>
        <v>215198627</v>
      </c>
      <c r="N20" s="29">
        <v>48750609</v>
      </c>
      <c r="O20" s="29">
        <v>29096109</v>
      </c>
      <c r="P20" s="29">
        <v>77578866</v>
      </c>
      <c r="Q20" s="29">
        <v>46278656</v>
      </c>
      <c r="R20" s="36">
        <v>201704240</v>
      </c>
      <c r="S20" s="31">
        <v>23020098</v>
      </c>
      <c r="T20" s="21">
        <v>7213635</v>
      </c>
      <c r="U20" s="20">
        <v>335535</v>
      </c>
      <c r="V20" s="20">
        <v>67833290</v>
      </c>
      <c r="W20" s="20">
        <v>2106788</v>
      </c>
      <c r="X20" s="20">
        <v>69940078</v>
      </c>
      <c r="Y20" s="20">
        <v>0</v>
      </c>
      <c r="Z20" s="21"/>
      <c r="AA20" s="30">
        <v>15575543</v>
      </c>
      <c r="AB20" s="20">
        <f t="shared" si="3"/>
        <v>810467736</v>
      </c>
      <c r="AC20" s="19"/>
      <c r="AD20" s="30"/>
      <c r="AE20" s="20">
        <f t="shared" si="4"/>
        <v>0</v>
      </c>
      <c r="AF20" s="30">
        <v>131429682</v>
      </c>
      <c r="AG20" s="19">
        <v>1525408</v>
      </c>
      <c r="AH20" s="20">
        <v>45077</v>
      </c>
      <c r="AI20" s="20">
        <v>943092</v>
      </c>
      <c r="AJ20" s="20">
        <v>0</v>
      </c>
      <c r="AK20" s="30">
        <v>149841</v>
      </c>
      <c r="AL20" s="20">
        <f t="shared" si="5"/>
        <v>134093100</v>
      </c>
      <c r="AM20" s="19">
        <v>1392473</v>
      </c>
      <c r="AN20" s="20">
        <v>30401</v>
      </c>
      <c r="AO20" s="22">
        <v>3230228</v>
      </c>
      <c r="AP20" s="22">
        <v>0</v>
      </c>
      <c r="AQ20" s="20">
        <v>949213938</v>
      </c>
      <c r="AT20" s="23">
        <f t="shared" si="6"/>
        <v>949213938</v>
      </c>
      <c r="AU20" s="1">
        <f t="shared" si="7"/>
        <v>0</v>
      </c>
    </row>
    <row r="21" spans="1:47" ht="24.75" customHeight="1">
      <c r="A21" s="13" t="s">
        <v>28</v>
      </c>
      <c r="B21" s="24">
        <v>1251685</v>
      </c>
      <c r="C21" s="25">
        <v>1903943</v>
      </c>
      <c r="D21" s="20">
        <f t="shared" si="0"/>
        <v>3155628</v>
      </c>
      <c r="E21" s="25">
        <v>44329689</v>
      </c>
      <c r="F21" s="25">
        <v>1693707</v>
      </c>
      <c r="G21" s="25">
        <v>9584</v>
      </c>
      <c r="H21" s="25">
        <v>871362</v>
      </c>
      <c r="I21" s="25">
        <v>530973</v>
      </c>
      <c r="J21" s="20">
        <f t="shared" si="1"/>
        <v>50590943</v>
      </c>
      <c r="K21" s="26">
        <v>1568040</v>
      </c>
      <c r="L21" s="26">
        <v>46019330</v>
      </c>
      <c r="M21" s="20">
        <f t="shared" si="2"/>
        <v>47587370</v>
      </c>
      <c r="N21" s="32">
        <v>12871697</v>
      </c>
      <c r="O21" s="32">
        <v>7682290</v>
      </c>
      <c r="P21" s="32">
        <v>20483267</v>
      </c>
      <c r="Q21" s="32">
        <v>12219024</v>
      </c>
      <c r="R21" s="20">
        <v>53256278</v>
      </c>
      <c r="S21" s="34">
        <v>3316572</v>
      </c>
      <c r="T21" s="26">
        <v>1817322</v>
      </c>
      <c r="U21" s="25">
        <v>108882</v>
      </c>
      <c r="V21" s="25">
        <v>21851228</v>
      </c>
      <c r="W21" s="25">
        <v>624441</v>
      </c>
      <c r="X21" s="25">
        <v>22475669</v>
      </c>
      <c r="Y21" s="25">
        <v>24012</v>
      </c>
      <c r="Z21" s="26"/>
      <c r="AA21" s="35">
        <v>12358545</v>
      </c>
      <c r="AB21" s="25">
        <f t="shared" si="3"/>
        <v>191535593</v>
      </c>
      <c r="AC21" s="24"/>
      <c r="AD21" s="35"/>
      <c r="AE21" s="25">
        <f t="shared" si="4"/>
        <v>0</v>
      </c>
      <c r="AF21" s="35">
        <v>31417386</v>
      </c>
      <c r="AG21" s="24">
        <v>3557391</v>
      </c>
      <c r="AH21" s="25">
        <v>151066</v>
      </c>
      <c r="AI21" s="25">
        <v>328396</v>
      </c>
      <c r="AJ21" s="25">
        <v>2441</v>
      </c>
      <c r="AK21" s="35">
        <v>103490</v>
      </c>
      <c r="AL21" s="25">
        <f t="shared" si="5"/>
        <v>35560170</v>
      </c>
      <c r="AM21" s="24">
        <v>418903</v>
      </c>
      <c r="AN21" s="25">
        <v>21561</v>
      </c>
      <c r="AO21" s="27">
        <v>840915</v>
      </c>
      <c r="AP21" s="27">
        <v>227015</v>
      </c>
      <c r="AQ21" s="25">
        <v>228150127</v>
      </c>
      <c r="AT21" s="23">
        <f t="shared" si="6"/>
        <v>228150127</v>
      </c>
      <c r="AU21" s="1">
        <f t="shared" si="7"/>
        <v>0</v>
      </c>
    </row>
    <row r="22" spans="1:47" ht="24.75" customHeight="1">
      <c r="A22" s="14" t="s">
        <v>29</v>
      </c>
      <c r="B22" s="19">
        <v>628515</v>
      </c>
      <c r="C22" s="20">
        <v>1060035</v>
      </c>
      <c r="D22" s="20">
        <f t="shared" si="0"/>
        <v>1688550</v>
      </c>
      <c r="E22" s="20">
        <v>31934107</v>
      </c>
      <c r="F22" s="20">
        <v>1053408</v>
      </c>
      <c r="G22" s="20">
        <v>12680</v>
      </c>
      <c r="H22" s="20">
        <v>593577</v>
      </c>
      <c r="I22" s="20">
        <v>368085</v>
      </c>
      <c r="J22" s="20">
        <f t="shared" si="1"/>
        <v>35650407</v>
      </c>
      <c r="K22" s="21">
        <v>878947</v>
      </c>
      <c r="L22" s="21">
        <v>27160126</v>
      </c>
      <c r="M22" s="20">
        <f t="shared" si="2"/>
        <v>28039073</v>
      </c>
      <c r="N22" s="29">
        <v>6191425</v>
      </c>
      <c r="O22" s="29">
        <v>3695263</v>
      </c>
      <c r="P22" s="29">
        <v>9852670</v>
      </c>
      <c r="Q22" s="29">
        <v>5877481</v>
      </c>
      <c r="R22" s="20">
        <v>25616839</v>
      </c>
      <c r="S22" s="31">
        <v>1607622</v>
      </c>
      <c r="T22" s="21">
        <v>841326</v>
      </c>
      <c r="U22" s="20">
        <v>59964</v>
      </c>
      <c r="V22" s="20">
        <v>11908371</v>
      </c>
      <c r="W22" s="20">
        <v>358132</v>
      </c>
      <c r="X22" s="20">
        <v>12266503</v>
      </c>
      <c r="Y22" s="20">
        <v>529</v>
      </c>
      <c r="Z22" s="21"/>
      <c r="AA22" s="30">
        <v>8051739</v>
      </c>
      <c r="AB22" s="20">
        <f t="shared" si="3"/>
        <v>112134002</v>
      </c>
      <c r="AC22" s="19"/>
      <c r="AD22" s="30"/>
      <c r="AE22" s="20">
        <f t="shared" si="4"/>
        <v>0</v>
      </c>
      <c r="AF22" s="30">
        <v>14756222</v>
      </c>
      <c r="AG22" s="19">
        <v>1771889</v>
      </c>
      <c r="AH22" s="20">
        <v>74610</v>
      </c>
      <c r="AI22" s="20">
        <v>179653</v>
      </c>
      <c r="AJ22" s="20">
        <v>21926</v>
      </c>
      <c r="AK22" s="30">
        <v>38664</v>
      </c>
      <c r="AL22" s="20">
        <f t="shared" si="5"/>
        <v>16842964</v>
      </c>
      <c r="AM22" s="19">
        <v>274993</v>
      </c>
      <c r="AN22" s="20">
        <v>3381</v>
      </c>
      <c r="AO22" s="22">
        <v>469268</v>
      </c>
      <c r="AP22" s="22">
        <v>163867</v>
      </c>
      <c r="AQ22" s="20">
        <v>129560741</v>
      </c>
      <c r="AT22" s="23">
        <f t="shared" si="6"/>
        <v>129560741</v>
      </c>
      <c r="AU22" s="1">
        <f t="shared" si="7"/>
        <v>0</v>
      </c>
    </row>
    <row r="23" spans="1:47" ht="24.75" customHeight="1">
      <c r="A23" s="14" t="s">
        <v>30</v>
      </c>
      <c r="B23" s="19">
        <v>663957</v>
      </c>
      <c r="C23" s="20">
        <v>1407728</v>
      </c>
      <c r="D23" s="20">
        <f t="shared" si="0"/>
        <v>2071685</v>
      </c>
      <c r="E23" s="20">
        <v>34835032</v>
      </c>
      <c r="F23" s="20">
        <v>1020992</v>
      </c>
      <c r="G23" s="20">
        <v>10635</v>
      </c>
      <c r="H23" s="20">
        <v>500296</v>
      </c>
      <c r="I23" s="20">
        <v>408984</v>
      </c>
      <c r="J23" s="20">
        <f t="shared" si="1"/>
        <v>38847624</v>
      </c>
      <c r="K23" s="21">
        <v>1106788</v>
      </c>
      <c r="L23" s="21">
        <v>28808755</v>
      </c>
      <c r="M23" s="20">
        <f t="shared" si="2"/>
        <v>29915543</v>
      </c>
      <c r="N23" s="29">
        <v>6771893</v>
      </c>
      <c r="O23" s="29">
        <v>4041708</v>
      </c>
      <c r="P23" s="29">
        <v>10776394</v>
      </c>
      <c r="Q23" s="29">
        <v>6428517</v>
      </c>
      <c r="R23" s="20">
        <v>28018512</v>
      </c>
      <c r="S23" s="31">
        <v>2281833</v>
      </c>
      <c r="T23" s="21">
        <v>949272</v>
      </c>
      <c r="U23" s="20">
        <v>115089</v>
      </c>
      <c r="V23" s="20">
        <v>12222121</v>
      </c>
      <c r="W23" s="20">
        <v>466941</v>
      </c>
      <c r="X23" s="20">
        <v>12689062</v>
      </c>
      <c r="Y23" s="20">
        <v>214</v>
      </c>
      <c r="Z23" s="21"/>
      <c r="AA23" s="30">
        <v>7427017</v>
      </c>
      <c r="AB23" s="20">
        <f t="shared" si="3"/>
        <v>120244166</v>
      </c>
      <c r="AC23" s="19"/>
      <c r="AD23" s="30"/>
      <c r="AE23" s="20">
        <f t="shared" si="4"/>
        <v>0</v>
      </c>
      <c r="AF23" s="30">
        <v>16139753</v>
      </c>
      <c r="AG23" s="19">
        <v>1755428</v>
      </c>
      <c r="AH23" s="20">
        <v>73676</v>
      </c>
      <c r="AI23" s="20">
        <v>194258</v>
      </c>
      <c r="AJ23" s="20">
        <v>12681</v>
      </c>
      <c r="AK23" s="30">
        <v>62596</v>
      </c>
      <c r="AL23" s="20">
        <f t="shared" si="5"/>
        <v>18238392</v>
      </c>
      <c r="AM23" s="19">
        <v>283764</v>
      </c>
      <c r="AN23" s="20">
        <v>3709</v>
      </c>
      <c r="AO23" s="22">
        <v>608813</v>
      </c>
      <c r="AP23" s="22">
        <v>389929</v>
      </c>
      <c r="AQ23" s="20">
        <v>138988915</v>
      </c>
      <c r="AT23" s="23">
        <f t="shared" si="6"/>
        <v>138988915</v>
      </c>
      <c r="AU23" s="1">
        <f t="shared" si="7"/>
        <v>0</v>
      </c>
    </row>
    <row r="24" spans="1:47" ht="24.75" customHeight="1">
      <c r="A24" s="14" t="s">
        <v>31</v>
      </c>
      <c r="B24" s="19">
        <v>462693</v>
      </c>
      <c r="C24" s="20">
        <v>812806</v>
      </c>
      <c r="D24" s="36">
        <f t="shared" si="0"/>
        <v>1275499</v>
      </c>
      <c r="E24" s="20">
        <v>23525342</v>
      </c>
      <c r="F24" s="20">
        <v>783039</v>
      </c>
      <c r="G24" s="20">
        <v>5730</v>
      </c>
      <c r="H24" s="20">
        <v>324181</v>
      </c>
      <c r="I24" s="20">
        <v>120511</v>
      </c>
      <c r="J24" s="36">
        <f t="shared" si="1"/>
        <v>26034302</v>
      </c>
      <c r="K24" s="21">
        <v>767679</v>
      </c>
      <c r="L24" s="21">
        <v>24182420</v>
      </c>
      <c r="M24" s="36">
        <f t="shared" si="2"/>
        <v>24950099</v>
      </c>
      <c r="N24" s="29">
        <v>4383480</v>
      </c>
      <c r="O24" s="29">
        <v>2616218</v>
      </c>
      <c r="P24" s="29">
        <v>6975613</v>
      </c>
      <c r="Q24" s="29">
        <v>4161211</v>
      </c>
      <c r="R24" s="20">
        <v>18136522</v>
      </c>
      <c r="S24" s="31">
        <v>1576213</v>
      </c>
      <c r="T24" s="21">
        <v>646816</v>
      </c>
      <c r="U24" s="20">
        <v>51127</v>
      </c>
      <c r="V24" s="20">
        <v>8654704</v>
      </c>
      <c r="W24" s="20">
        <v>305719</v>
      </c>
      <c r="X24" s="20">
        <v>8960423</v>
      </c>
      <c r="Y24" s="20">
        <v>1172</v>
      </c>
      <c r="Z24" s="21"/>
      <c r="AA24" s="30">
        <v>5533494</v>
      </c>
      <c r="AB24" s="20">
        <f t="shared" si="3"/>
        <v>85890168</v>
      </c>
      <c r="AC24" s="19"/>
      <c r="AD24" s="30"/>
      <c r="AE24" s="20">
        <f t="shared" si="4"/>
        <v>0</v>
      </c>
      <c r="AF24" s="30">
        <v>10964490</v>
      </c>
      <c r="AG24" s="19">
        <v>1427988</v>
      </c>
      <c r="AH24" s="20">
        <v>59513</v>
      </c>
      <c r="AI24" s="20">
        <v>132223</v>
      </c>
      <c r="AJ24" s="20">
        <v>369</v>
      </c>
      <c r="AK24" s="30">
        <v>66590</v>
      </c>
      <c r="AL24" s="20">
        <f t="shared" si="5"/>
        <v>12651173</v>
      </c>
      <c r="AM24" s="19">
        <v>175123</v>
      </c>
      <c r="AN24" s="20">
        <v>2498</v>
      </c>
      <c r="AO24" s="22">
        <v>363548</v>
      </c>
      <c r="AP24" s="22">
        <v>260290</v>
      </c>
      <c r="AQ24" s="20">
        <v>98822220</v>
      </c>
      <c r="AT24" s="23">
        <f t="shared" si="6"/>
        <v>98822220</v>
      </c>
      <c r="AU24" s="1">
        <f t="shared" si="7"/>
        <v>0</v>
      </c>
    </row>
    <row r="25" spans="1:47" ht="24.75" customHeight="1">
      <c r="A25" s="13" t="s">
        <v>32</v>
      </c>
      <c r="B25" s="24">
        <v>488992</v>
      </c>
      <c r="C25" s="25">
        <v>889598</v>
      </c>
      <c r="D25" s="20">
        <f t="shared" si="0"/>
        <v>1378590</v>
      </c>
      <c r="E25" s="25">
        <v>24812866</v>
      </c>
      <c r="F25" s="25">
        <v>1016746</v>
      </c>
      <c r="G25" s="25">
        <v>0</v>
      </c>
      <c r="H25" s="25">
        <v>345681</v>
      </c>
      <c r="I25" s="25">
        <v>262867</v>
      </c>
      <c r="J25" s="20">
        <f t="shared" si="1"/>
        <v>27816750</v>
      </c>
      <c r="K25" s="26">
        <v>797778</v>
      </c>
      <c r="L25" s="26">
        <v>21200669</v>
      </c>
      <c r="M25" s="20">
        <f t="shared" si="2"/>
        <v>21998447</v>
      </c>
      <c r="N25" s="32">
        <v>4802907</v>
      </c>
      <c r="O25" s="32">
        <v>2866548</v>
      </c>
      <c r="P25" s="32">
        <v>7643066</v>
      </c>
      <c r="Q25" s="32">
        <v>4559371</v>
      </c>
      <c r="R25" s="33">
        <v>19871892</v>
      </c>
      <c r="S25" s="34">
        <v>1391664</v>
      </c>
      <c r="T25" s="26">
        <v>769189</v>
      </c>
      <c r="U25" s="25">
        <v>180155</v>
      </c>
      <c r="V25" s="25">
        <v>9762083</v>
      </c>
      <c r="W25" s="25">
        <v>294179</v>
      </c>
      <c r="X25" s="25">
        <v>10056262</v>
      </c>
      <c r="Y25" s="25">
        <v>108</v>
      </c>
      <c r="Z25" s="26"/>
      <c r="AA25" s="35">
        <v>5306732</v>
      </c>
      <c r="AB25" s="25">
        <f t="shared" si="3"/>
        <v>87391199</v>
      </c>
      <c r="AC25" s="24"/>
      <c r="AD25" s="35"/>
      <c r="AE25" s="25">
        <f t="shared" si="4"/>
        <v>0</v>
      </c>
      <c r="AF25" s="35">
        <v>10984068</v>
      </c>
      <c r="AG25" s="24">
        <v>1204782</v>
      </c>
      <c r="AH25" s="25">
        <v>70771</v>
      </c>
      <c r="AI25" s="25">
        <v>133814</v>
      </c>
      <c r="AJ25" s="25">
        <v>0</v>
      </c>
      <c r="AK25" s="35">
        <v>60124</v>
      </c>
      <c r="AL25" s="25">
        <f t="shared" si="5"/>
        <v>12453559</v>
      </c>
      <c r="AM25" s="24">
        <v>226574</v>
      </c>
      <c r="AN25" s="25">
        <v>2651</v>
      </c>
      <c r="AO25" s="27">
        <v>370691</v>
      </c>
      <c r="AP25" s="27">
        <v>142194</v>
      </c>
      <c r="AQ25" s="25">
        <v>100302480</v>
      </c>
      <c r="AT25" s="23">
        <f t="shared" si="6"/>
        <v>100302480</v>
      </c>
      <c r="AU25" s="1">
        <f t="shared" si="7"/>
        <v>0</v>
      </c>
    </row>
    <row r="26" spans="1:47" ht="24.75" customHeight="1">
      <c r="A26" s="14" t="s">
        <v>33</v>
      </c>
      <c r="B26" s="19">
        <v>1230348</v>
      </c>
      <c r="C26" s="20">
        <v>1876298</v>
      </c>
      <c r="D26" s="20">
        <f t="shared" si="0"/>
        <v>3106646</v>
      </c>
      <c r="E26" s="20">
        <v>59861614</v>
      </c>
      <c r="F26" s="20">
        <v>1873350</v>
      </c>
      <c r="G26" s="20">
        <v>15780</v>
      </c>
      <c r="H26" s="20">
        <v>831685</v>
      </c>
      <c r="I26" s="20">
        <v>526710</v>
      </c>
      <c r="J26" s="20">
        <f t="shared" si="1"/>
        <v>66215785</v>
      </c>
      <c r="K26" s="21">
        <v>1535836</v>
      </c>
      <c r="L26" s="21">
        <v>48346946</v>
      </c>
      <c r="M26" s="20">
        <f t="shared" si="2"/>
        <v>49882782</v>
      </c>
      <c r="N26" s="29">
        <v>12309097</v>
      </c>
      <c r="O26" s="29">
        <v>7346511</v>
      </c>
      <c r="P26" s="29">
        <v>19587977</v>
      </c>
      <c r="Q26" s="29">
        <v>11684951</v>
      </c>
      <c r="R26" s="20">
        <v>50928536</v>
      </c>
      <c r="S26" s="31">
        <v>3349507</v>
      </c>
      <c r="T26" s="21">
        <v>1629792</v>
      </c>
      <c r="U26" s="20">
        <v>175526</v>
      </c>
      <c r="V26" s="20">
        <v>23134487</v>
      </c>
      <c r="W26" s="20">
        <v>717300</v>
      </c>
      <c r="X26" s="20">
        <v>23851787</v>
      </c>
      <c r="Y26" s="20">
        <v>1875</v>
      </c>
      <c r="Z26" s="21"/>
      <c r="AA26" s="30">
        <v>13253312</v>
      </c>
      <c r="AB26" s="20">
        <f t="shared" si="3"/>
        <v>209288902</v>
      </c>
      <c r="AC26" s="19"/>
      <c r="AD26" s="30"/>
      <c r="AE26" s="20">
        <f t="shared" si="4"/>
        <v>0</v>
      </c>
      <c r="AF26" s="30">
        <v>29195316</v>
      </c>
      <c r="AG26" s="19">
        <v>3232924</v>
      </c>
      <c r="AH26" s="20">
        <v>121567</v>
      </c>
      <c r="AI26" s="20">
        <v>327052</v>
      </c>
      <c r="AJ26" s="20">
        <v>22335</v>
      </c>
      <c r="AK26" s="30">
        <v>186928</v>
      </c>
      <c r="AL26" s="20">
        <f t="shared" si="5"/>
        <v>33086122</v>
      </c>
      <c r="AM26" s="19">
        <v>628925</v>
      </c>
      <c r="AN26" s="20">
        <v>21083</v>
      </c>
      <c r="AO26" s="22">
        <v>960671</v>
      </c>
      <c r="AP26" s="22">
        <v>291535</v>
      </c>
      <c r="AQ26" s="20">
        <v>243694168</v>
      </c>
      <c r="AT26" s="23">
        <f t="shared" si="6"/>
        <v>243694168</v>
      </c>
      <c r="AU26" s="1">
        <f t="shared" si="7"/>
        <v>0</v>
      </c>
    </row>
    <row r="27" spans="1:47" ht="24.75" customHeight="1">
      <c r="A27" s="14" t="s">
        <v>34</v>
      </c>
      <c r="B27" s="19">
        <v>1157540</v>
      </c>
      <c r="C27" s="20">
        <v>1552418</v>
      </c>
      <c r="D27" s="20">
        <f t="shared" si="0"/>
        <v>2709958</v>
      </c>
      <c r="E27" s="20">
        <v>60699470</v>
      </c>
      <c r="F27" s="20">
        <v>1710239</v>
      </c>
      <c r="G27" s="20">
        <v>2968</v>
      </c>
      <c r="H27" s="20">
        <v>1037013</v>
      </c>
      <c r="I27" s="20">
        <v>672321</v>
      </c>
      <c r="J27" s="20">
        <f t="shared" si="1"/>
        <v>66831969</v>
      </c>
      <c r="K27" s="21">
        <v>2207555</v>
      </c>
      <c r="L27" s="21">
        <v>39863557</v>
      </c>
      <c r="M27" s="20">
        <f t="shared" si="2"/>
        <v>42071112</v>
      </c>
      <c r="N27" s="29">
        <v>11414389</v>
      </c>
      <c r="O27" s="29">
        <v>6812517</v>
      </c>
      <c r="P27" s="29">
        <v>18164192</v>
      </c>
      <c r="Q27" s="29">
        <v>10835609</v>
      </c>
      <c r="R27" s="20">
        <v>47226707</v>
      </c>
      <c r="S27" s="31">
        <v>3157344</v>
      </c>
      <c r="T27" s="21">
        <v>1547019</v>
      </c>
      <c r="U27" s="20">
        <v>365044</v>
      </c>
      <c r="V27" s="20">
        <v>22825760</v>
      </c>
      <c r="W27" s="20">
        <v>872416</v>
      </c>
      <c r="X27" s="20">
        <v>23698176</v>
      </c>
      <c r="Y27" s="20">
        <v>11537</v>
      </c>
      <c r="Z27" s="21"/>
      <c r="AA27" s="30">
        <v>12886986</v>
      </c>
      <c r="AB27" s="20">
        <f t="shared" si="3"/>
        <v>197795894</v>
      </c>
      <c r="AC27" s="19"/>
      <c r="AD27" s="30"/>
      <c r="AE27" s="20">
        <f t="shared" si="4"/>
        <v>0</v>
      </c>
      <c r="AF27" s="30">
        <v>28194991</v>
      </c>
      <c r="AG27" s="19">
        <v>2831490</v>
      </c>
      <c r="AH27" s="20">
        <v>103517</v>
      </c>
      <c r="AI27" s="20">
        <v>332119</v>
      </c>
      <c r="AJ27" s="20">
        <v>0</v>
      </c>
      <c r="AK27" s="30">
        <v>199798</v>
      </c>
      <c r="AL27" s="20">
        <f t="shared" si="5"/>
        <v>31661915</v>
      </c>
      <c r="AM27" s="19">
        <v>452567</v>
      </c>
      <c r="AN27" s="20">
        <v>6443</v>
      </c>
      <c r="AO27" s="22">
        <v>1078110</v>
      </c>
      <c r="AP27" s="22">
        <v>68141</v>
      </c>
      <c r="AQ27" s="20">
        <v>230926788</v>
      </c>
      <c r="AT27" s="23">
        <f t="shared" si="6"/>
        <v>230926788</v>
      </c>
      <c r="AU27" s="1">
        <f t="shared" si="7"/>
        <v>0</v>
      </c>
    </row>
    <row r="28" spans="1:47" ht="24.75" customHeight="1">
      <c r="A28" s="14" t="s">
        <v>35</v>
      </c>
      <c r="B28" s="19">
        <v>2200937</v>
      </c>
      <c r="C28" s="20">
        <v>2754338</v>
      </c>
      <c r="D28" s="20">
        <f t="shared" si="0"/>
        <v>4955275</v>
      </c>
      <c r="E28" s="20">
        <v>90703525</v>
      </c>
      <c r="F28" s="20">
        <v>4337050</v>
      </c>
      <c r="G28" s="20">
        <v>83772</v>
      </c>
      <c r="H28" s="20">
        <v>1990506</v>
      </c>
      <c r="I28" s="20">
        <v>1772881</v>
      </c>
      <c r="J28" s="20">
        <f t="shared" si="1"/>
        <v>103843009</v>
      </c>
      <c r="K28" s="21">
        <v>3819503</v>
      </c>
      <c r="L28" s="21">
        <v>93747523</v>
      </c>
      <c r="M28" s="20">
        <f t="shared" si="2"/>
        <v>97567026</v>
      </c>
      <c r="N28" s="29">
        <v>21277927</v>
      </c>
      <c r="O28" s="29">
        <v>12699429</v>
      </c>
      <c r="P28" s="29">
        <v>33860447</v>
      </c>
      <c r="Q28" s="29">
        <v>20199005</v>
      </c>
      <c r="R28" s="20">
        <v>88036808</v>
      </c>
      <c r="S28" s="31">
        <v>7572999</v>
      </c>
      <c r="T28" s="21">
        <v>3038056</v>
      </c>
      <c r="U28" s="20">
        <v>524580</v>
      </c>
      <c r="V28" s="20">
        <v>37955564</v>
      </c>
      <c r="W28" s="20">
        <v>1093853</v>
      </c>
      <c r="X28" s="20">
        <v>39049417</v>
      </c>
      <c r="Y28" s="20">
        <v>3073</v>
      </c>
      <c r="Z28" s="21"/>
      <c r="AA28" s="30">
        <v>19874562</v>
      </c>
      <c r="AB28" s="20">
        <f t="shared" si="3"/>
        <v>359509530</v>
      </c>
      <c r="AC28" s="19"/>
      <c r="AD28" s="30"/>
      <c r="AE28" s="20">
        <f t="shared" si="4"/>
        <v>0</v>
      </c>
      <c r="AF28" s="30">
        <v>51776411</v>
      </c>
      <c r="AG28" s="19">
        <v>2048823</v>
      </c>
      <c r="AH28" s="20">
        <v>78159</v>
      </c>
      <c r="AI28" s="20">
        <v>559693</v>
      </c>
      <c r="AJ28" s="20">
        <v>28359</v>
      </c>
      <c r="AK28" s="30">
        <v>180664</v>
      </c>
      <c r="AL28" s="20">
        <f t="shared" si="5"/>
        <v>54672109</v>
      </c>
      <c r="AM28" s="19">
        <v>1163679</v>
      </c>
      <c r="AN28" s="20">
        <v>11865</v>
      </c>
      <c r="AO28" s="22">
        <v>1643771</v>
      </c>
      <c r="AP28" s="22">
        <v>16085</v>
      </c>
      <c r="AQ28" s="20">
        <v>416984869</v>
      </c>
      <c r="AT28" s="23">
        <f t="shared" si="6"/>
        <v>416984869</v>
      </c>
      <c r="AU28" s="1">
        <f t="shared" si="7"/>
        <v>0</v>
      </c>
    </row>
    <row r="29" spans="1:47" ht="24.75" customHeight="1">
      <c r="A29" s="14" t="s">
        <v>36</v>
      </c>
      <c r="B29" s="19">
        <v>4432276</v>
      </c>
      <c r="C29" s="20">
        <v>5983741</v>
      </c>
      <c r="D29" s="20">
        <f t="shared" si="0"/>
        <v>10416017</v>
      </c>
      <c r="E29" s="20">
        <v>237904430</v>
      </c>
      <c r="F29" s="20">
        <v>15001345</v>
      </c>
      <c r="G29" s="20">
        <v>137444</v>
      </c>
      <c r="H29" s="20">
        <v>6629920</v>
      </c>
      <c r="I29" s="20">
        <v>3984711</v>
      </c>
      <c r="J29" s="20">
        <f t="shared" si="1"/>
        <v>274073867</v>
      </c>
      <c r="K29" s="21">
        <v>11376074</v>
      </c>
      <c r="L29" s="21">
        <v>268526680</v>
      </c>
      <c r="M29" s="20">
        <f t="shared" si="2"/>
        <v>279902754</v>
      </c>
      <c r="N29" s="29">
        <v>43624324</v>
      </c>
      <c r="O29" s="29">
        <v>26036559</v>
      </c>
      <c r="P29" s="29">
        <v>69421196</v>
      </c>
      <c r="Q29" s="29">
        <v>41412304</v>
      </c>
      <c r="R29" s="20">
        <v>180494383</v>
      </c>
      <c r="S29" s="31">
        <v>20201981</v>
      </c>
      <c r="T29" s="21">
        <v>6189211</v>
      </c>
      <c r="U29" s="20">
        <v>305501</v>
      </c>
      <c r="V29" s="20">
        <v>82903898</v>
      </c>
      <c r="W29" s="20">
        <v>3558011</v>
      </c>
      <c r="X29" s="20">
        <v>86461909</v>
      </c>
      <c r="Y29" s="20">
        <v>1394</v>
      </c>
      <c r="Z29" s="21">
        <v>1119240</v>
      </c>
      <c r="AA29" s="30">
        <v>34861408</v>
      </c>
      <c r="AB29" s="20">
        <f t="shared" si="3"/>
        <v>883611648</v>
      </c>
      <c r="AC29" s="19"/>
      <c r="AD29" s="30"/>
      <c r="AE29" s="20">
        <f t="shared" si="4"/>
        <v>0</v>
      </c>
      <c r="AF29" s="30">
        <v>107336717</v>
      </c>
      <c r="AG29" s="19">
        <v>3865333</v>
      </c>
      <c r="AH29" s="20">
        <v>131913</v>
      </c>
      <c r="AI29" s="20">
        <v>1250122</v>
      </c>
      <c r="AJ29" s="20">
        <v>93478</v>
      </c>
      <c r="AK29" s="30">
        <v>179782</v>
      </c>
      <c r="AL29" s="20">
        <f t="shared" si="5"/>
        <v>112857345</v>
      </c>
      <c r="AM29" s="19">
        <v>1895439</v>
      </c>
      <c r="AN29" s="20">
        <v>24531</v>
      </c>
      <c r="AO29" s="22">
        <v>3992472</v>
      </c>
      <c r="AP29" s="22">
        <v>0</v>
      </c>
      <c r="AQ29" s="20">
        <v>1002381435</v>
      </c>
      <c r="AT29" s="23">
        <f t="shared" si="6"/>
        <v>1002381435</v>
      </c>
      <c r="AU29" s="1">
        <f t="shared" si="7"/>
        <v>0</v>
      </c>
    </row>
    <row r="30" spans="1:47" ht="24.75" customHeight="1">
      <c r="A30" s="14" t="s">
        <v>37</v>
      </c>
      <c r="B30" s="19">
        <v>1027123</v>
      </c>
      <c r="C30" s="20">
        <v>1363186</v>
      </c>
      <c r="D30" s="36">
        <f t="shared" si="0"/>
        <v>2390309</v>
      </c>
      <c r="E30" s="20">
        <v>56365145</v>
      </c>
      <c r="F30" s="20">
        <v>1705975</v>
      </c>
      <c r="G30" s="20">
        <v>12503</v>
      </c>
      <c r="H30" s="20">
        <v>1126710</v>
      </c>
      <c r="I30" s="20">
        <v>709498</v>
      </c>
      <c r="J30" s="36">
        <f t="shared" si="1"/>
        <v>62310140</v>
      </c>
      <c r="K30" s="21">
        <v>1723938</v>
      </c>
      <c r="L30" s="21">
        <v>46074625</v>
      </c>
      <c r="M30" s="36">
        <f t="shared" si="2"/>
        <v>47798563</v>
      </c>
      <c r="N30" s="29">
        <v>10245784</v>
      </c>
      <c r="O30" s="29">
        <v>6115050</v>
      </c>
      <c r="P30" s="29">
        <v>16304540</v>
      </c>
      <c r="Q30" s="29">
        <v>9726260</v>
      </c>
      <c r="R30" s="36">
        <v>42391634</v>
      </c>
      <c r="S30" s="31">
        <v>2815820</v>
      </c>
      <c r="T30" s="21">
        <v>1521454</v>
      </c>
      <c r="U30" s="20">
        <v>370199</v>
      </c>
      <c r="V30" s="20">
        <v>19790336</v>
      </c>
      <c r="W30" s="20">
        <v>787702</v>
      </c>
      <c r="X30" s="20">
        <v>20578038</v>
      </c>
      <c r="Y30" s="20">
        <v>2025</v>
      </c>
      <c r="Z30" s="21"/>
      <c r="AA30" s="30">
        <v>15889933</v>
      </c>
      <c r="AB30" s="20">
        <f t="shared" si="3"/>
        <v>193677806</v>
      </c>
      <c r="AC30" s="19"/>
      <c r="AD30" s="30"/>
      <c r="AE30" s="20">
        <f t="shared" si="4"/>
        <v>0</v>
      </c>
      <c r="AF30" s="30">
        <v>25088525</v>
      </c>
      <c r="AG30" s="19">
        <v>2409004</v>
      </c>
      <c r="AH30" s="20">
        <v>92740</v>
      </c>
      <c r="AI30" s="20">
        <v>285922</v>
      </c>
      <c r="AJ30" s="20">
        <v>0</v>
      </c>
      <c r="AK30" s="30">
        <v>142686</v>
      </c>
      <c r="AL30" s="20">
        <f t="shared" si="5"/>
        <v>28018877</v>
      </c>
      <c r="AM30" s="19">
        <v>390684</v>
      </c>
      <c r="AN30" s="20">
        <v>5804</v>
      </c>
      <c r="AO30" s="22">
        <v>900210</v>
      </c>
      <c r="AP30" s="22">
        <v>116533</v>
      </c>
      <c r="AQ30" s="20">
        <v>222876848</v>
      </c>
      <c r="AT30" s="23">
        <f t="shared" si="6"/>
        <v>222876848</v>
      </c>
      <c r="AU30" s="1">
        <f t="shared" si="7"/>
        <v>0</v>
      </c>
    </row>
    <row r="31" spans="1:47" ht="24.75" customHeight="1">
      <c r="A31" s="13" t="s">
        <v>38</v>
      </c>
      <c r="B31" s="24">
        <v>808166</v>
      </c>
      <c r="C31" s="25">
        <v>1145835</v>
      </c>
      <c r="D31" s="20">
        <f t="shared" si="0"/>
        <v>1954001</v>
      </c>
      <c r="E31" s="25">
        <v>46321095</v>
      </c>
      <c r="F31" s="25">
        <v>1589864</v>
      </c>
      <c r="G31" s="25">
        <v>9076</v>
      </c>
      <c r="H31" s="25">
        <v>755635</v>
      </c>
      <c r="I31" s="25">
        <v>522602</v>
      </c>
      <c r="J31" s="20">
        <f t="shared" si="1"/>
        <v>51152273</v>
      </c>
      <c r="K31" s="26">
        <v>1166643</v>
      </c>
      <c r="L31" s="26">
        <v>36900838</v>
      </c>
      <c r="M31" s="20">
        <f t="shared" si="2"/>
        <v>38067481</v>
      </c>
      <c r="N31" s="32">
        <v>7545756</v>
      </c>
      <c r="O31" s="32">
        <v>4503577</v>
      </c>
      <c r="P31" s="32">
        <v>12007876</v>
      </c>
      <c r="Q31" s="32">
        <v>7163140</v>
      </c>
      <c r="R31" s="20">
        <v>31220349</v>
      </c>
      <c r="S31" s="34">
        <v>2810031</v>
      </c>
      <c r="T31" s="26">
        <v>1122855</v>
      </c>
      <c r="U31" s="25">
        <v>232071</v>
      </c>
      <c r="V31" s="25">
        <v>12731595</v>
      </c>
      <c r="W31" s="25">
        <v>547051</v>
      </c>
      <c r="X31" s="25">
        <v>13278646</v>
      </c>
      <c r="Y31" s="25">
        <v>4804</v>
      </c>
      <c r="Z31" s="26"/>
      <c r="AA31" s="35">
        <v>9691415</v>
      </c>
      <c r="AB31" s="25">
        <f t="shared" si="3"/>
        <v>147579925</v>
      </c>
      <c r="AC31" s="24"/>
      <c r="AD31" s="35"/>
      <c r="AE31" s="25">
        <f t="shared" si="4"/>
        <v>0</v>
      </c>
      <c r="AF31" s="35">
        <v>19166689</v>
      </c>
      <c r="AG31" s="24">
        <v>1613744</v>
      </c>
      <c r="AH31" s="25">
        <v>62021</v>
      </c>
      <c r="AI31" s="25">
        <v>192613</v>
      </c>
      <c r="AJ31" s="25">
        <v>0</v>
      </c>
      <c r="AK31" s="35">
        <v>52951</v>
      </c>
      <c r="AL31" s="25">
        <f t="shared" si="5"/>
        <v>21088018</v>
      </c>
      <c r="AM31" s="24">
        <v>326909</v>
      </c>
      <c r="AN31" s="25">
        <v>4601</v>
      </c>
      <c r="AO31" s="27">
        <v>833006</v>
      </c>
      <c r="AP31" s="27">
        <v>0</v>
      </c>
      <c r="AQ31" s="25">
        <v>169832459</v>
      </c>
      <c r="AT31" s="23">
        <f t="shared" si="6"/>
        <v>169832459</v>
      </c>
      <c r="AU31" s="1">
        <f t="shared" si="7"/>
        <v>0</v>
      </c>
    </row>
    <row r="32" spans="1:47" ht="24.75" customHeight="1">
      <c r="A32" s="14" t="s">
        <v>39</v>
      </c>
      <c r="B32" s="19">
        <v>1360152</v>
      </c>
      <c r="C32" s="20">
        <v>2175015</v>
      </c>
      <c r="D32" s="20">
        <f t="shared" si="0"/>
        <v>3535167</v>
      </c>
      <c r="E32" s="20">
        <v>53896259</v>
      </c>
      <c r="F32" s="20">
        <v>3597816</v>
      </c>
      <c r="G32" s="20">
        <v>28957</v>
      </c>
      <c r="H32" s="20">
        <v>1997891</v>
      </c>
      <c r="I32" s="20">
        <v>1209143</v>
      </c>
      <c r="J32" s="20">
        <f t="shared" si="1"/>
        <v>64265233</v>
      </c>
      <c r="K32" s="21">
        <v>3508283</v>
      </c>
      <c r="L32" s="21">
        <v>66241236</v>
      </c>
      <c r="M32" s="20">
        <f t="shared" si="2"/>
        <v>69749519</v>
      </c>
      <c r="N32" s="29">
        <v>14072497</v>
      </c>
      <c r="O32" s="29">
        <v>8398970</v>
      </c>
      <c r="P32" s="29">
        <v>22394147</v>
      </c>
      <c r="Q32" s="29">
        <v>13358935</v>
      </c>
      <c r="R32" s="20">
        <v>58224549</v>
      </c>
      <c r="S32" s="31">
        <v>6784290</v>
      </c>
      <c r="T32" s="21">
        <v>1937470</v>
      </c>
      <c r="U32" s="20">
        <v>163376</v>
      </c>
      <c r="V32" s="20">
        <v>18041537</v>
      </c>
      <c r="W32" s="20">
        <v>714919</v>
      </c>
      <c r="X32" s="20">
        <v>18756456</v>
      </c>
      <c r="Y32" s="20">
        <v>379</v>
      </c>
      <c r="Z32" s="21"/>
      <c r="AA32" s="30">
        <v>7783135</v>
      </c>
      <c r="AB32" s="20">
        <f t="shared" si="3"/>
        <v>227664407</v>
      </c>
      <c r="AC32" s="19"/>
      <c r="AD32" s="30"/>
      <c r="AE32" s="20">
        <f t="shared" si="4"/>
        <v>0</v>
      </c>
      <c r="AF32" s="30">
        <v>36727968</v>
      </c>
      <c r="AG32" s="19">
        <v>1422643</v>
      </c>
      <c r="AH32" s="20">
        <v>54613</v>
      </c>
      <c r="AI32" s="20">
        <v>258685</v>
      </c>
      <c r="AJ32" s="20">
        <v>0</v>
      </c>
      <c r="AK32" s="30">
        <v>111524</v>
      </c>
      <c r="AL32" s="20">
        <f t="shared" si="5"/>
        <v>38575433</v>
      </c>
      <c r="AM32" s="19">
        <v>360249</v>
      </c>
      <c r="AN32" s="20">
        <v>8405</v>
      </c>
      <c r="AO32" s="22">
        <v>837856</v>
      </c>
      <c r="AP32" s="22">
        <v>14354</v>
      </c>
      <c r="AQ32" s="20">
        <v>267431996</v>
      </c>
      <c r="AT32" s="23">
        <f t="shared" si="6"/>
        <v>267431996</v>
      </c>
      <c r="AU32" s="1">
        <f t="shared" si="7"/>
        <v>0</v>
      </c>
    </row>
    <row r="33" spans="1:47" ht="24.75" customHeight="1">
      <c r="A33" s="14" t="s">
        <v>40</v>
      </c>
      <c r="B33" s="19">
        <v>4711100</v>
      </c>
      <c r="C33" s="20">
        <v>8373960</v>
      </c>
      <c r="D33" s="20">
        <f t="shared" si="0"/>
        <v>13085060</v>
      </c>
      <c r="E33" s="20">
        <v>227951222</v>
      </c>
      <c r="F33" s="20">
        <v>14509832</v>
      </c>
      <c r="G33" s="20">
        <v>583338</v>
      </c>
      <c r="H33" s="20">
        <v>6903755</v>
      </c>
      <c r="I33" s="20">
        <v>4332109</v>
      </c>
      <c r="J33" s="20">
        <f t="shared" si="1"/>
        <v>267365316</v>
      </c>
      <c r="K33" s="21">
        <v>16109627</v>
      </c>
      <c r="L33" s="21">
        <v>291392195</v>
      </c>
      <c r="M33" s="20">
        <f t="shared" si="2"/>
        <v>307501822</v>
      </c>
      <c r="N33" s="29">
        <v>49162934</v>
      </c>
      <c r="O33" s="29">
        <v>29342200</v>
      </c>
      <c r="P33" s="29">
        <v>78235015</v>
      </c>
      <c r="Q33" s="29">
        <v>46670072</v>
      </c>
      <c r="R33" s="20">
        <v>203410221</v>
      </c>
      <c r="S33" s="31">
        <v>28250582</v>
      </c>
      <c r="T33" s="21">
        <v>8583534</v>
      </c>
      <c r="U33" s="20">
        <v>293981</v>
      </c>
      <c r="V33" s="20">
        <v>56270613</v>
      </c>
      <c r="W33" s="20">
        <v>2431093</v>
      </c>
      <c r="X33" s="20">
        <v>58701706</v>
      </c>
      <c r="Y33" s="20">
        <v>30</v>
      </c>
      <c r="Z33" s="21"/>
      <c r="AA33" s="30">
        <v>23360109</v>
      </c>
      <c r="AB33" s="20">
        <f t="shared" si="3"/>
        <v>897467301</v>
      </c>
      <c r="AC33" s="19"/>
      <c r="AD33" s="30"/>
      <c r="AE33" s="20">
        <f t="shared" si="4"/>
        <v>0</v>
      </c>
      <c r="AF33" s="30">
        <v>125823352</v>
      </c>
      <c r="AG33" s="19">
        <v>2632206</v>
      </c>
      <c r="AH33" s="20">
        <v>71572</v>
      </c>
      <c r="AI33" s="20">
        <v>798483</v>
      </c>
      <c r="AJ33" s="20">
        <v>387600</v>
      </c>
      <c r="AK33" s="30">
        <v>143556</v>
      </c>
      <c r="AL33" s="20">
        <f t="shared" si="5"/>
        <v>129856769</v>
      </c>
      <c r="AM33" s="19">
        <v>1814570</v>
      </c>
      <c r="AN33" s="20">
        <v>28775</v>
      </c>
      <c r="AO33" s="22">
        <v>3314396</v>
      </c>
      <c r="AP33" s="22">
        <v>0</v>
      </c>
      <c r="AQ33" s="20">
        <v>1032481811</v>
      </c>
      <c r="AT33" s="23">
        <f t="shared" si="6"/>
        <v>1032481811</v>
      </c>
      <c r="AU33" s="1">
        <f t="shared" si="7"/>
        <v>0</v>
      </c>
    </row>
    <row r="34" spans="1:47" ht="24.75" customHeight="1">
      <c r="A34" s="14" t="s">
        <v>41</v>
      </c>
      <c r="B34" s="19">
        <v>2965958</v>
      </c>
      <c r="C34" s="20">
        <v>3472725</v>
      </c>
      <c r="D34" s="20">
        <f t="shared" si="0"/>
        <v>6438683</v>
      </c>
      <c r="E34" s="20">
        <v>156009330</v>
      </c>
      <c r="F34" s="20">
        <v>4479377</v>
      </c>
      <c r="G34" s="20">
        <v>138820</v>
      </c>
      <c r="H34" s="20">
        <v>4908465</v>
      </c>
      <c r="I34" s="20">
        <v>3065112</v>
      </c>
      <c r="J34" s="20">
        <f t="shared" si="1"/>
        <v>175039787</v>
      </c>
      <c r="K34" s="21">
        <v>6886400</v>
      </c>
      <c r="L34" s="21">
        <v>112725941</v>
      </c>
      <c r="M34" s="20">
        <f t="shared" si="2"/>
        <v>119612341</v>
      </c>
      <c r="N34" s="29">
        <v>29203408</v>
      </c>
      <c r="O34" s="29">
        <v>17429638</v>
      </c>
      <c r="P34" s="29">
        <v>46472593</v>
      </c>
      <c r="Q34" s="29">
        <v>27722616</v>
      </c>
      <c r="R34" s="20">
        <v>120828255</v>
      </c>
      <c r="S34" s="31">
        <v>13148545</v>
      </c>
      <c r="T34" s="21">
        <v>4155722</v>
      </c>
      <c r="U34" s="20">
        <v>782109</v>
      </c>
      <c r="V34" s="20">
        <v>44472888</v>
      </c>
      <c r="W34" s="20">
        <v>1902709</v>
      </c>
      <c r="X34" s="20">
        <v>46375597</v>
      </c>
      <c r="Y34" s="20">
        <v>7666</v>
      </c>
      <c r="Z34" s="21"/>
      <c r="AA34" s="30">
        <v>24165354</v>
      </c>
      <c r="AB34" s="20">
        <f t="shared" si="3"/>
        <v>504115376</v>
      </c>
      <c r="AC34" s="19"/>
      <c r="AD34" s="30"/>
      <c r="AE34" s="20">
        <f t="shared" si="4"/>
        <v>0</v>
      </c>
      <c r="AF34" s="30">
        <v>77856652</v>
      </c>
      <c r="AG34" s="19">
        <v>3323965</v>
      </c>
      <c r="AH34" s="20">
        <v>116452</v>
      </c>
      <c r="AI34" s="20">
        <v>642202</v>
      </c>
      <c r="AJ34" s="20">
        <v>245239</v>
      </c>
      <c r="AK34" s="30">
        <v>188263</v>
      </c>
      <c r="AL34" s="20">
        <f t="shared" si="5"/>
        <v>82372773</v>
      </c>
      <c r="AM34" s="19">
        <v>1378985</v>
      </c>
      <c r="AN34" s="20">
        <v>17780</v>
      </c>
      <c r="AO34" s="22">
        <v>2294958</v>
      </c>
      <c r="AP34" s="22">
        <v>45597</v>
      </c>
      <c r="AQ34" s="20">
        <v>590134275</v>
      </c>
      <c r="AT34" s="23">
        <f t="shared" si="6"/>
        <v>590134275</v>
      </c>
      <c r="AU34" s="1">
        <f t="shared" si="7"/>
        <v>0</v>
      </c>
    </row>
    <row r="35" spans="1:47" ht="24.75" customHeight="1">
      <c r="A35" s="14" t="s">
        <v>42</v>
      </c>
      <c r="B35" s="19">
        <v>706920</v>
      </c>
      <c r="C35" s="20">
        <v>825796</v>
      </c>
      <c r="D35" s="20">
        <f t="shared" si="0"/>
        <v>1532716</v>
      </c>
      <c r="E35" s="20">
        <v>40277817</v>
      </c>
      <c r="F35" s="20">
        <v>622337</v>
      </c>
      <c r="G35" s="20">
        <v>0</v>
      </c>
      <c r="H35" s="20">
        <v>1320562</v>
      </c>
      <c r="I35" s="20">
        <v>809330</v>
      </c>
      <c r="J35" s="20">
        <f t="shared" si="1"/>
        <v>44562762</v>
      </c>
      <c r="K35" s="21">
        <v>967624</v>
      </c>
      <c r="L35" s="21">
        <v>15436087</v>
      </c>
      <c r="M35" s="20">
        <f t="shared" si="2"/>
        <v>16403711</v>
      </c>
      <c r="N35" s="29">
        <v>6611747</v>
      </c>
      <c r="O35" s="29">
        <v>3946128</v>
      </c>
      <c r="P35" s="29">
        <v>10521547</v>
      </c>
      <c r="Q35" s="29">
        <v>6276491</v>
      </c>
      <c r="R35" s="20">
        <v>27355913</v>
      </c>
      <c r="S35" s="31">
        <v>2060140</v>
      </c>
      <c r="T35" s="21">
        <v>925148</v>
      </c>
      <c r="U35" s="20">
        <v>185310</v>
      </c>
      <c r="V35" s="20">
        <v>11026144</v>
      </c>
      <c r="W35" s="20">
        <v>446367</v>
      </c>
      <c r="X35" s="20">
        <v>11472511</v>
      </c>
      <c r="Y35" s="20">
        <v>509</v>
      </c>
      <c r="Z35" s="21"/>
      <c r="AA35" s="30">
        <v>4944307</v>
      </c>
      <c r="AB35" s="20">
        <f t="shared" si="3"/>
        <v>107910311</v>
      </c>
      <c r="AC35" s="19"/>
      <c r="AD35" s="30"/>
      <c r="AE35" s="20">
        <f t="shared" si="4"/>
        <v>0</v>
      </c>
      <c r="AF35" s="30">
        <v>17960876</v>
      </c>
      <c r="AG35" s="19">
        <v>1358588</v>
      </c>
      <c r="AH35" s="20">
        <v>55097</v>
      </c>
      <c r="AI35" s="20">
        <v>158937</v>
      </c>
      <c r="AJ35" s="20">
        <v>0</v>
      </c>
      <c r="AK35" s="30">
        <v>119859</v>
      </c>
      <c r="AL35" s="20">
        <f t="shared" si="5"/>
        <v>19653357</v>
      </c>
      <c r="AM35" s="19">
        <v>320540</v>
      </c>
      <c r="AN35" s="20">
        <v>4307</v>
      </c>
      <c r="AO35" s="22">
        <v>618828</v>
      </c>
      <c r="AP35" s="22">
        <v>216116</v>
      </c>
      <c r="AQ35" s="20">
        <v>128291227</v>
      </c>
      <c r="AT35" s="23">
        <f t="shared" si="6"/>
        <v>128291227</v>
      </c>
      <c r="AU35" s="1">
        <f t="shared" si="7"/>
        <v>0</v>
      </c>
    </row>
    <row r="36" spans="1:47" ht="24.75" customHeight="1">
      <c r="A36" s="14" t="s">
        <v>43</v>
      </c>
      <c r="B36" s="19">
        <v>488592</v>
      </c>
      <c r="C36" s="20">
        <v>751523</v>
      </c>
      <c r="D36" s="36">
        <f t="shared" si="0"/>
        <v>1240115</v>
      </c>
      <c r="E36" s="20">
        <v>23858402</v>
      </c>
      <c r="F36" s="20">
        <v>513676</v>
      </c>
      <c r="G36" s="20">
        <v>0</v>
      </c>
      <c r="H36" s="20">
        <v>568821</v>
      </c>
      <c r="I36" s="20">
        <v>353036</v>
      </c>
      <c r="J36" s="36">
        <f t="shared" si="1"/>
        <v>26534050</v>
      </c>
      <c r="K36" s="21">
        <v>792673</v>
      </c>
      <c r="L36" s="21">
        <v>15082217</v>
      </c>
      <c r="M36" s="36">
        <f t="shared" si="2"/>
        <v>15874890</v>
      </c>
      <c r="N36" s="29">
        <v>5111085</v>
      </c>
      <c r="O36" s="29">
        <v>3050478</v>
      </c>
      <c r="P36" s="29">
        <v>8133480</v>
      </c>
      <c r="Q36" s="29">
        <v>4851920</v>
      </c>
      <c r="R36" s="20">
        <v>21146963</v>
      </c>
      <c r="S36" s="31">
        <v>1413277</v>
      </c>
      <c r="T36" s="21">
        <v>832222</v>
      </c>
      <c r="U36" s="20">
        <v>71799</v>
      </c>
      <c r="V36" s="20">
        <v>7829835</v>
      </c>
      <c r="W36" s="20">
        <v>308654</v>
      </c>
      <c r="X36" s="20">
        <v>8138489</v>
      </c>
      <c r="Y36" s="20">
        <v>68</v>
      </c>
      <c r="Z36" s="21"/>
      <c r="AA36" s="30">
        <v>5026210</v>
      </c>
      <c r="AB36" s="20">
        <f t="shared" si="3"/>
        <v>79037968</v>
      </c>
      <c r="AC36" s="19"/>
      <c r="AD36" s="30"/>
      <c r="AE36" s="20">
        <f t="shared" si="4"/>
        <v>0</v>
      </c>
      <c r="AF36" s="30">
        <v>12512228</v>
      </c>
      <c r="AG36" s="19">
        <v>1721619</v>
      </c>
      <c r="AH36" s="20">
        <v>64429</v>
      </c>
      <c r="AI36" s="20">
        <v>115278</v>
      </c>
      <c r="AJ36" s="20">
        <v>16580</v>
      </c>
      <c r="AK36" s="30">
        <v>142997</v>
      </c>
      <c r="AL36" s="20">
        <f t="shared" si="5"/>
        <v>14573131</v>
      </c>
      <c r="AM36" s="19">
        <v>199746</v>
      </c>
      <c r="AN36" s="20">
        <v>3000</v>
      </c>
      <c r="AO36" s="22">
        <v>420414</v>
      </c>
      <c r="AP36" s="22">
        <v>194822</v>
      </c>
      <c r="AQ36" s="20">
        <v>94039437</v>
      </c>
      <c r="AT36" s="23">
        <f t="shared" si="6"/>
        <v>94039437</v>
      </c>
      <c r="AU36" s="1">
        <f t="shared" si="7"/>
        <v>0</v>
      </c>
    </row>
    <row r="37" spans="1:47" ht="24.75" customHeight="1">
      <c r="A37" s="13" t="s">
        <v>44</v>
      </c>
      <c r="B37" s="24">
        <v>306571</v>
      </c>
      <c r="C37" s="25">
        <v>571148</v>
      </c>
      <c r="D37" s="20">
        <f t="shared" si="0"/>
        <v>877719</v>
      </c>
      <c r="E37" s="25">
        <v>13457643</v>
      </c>
      <c r="F37" s="25">
        <v>294578</v>
      </c>
      <c r="G37" s="25">
        <v>12013</v>
      </c>
      <c r="H37" s="25">
        <v>202301</v>
      </c>
      <c r="I37" s="25">
        <v>140256</v>
      </c>
      <c r="J37" s="20">
        <f t="shared" si="1"/>
        <v>14984510</v>
      </c>
      <c r="K37" s="26">
        <v>375368</v>
      </c>
      <c r="L37" s="26">
        <v>9229998</v>
      </c>
      <c r="M37" s="20">
        <f t="shared" si="2"/>
        <v>9605366</v>
      </c>
      <c r="N37" s="32">
        <v>3097360</v>
      </c>
      <c r="O37" s="32">
        <v>1848615</v>
      </c>
      <c r="P37" s="32">
        <v>4928957</v>
      </c>
      <c r="Q37" s="32">
        <v>2940304</v>
      </c>
      <c r="R37" s="33">
        <v>12815236</v>
      </c>
      <c r="S37" s="34">
        <v>601796</v>
      </c>
      <c r="T37" s="26">
        <v>455053</v>
      </c>
      <c r="U37" s="25">
        <v>26090</v>
      </c>
      <c r="V37" s="25">
        <v>5147271</v>
      </c>
      <c r="W37" s="25">
        <v>179891</v>
      </c>
      <c r="X37" s="25">
        <v>5327162</v>
      </c>
      <c r="Y37" s="25">
        <v>549</v>
      </c>
      <c r="Z37" s="26"/>
      <c r="AA37" s="35">
        <v>3499783</v>
      </c>
      <c r="AB37" s="25">
        <f t="shared" si="3"/>
        <v>47315545</v>
      </c>
      <c r="AC37" s="24"/>
      <c r="AD37" s="35"/>
      <c r="AE37" s="25">
        <f t="shared" si="4"/>
        <v>0</v>
      </c>
      <c r="AF37" s="35">
        <v>7893849</v>
      </c>
      <c r="AG37" s="24">
        <v>1478756</v>
      </c>
      <c r="AH37" s="25">
        <v>56343</v>
      </c>
      <c r="AI37" s="25">
        <v>75029</v>
      </c>
      <c r="AJ37" s="25">
        <v>16971</v>
      </c>
      <c r="AK37" s="35">
        <v>69350</v>
      </c>
      <c r="AL37" s="25">
        <f t="shared" si="5"/>
        <v>9590298</v>
      </c>
      <c r="AM37" s="24">
        <v>130012</v>
      </c>
      <c r="AN37" s="25">
        <v>1805</v>
      </c>
      <c r="AO37" s="27">
        <v>245021</v>
      </c>
      <c r="AP37" s="27">
        <v>38</v>
      </c>
      <c r="AQ37" s="25">
        <v>57282643</v>
      </c>
      <c r="AT37" s="23">
        <f t="shared" si="6"/>
        <v>57282643</v>
      </c>
      <c r="AU37" s="1">
        <f t="shared" si="7"/>
        <v>0</v>
      </c>
    </row>
    <row r="38" spans="1:47" ht="24.75" customHeight="1">
      <c r="A38" s="14" t="s">
        <v>45</v>
      </c>
      <c r="B38" s="19">
        <v>375682</v>
      </c>
      <c r="C38" s="20">
        <v>571831</v>
      </c>
      <c r="D38" s="20">
        <f t="shared" si="0"/>
        <v>947513</v>
      </c>
      <c r="E38" s="20">
        <v>16948670</v>
      </c>
      <c r="F38" s="20">
        <v>447780</v>
      </c>
      <c r="G38" s="20">
        <v>11812</v>
      </c>
      <c r="H38" s="20">
        <v>206019</v>
      </c>
      <c r="I38" s="20">
        <v>133072</v>
      </c>
      <c r="J38" s="20">
        <f t="shared" si="1"/>
        <v>18694866</v>
      </c>
      <c r="K38" s="21">
        <v>453892</v>
      </c>
      <c r="L38" s="21">
        <v>12672799</v>
      </c>
      <c r="M38" s="20">
        <f t="shared" si="2"/>
        <v>13126691</v>
      </c>
      <c r="N38" s="29">
        <v>3742676</v>
      </c>
      <c r="O38" s="29">
        <v>2233763</v>
      </c>
      <c r="P38" s="29">
        <v>5955874</v>
      </c>
      <c r="Q38" s="29">
        <v>3552899</v>
      </c>
      <c r="R38" s="20">
        <v>15485212</v>
      </c>
      <c r="S38" s="31">
        <v>765457</v>
      </c>
      <c r="T38" s="21">
        <v>496641</v>
      </c>
      <c r="U38" s="20">
        <v>22565</v>
      </c>
      <c r="V38" s="20">
        <v>5656090</v>
      </c>
      <c r="W38" s="20">
        <v>196367</v>
      </c>
      <c r="X38" s="20">
        <v>5852457</v>
      </c>
      <c r="Y38" s="20">
        <v>880</v>
      </c>
      <c r="Z38" s="21"/>
      <c r="AA38" s="30">
        <v>3682608</v>
      </c>
      <c r="AB38" s="20">
        <f t="shared" si="3"/>
        <v>58127377</v>
      </c>
      <c r="AC38" s="19"/>
      <c r="AD38" s="30"/>
      <c r="AE38" s="20">
        <f t="shared" si="4"/>
        <v>0</v>
      </c>
      <c r="AF38" s="30">
        <v>9389787</v>
      </c>
      <c r="AG38" s="19">
        <v>2029827</v>
      </c>
      <c r="AH38" s="20">
        <v>75047</v>
      </c>
      <c r="AI38" s="20">
        <v>91568</v>
      </c>
      <c r="AJ38" s="20">
        <v>116688</v>
      </c>
      <c r="AK38" s="30">
        <v>102046</v>
      </c>
      <c r="AL38" s="20">
        <f t="shared" si="5"/>
        <v>11804963</v>
      </c>
      <c r="AM38" s="19">
        <v>180869</v>
      </c>
      <c r="AN38" s="20">
        <v>2195</v>
      </c>
      <c r="AO38" s="22">
        <v>280541</v>
      </c>
      <c r="AP38" s="22">
        <v>98507</v>
      </c>
      <c r="AQ38" s="20">
        <v>70297438</v>
      </c>
      <c r="AT38" s="23">
        <f t="shared" si="6"/>
        <v>70297438</v>
      </c>
      <c r="AU38" s="1">
        <f t="shared" si="7"/>
        <v>0</v>
      </c>
    </row>
    <row r="39" spans="1:47" ht="24.75" customHeight="1">
      <c r="A39" s="14" t="s">
        <v>46</v>
      </c>
      <c r="B39" s="19">
        <v>1034237</v>
      </c>
      <c r="C39" s="20">
        <v>1666846</v>
      </c>
      <c r="D39" s="20">
        <f t="shared" si="0"/>
        <v>2701083</v>
      </c>
      <c r="E39" s="20">
        <v>40295663</v>
      </c>
      <c r="F39" s="20">
        <v>1841800</v>
      </c>
      <c r="G39" s="20">
        <v>20702</v>
      </c>
      <c r="H39" s="20">
        <v>553195</v>
      </c>
      <c r="I39" s="20">
        <v>573118</v>
      </c>
      <c r="J39" s="20">
        <f t="shared" si="1"/>
        <v>45985561</v>
      </c>
      <c r="K39" s="21">
        <v>1407760</v>
      </c>
      <c r="L39" s="21">
        <v>43392554</v>
      </c>
      <c r="M39" s="20">
        <f t="shared" si="2"/>
        <v>44800314</v>
      </c>
      <c r="N39" s="29">
        <v>10592413</v>
      </c>
      <c r="O39" s="29">
        <v>6321931</v>
      </c>
      <c r="P39" s="29">
        <v>16856145</v>
      </c>
      <c r="Q39" s="29">
        <v>10055313</v>
      </c>
      <c r="R39" s="20">
        <v>43825802</v>
      </c>
      <c r="S39" s="31">
        <v>3114641</v>
      </c>
      <c r="T39" s="21">
        <v>1566905</v>
      </c>
      <c r="U39" s="20">
        <v>147122</v>
      </c>
      <c r="V39" s="20">
        <v>18536433</v>
      </c>
      <c r="W39" s="20">
        <v>581348</v>
      </c>
      <c r="X39" s="20">
        <v>19117781</v>
      </c>
      <c r="Y39" s="20">
        <v>7891</v>
      </c>
      <c r="Z39" s="21"/>
      <c r="AA39" s="30">
        <v>10244168</v>
      </c>
      <c r="AB39" s="20">
        <f t="shared" si="3"/>
        <v>168810185</v>
      </c>
      <c r="AC39" s="19"/>
      <c r="AD39" s="30"/>
      <c r="AE39" s="20">
        <f t="shared" si="4"/>
        <v>0</v>
      </c>
      <c r="AF39" s="30">
        <v>26910463</v>
      </c>
      <c r="AG39" s="19">
        <v>2269027</v>
      </c>
      <c r="AH39" s="20">
        <v>78136</v>
      </c>
      <c r="AI39" s="20">
        <v>272706</v>
      </c>
      <c r="AJ39" s="20">
        <v>69287</v>
      </c>
      <c r="AK39" s="30">
        <v>118359</v>
      </c>
      <c r="AL39" s="20">
        <f t="shared" si="5"/>
        <v>29717978</v>
      </c>
      <c r="AM39" s="19">
        <v>389137</v>
      </c>
      <c r="AN39" s="20">
        <v>6172</v>
      </c>
      <c r="AO39" s="22">
        <v>843048</v>
      </c>
      <c r="AP39" s="22">
        <v>99861</v>
      </c>
      <c r="AQ39" s="20">
        <v>199666659</v>
      </c>
      <c r="AT39" s="23">
        <f t="shared" si="6"/>
        <v>199666659</v>
      </c>
      <c r="AU39" s="1">
        <f t="shared" si="7"/>
        <v>0</v>
      </c>
    </row>
    <row r="40" spans="1:47" ht="24.75" customHeight="1">
      <c r="A40" s="14" t="s">
        <v>47</v>
      </c>
      <c r="B40" s="19">
        <v>1554128</v>
      </c>
      <c r="C40" s="20">
        <v>2849678</v>
      </c>
      <c r="D40" s="20">
        <f t="shared" si="0"/>
        <v>4403806</v>
      </c>
      <c r="E40" s="20">
        <v>64156785</v>
      </c>
      <c r="F40" s="20">
        <v>2455641</v>
      </c>
      <c r="G40" s="20">
        <v>34415</v>
      </c>
      <c r="H40" s="20">
        <v>1404396</v>
      </c>
      <c r="I40" s="20">
        <v>852490</v>
      </c>
      <c r="J40" s="20">
        <f t="shared" si="1"/>
        <v>73307533</v>
      </c>
      <c r="K40" s="21">
        <v>2886605</v>
      </c>
      <c r="L40" s="21">
        <v>68481182</v>
      </c>
      <c r="M40" s="20">
        <f t="shared" si="2"/>
        <v>71367787</v>
      </c>
      <c r="N40" s="29">
        <v>15953082</v>
      </c>
      <c r="O40" s="29">
        <v>9521371</v>
      </c>
      <c r="P40" s="29">
        <v>25386804</v>
      </c>
      <c r="Q40" s="29">
        <v>15144164</v>
      </c>
      <c r="R40" s="20">
        <v>66005421</v>
      </c>
      <c r="S40" s="31">
        <v>6006537</v>
      </c>
      <c r="T40" s="21">
        <v>2244763</v>
      </c>
      <c r="U40" s="20">
        <v>162955</v>
      </c>
      <c r="V40" s="20">
        <v>24168463</v>
      </c>
      <c r="W40" s="20">
        <v>921417</v>
      </c>
      <c r="X40" s="20">
        <v>25089880</v>
      </c>
      <c r="Y40" s="20">
        <v>3272</v>
      </c>
      <c r="Z40" s="21"/>
      <c r="AA40" s="30">
        <v>13277670</v>
      </c>
      <c r="AB40" s="20">
        <f t="shared" si="3"/>
        <v>257465818</v>
      </c>
      <c r="AC40" s="19"/>
      <c r="AD40" s="30"/>
      <c r="AE40" s="20">
        <f t="shared" si="4"/>
        <v>0</v>
      </c>
      <c r="AF40" s="30">
        <v>39892658</v>
      </c>
      <c r="AG40" s="19">
        <v>2750329</v>
      </c>
      <c r="AH40" s="20">
        <v>103524</v>
      </c>
      <c r="AI40" s="20">
        <v>349967</v>
      </c>
      <c r="AJ40" s="20">
        <v>10819</v>
      </c>
      <c r="AK40" s="30">
        <v>128188</v>
      </c>
      <c r="AL40" s="20">
        <f t="shared" si="5"/>
        <v>43235485</v>
      </c>
      <c r="AM40" s="19">
        <v>481951</v>
      </c>
      <c r="AN40" s="20">
        <v>9139</v>
      </c>
      <c r="AO40" s="22">
        <v>1174028</v>
      </c>
      <c r="AP40" s="22">
        <v>46696</v>
      </c>
      <c r="AQ40" s="20">
        <v>302319725</v>
      </c>
      <c r="AT40" s="23">
        <f t="shared" si="6"/>
        <v>302319725</v>
      </c>
      <c r="AU40" s="1">
        <f t="shared" si="7"/>
        <v>0</v>
      </c>
    </row>
    <row r="41" spans="1:47" ht="24.75" customHeight="1">
      <c r="A41" s="14" t="s">
        <v>48</v>
      </c>
      <c r="B41" s="19">
        <v>734674</v>
      </c>
      <c r="C41" s="20">
        <v>1058978</v>
      </c>
      <c r="D41" s="36">
        <f t="shared" si="0"/>
        <v>1793652</v>
      </c>
      <c r="E41" s="20">
        <v>38484811</v>
      </c>
      <c r="F41" s="20">
        <v>1306106</v>
      </c>
      <c r="G41" s="20">
        <v>2604</v>
      </c>
      <c r="H41" s="20">
        <v>592718</v>
      </c>
      <c r="I41" s="20">
        <v>383740</v>
      </c>
      <c r="J41" s="36">
        <f t="shared" si="1"/>
        <v>42563631</v>
      </c>
      <c r="K41" s="21">
        <v>1069369</v>
      </c>
      <c r="L41" s="21">
        <v>31529063</v>
      </c>
      <c r="M41" s="36">
        <f t="shared" si="2"/>
        <v>32598432</v>
      </c>
      <c r="N41" s="29">
        <v>7387362</v>
      </c>
      <c r="O41" s="29">
        <v>4409043</v>
      </c>
      <c r="P41" s="29">
        <v>11755816</v>
      </c>
      <c r="Q41" s="29">
        <v>7012778</v>
      </c>
      <c r="R41" s="36">
        <v>30564999</v>
      </c>
      <c r="S41" s="31">
        <v>1886070</v>
      </c>
      <c r="T41" s="21">
        <v>1098125</v>
      </c>
      <c r="U41" s="20">
        <v>108251</v>
      </c>
      <c r="V41" s="20">
        <v>12791573</v>
      </c>
      <c r="W41" s="20">
        <v>474730</v>
      </c>
      <c r="X41" s="20">
        <v>13266303</v>
      </c>
      <c r="Y41" s="20">
        <v>7415</v>
      </c>
      <c r="Z41" s="21"/>
      <c r="AA41" s="30">
        <v>9619479</v>
      </c>
      <c r="AB41" s="20">
        <f t="shared" si="3"/>
        <v>131712705</v>
      </c>
      <c r="AC41" s="19"/>
      <c r="AD41" s="30"/>
      <c r="AE41" s="20">
        <f t="shared" si="4"/>
        <v>0</v>
      </c>
      <c r="AF41" s="30">
        <v>19161134</v>
      </c>
      <c r="AG41" s="19">
        <v>2378624</v>
      </c>
      <c r="AH41" s="20">
        <v>80694</v>
      </c>
      <c r="AI41" s="20">
        <v>190498</v>
      </c>
      <c r="AJ41" s="20">
        <v>28056</v>
      </c>
      <c r="AK41" s="30">
        <v>105576</v>
      </c>
      <c r="AL41" s="20">
        <f t="shared" si="5"/>
        <v>21944582</v>
      </c>
      <c r="AM41" s="19">
        <v>323419</v>
      </c>
      <c r="AN41" s="20">
        <v>4365</v>
      </c>
      <c r="AO41" s="22">
        <v>666359</v>
      </c>
      <c r="AP41" s="22">
        <v>149229</v>
      </c>
      <c r="AQ41" s="20">
        <v>154502201</v>
      </c>
      <c r="AT41" s="23">
        <f t="shared" si="6"/>
        <v>154502201</v>
      </c>
      <c r="AU41" s="1">
        <f t="shared" si="7"/>
        <v>0</v>
      </c>
    </row>
    <row r="42" spans="1:47" ht="24.75" customHeight="1">
      <c r="A42" s="13" t="s">
        <v>49</v>
      </c>
      <c r="B42" s="24">
        <v>385620</v>
      </c>
      <c r="C42" s="25">
        <v>679358</v>
      </c>
      <c r="D42" s="20">
        <f t="shared" si="0"/>
        <v>1064978</v>
      </c>
      <c r="E42" s="25">
        <v>19061715</v>
      </c>
      <c r="F42" s="25">
        <v>701594</v>
      </c>
      <c r="G42" s="25">
        <v>2420</v>
      </c>
      <c r="H42" s="25">
        <v>533721</v>
      </c>
      <c r="I42" s="25">
        <v>347024</v>
      </c>
      <c r="J42" s="20">
        <f t="shared" si="1"/>
        <v>21711452</v>
      </c>
      <c r="K42" s="26">
        <v>388573</v>
      </c>
      <c r="L42" s="26">
        <v>15524172</v>
      </c>
      <c r="M42" s="20">
        <f t="shared" si="2"/>
        <v>15912745</v>
      </c>
      <c r="N42" s="32">
        <v>3839819</v>
      </c>
      <c r="O42" s="32">
        <v>2291742</v>
      </c>
      <c r="P42" s="32">
        <v>6110463</v>
      </c>
      <c r="Q42" s="32">
        <v>3645116</v>
      </c>
      <c r="R42" s="20">
        <v>15887140</v>
      </c>
      <c r="S42" s="34">
        <v>1145245</v>
      </c>
      <c r="T42" s="26">
        <v>615562</v>
      </c>
      <c r="U42" s="25">
        <v>54125</v>
      </c>
      <c r="V42" s="25">
        <v>7178076</v>
      </c>
      <c r="W42" s="25">
        <v>209900</v>
      </c>
      <c r="X42" s="25">
        <v>7387976</v>
      </c>
      <c r="Y42" s="25">
        <v>1012</v>
      </c>
      <c r="Z42" s="26"/>
      <c r="AA42" s="35">
        <v>4053460</v>
      </c>
      <c r="AB42" s="25">
        <f t="shared" si="3"/>
        <v>66768717</v>
      </c>
      <c r="AC42" s="24"/>
      <c r="AD42" s="35"/>
      <c r="AE42" s="25">
        <f t="shared" si="4"/>
        <v>0</v>
      </c>
      <c r="AF42" s="35">
        <v>9982325</v>
      </c>
      <c r="AG42" s="24">
        <v>1473040</v>
      </c>
      <c r="AH42" s="25">
        <v>59524</v>
      </c>
      <c r="AI42" s="25">
        <v>107521</v>
      </c>
      <c r="AJ42" s="25">
        <v>743</v>
      </c>
      <c r="AK42" s="35">
        <v>117162</v>
      </c>
      <c r="AL42" s="25">
        <f t="shared" si="5"/>
        <v>11740315</v>
      </c>
      <c r="AM42" s="24">
        <v>228695</v>
      </c>
      <c r="AN42" s="25">
        <v>2340</v>
      </c>
      <c r="AO42" s="27">
        <v>242903</v>
      </c>
      <c r="AP42" s="27">
        <v>60217</v>
      </c>
      <c r="AQ42" s="25">
        <v>78922753</v>
      </c>
      <c r="AT42" s="23">
        <f t="shared" si="6"/>
        <v>78922753</v>
      </c>
      <c r="AU42" s="1">
        <f t="shared" si="7"/>
        <v>0</v>
      </c>
    </row>
    <row r="43" spans="1:47" ht="24.75" customHeight="1">
      <c r="A43" s="14" t="s">
        <v>50</v>
      </c>
      <c r="B43" s="19">
        <v>544637</v>
      </c>
      <c r="C43" s="20">
        <v>1142423</v>
      </c>
      <c r="D43" s="20">
        <f t="shared" si="0"/>
        <v>1687060</v>
      </c>
      <c r="E43" s="20">
        <v>27339687</v>
      </c>
      <c r="F43" s="20">
        <v>811268</v>
      </c>
      <c r="G43" s="20">
        <v>0</v>
      </c>
      <c r="H43" s="20">
        <v>605477</v>
      </c>
      <c r="I43" s="20">
        <v>360759</v>
      </c>
      <c r="J43" s="20">
        <f t="shared" si="1"/>
        <v>30804251</v>
      </c>
      <c r="K43" s="21">
        <v>599050</v>
      </c>
      <c r="L43" s="21">
        <v>21862855</v>
      </c>
      <c r="M43" s="20">
        <f t="shared" si="2"/>
        <v>22461905</v>
      </c>
      <c r="N43" s="29">
        <v>5524952</v>
      </c>
      <c r="O43" s="29">
        <v>3297489</v>
      </c>
      <c r="P43" s="29">
        <v>8792084</v>
      </c>
      <c r="Q43" s="29">
        <v>5244803</v>
      </c>
      <c r="R43" s="20">
        <v>22859328</v>
      </c>
      <c r="S43" s="31">
        <v>1509716</v>
      </c>
      <c r="T43" s="21">
        <v>805639</v>
      </c>
      <c r="U43" s="20">
        <v>72009</v>
      </c>
      <c r="V43" s="20">
        <v>9304884</v>
      </c>
      <c r="W43" s="20">
        <v>283026</v>
      </c>
      <c r="X43" s="20">
        <v>9587910</v>
      </c>
      <c r="Y43" s="20">
        <v>9</v>
      </c>
      <c r="Z43" s="21"/>
      <c r="AA43" s="30">
        <v>7029587</v>
      </c>
      <c r="AB43" s="20">
        <f t="shared" si="3"/>
        <v>95130354</v>
      </c>
      <c r="AC43" s="19"/>
      <c r="AD43" s="30"/>
      <c r="AE43" s="20">
        <f t="shared" si="4"/>
        <v>0</v>
      </c>
      <c r="AF43" s="30">
        <v>13112216</v>
      </c>
      <c r="AG43" s="19">
        <v>1259448</v>
      </c>
      <c r="AH43" s="20">
        <v>46718</v>
      </c>
      <c r="AI43" s="20">
        <v>134023</v>
      </c>
      <c r="AJ43" s="20">
        <v>8952</v>
      </c>
      <c r="AK43" s="30">
        <v>23602</v>
      </c>
      <c r="AL43" s="20">
        <f t="shared" si="5"/>
        <v>14584959</v>
      </c>
      <c r="AM43" s="19">
        <v>303701</v>
      </c>
      <c r="AN43" s="20">
        <v>3090</v>
      </c>
      <c r="AO43" s="22">
        <v>438830</v>
      </c>
      <c r="AP43" s="22">
        <v>214694</v>
      </c>
      <c r="AQ43" s="20">
        <v>110246240</v>
      </c>
      <c r="AT43" s="23">
        <f t="shared" si="6"/>
        <v>110246240</v>
      </c>
      <c r="AU43" s="1">
        <f t="shared" si="7"/>
        <v>0</v>
      </c>
    </row>
    <row r="44" spans="1:47" ht="24.75" customHeight="1">
      <c r="A44" s="14" t="s">
        <v>51</v>
      </c>
      <c r="B44" s="19">
        <v>703156</v>
      </c>
      <c r="C44" s="20">
        <v>1106138</v>
      </c>
      <c r="D44" s="20">
        <f t="shared" si="0"/>
        <v>1809294</v>
      </c>
      <c r="E44" s="20">
        <v>34144152</v>
      </c>
      <c r="F44" s="20">
        <v>1534371</v>
      </c>
      <c r="G44" s="20">
        <v>9722</v>
      </c>
      <c r="H44" s="20">
        <v>565877</v>
      </c>
      <c r="I44" s="20">
        <v>407922</v>
      </c>
      <c r="J44" s="20">
        <f t="shared" si="1"/>
        <v>38471338</v>
      </c>
      <c r="K44" s="21">
        <v>845670</v>
      </c>
      <c r="L44" s="21">
        <v>30106085</v>
      </c>
      <c r="M44" s="20">
        <f t="shared" si="2"/>
        <v>30951755</v>
      </c>
      <c r="N44" s="29">
        <v>7482139</v>
      </c>
      <c r="O44" s="29">
        <v>4465608</v>
      </c>
      <c r="P44" s="29">
        <v>11906639</v>
      </c>
      <c r="Q44" s="29">
        <v>7102748</v>
      </c>
      <c r="R44" s="20">
        <v>30957134</v>
      </c>
      <c r="S44" s="31">
        <v>2037674</v>
      </c>
      <c r="T44" s="21">
        <v>1119654</v>
      </c>
      <c r="U44" s="20">
        <v>77901</v>
      </c>
      <c r="V44" s="20">
        <v>11282460</v>
      </c>
      <c r="W44" s="20">
        <v>355978</v>
      </c>
      <c r="X44" s="20">
        <v>11638438</v>
      </c>
      <c r="Y44" s="20">
        <v>2147</v>
      </c>
      <c r="Z44" s="21"/>
      <c r="AA44" s="30">
        <v>7414330</v>
      </c>
      <c r="AB44" s="20">
        <f t="shared" si="3"/>
        <v>122670371</v>
      </c>
      <c r="AC44" s="19"/>
      <c r="AD44" s="30"/>
      <c r="AE44" s="20">
        <f t="shared" si="4"/>
        <v>0</v>
      </c>
      <c r="AF44" s="30">
        <v>18732657</v>
      </c>
      <c r="AG44" s="19">
        <v>2271505</v>
      </c>
      <c r="AH44" s="20">
        <v>71605</v>
      </c>
      <c r="AI44" s="20">
        <v>159190</v>
      </c>
      <c r="AJ44" s="20">
        <v>95463</v>
      </c>
      <c r="AK44" s="30">
        <v>143672</v>
      </c>
      <c r="AL44" s="20">
        <f t="shared" si="5"/>
        <v>21474092</v>
      </c>
      <c r="AM44" s="19">
        <v>315888</v>
      </c>
      <c r="AN44" s="20">
        <v>4341</v>
      </c>
      <c r="AO44" s="22">
        <v>604548</v>
      </c>
      <c r="AP44" s="22">
        <v>150026</v>
      </c>
      <c r="AQ44" s="20">
        <v>144919214</v>
      </c>
      <c r="AT44" s="23">
        <f t="shared" si="6"/>
        <v>144919214</v>
      </c>
      <c r="AU44" s="1">
        <f t="shared" si="7"/>
        <v>0</v>
      </c>
    </row>
    <row r="45" spans="1:47" ht="24.75" customHeight="1">
      <c r="A45" s="14" t="s">
        <v>52</v>
      </c>
      <c r="B45" s="19">
        <v>367658</v>
      </c>
      <c r="C45" s="20">
        <v>598846</v>
      </c>
      <c r="D45" s="36">
        <f t="shared" si="0"/>
        <v>966504</v>
      </c>
      <c r="E45" s="20">
        <v>17158560</v>
      </c>
      <c r="F45" s="20">
        <v>385987</v>
      </c>
      <c r="G45" s="20">
        <v>27677</v>
      </c>
      <c r="H45" s="21">
        <v>234298</v>
      </c>
      <c r="I45" s="20">
        <v>231295</v>
      </c>
      <c r="J45" s="36">
        <f t="shared" si="1"/>
        <v>19004321</v>
      </c>
      <c r="K45" s="21">
        <v>577777</v>
      </c>
      <c r="L45" s="21">
        <v>10423498</v>
      </c>
      <c r="M45" s="36">
        <f t="shared" si="2"/>
        <v>11001275</v>
      </c>
      <c r="N45" s="29">
        <v>4033308</v>
      </c>
      <c r="O45" s="29">
        <v>2407223</v>
      </c>
      <c r="P45" s="29">
        <v>6418371</v>
      </c>
      <c r="Q45" s="29">
        <v>3828796</v>
      </c>
      <c r="R45" s="20">
        <v>16687698</v>
      </c>
      <c r="S45" s="31">
        <v>848723</v>
      </c>
      <c r="T45" s="21">
        <v>639606</v>
      </c>
      <c r="U45" s="20">
        <v>50812</v>
      </c>
      <c r="V45" s="20">
        <v>5631917</v>
      </c>
      <c r="W45" s="20">
        <v>165275</v>
      </c>
      <c r="X45" s="20">
        <v>5797192</v>
      </c>
      <c r="Y45" s="20">
        <v>5161</v>
      </c>
      <c r="Z45" s="21"/>
      <c r="AA45" s="30">
        <v>3168920</v>
      </c>
      <c r="AB45" s="20">
        <f t="shared" si="3"/>
        <v>57203708</v>
      </c>
      <c r="AC45" s="19"/>
      <c r="AD45" s="30"/>
      <c r="AE45" s="20">
        <f t="shared" si="4"/>
        <v>0</v>
      </c>
      <c r="AF45" s="30">
        <v>9872888</v>
      </c>
      <c r="AG45" s="19">
        <v>1861793</v>
      </c>
      <c r="AH45" s="20">
        <v>63534</v>
      </c>
      <c r="AI45" s="20">
        <v>79701</v>
      </c>
      <c r="AJ45" s="20">
        <v>4743</v>
      </c>
      <c r="AK45" s="30">
        <v>203224</v>
      </c>
      <c r="AL45" s="20">
        <f t="shared" si="5"/>
        <v>12085883</v>
      </c>
      <c r="AM45" s="19">
        <v>178689</v>
      </c>
      <c r="AN45" s="20">
        <v>2249</v>
      </c>
      <c r="AO45" s="22">
        <v>237999</v>
      </c>
      <c r="AP45" s="22">
        <v>65141</v>
      </c>
      <c r="AQ45" s="20">
        <v>69643387</v>
      </c>
      <c r="AT45" s="23">
        <f t="shared" si="6"/>
        <v>69643387</v>
      </c>
      <c r="AU45" s="1">
        <f t="shared" si="7"/>
        <v>0</v>
      </c>
    </row>
    <row r="46" spans="1:47" ht="24.75" customHeight="1">
      <c r="A46" s="13" t="s">
        <v>53</v>
      </c>
      <c r="B46" s="24">
        <v>2735879</v>
      </c>
      <c r="C46" s="25">
        <v>4498095</v>
      </c>
      <c r="D46" s="20">
        <f t="shared" si="0"/>
        <v>7233974</v>
      </c>
      <c r="E46" s="25">
        <v>104999168</v>
      </c>
      <c r="F46" s="25">
        <v>6991747</v>
      </c>
      <c r="G46" s="25">
        <v>29505</v>
      </c>
      <c r="H46" s="25">
        <v>2028589</v>
      </c>
      <c r="I46" s="25">
        <v>1478627</v>
      </c>
      <c r="J46" s="20">
        <f>SUM(D46:I46)</f>
        <v>122761610</v>
      </c>
      <c r="K46" s="26">
        <v>6825147</v>
      </c>
      <c r="L46" s="26">
        <v>119509226</v>
      </c>
      <c r="M46" s="20">
        <f t="shared" si="2"/>
        <v>126334373</v>
      </c>
      <c r="N46" s="32">
        <v>28612944</v>
      </c>
      <c r="O46" s="32">
        <v>17077229</v>
      </c>
      <c r="P46" s="32">
        <v>45532964</v>
      </c>
      <c r="Q46" s="32">
        <v>27162092</v>
      </c>
      <c r="R46" s="33">
        <v>118385229</v>
      </c>
      <c r="S46" s="34">
        <v>12797556</v>
      </c>
      <c r="T46" s="26">
        <v>4869735</v>
      </c>
      <c r="U46" s="25">
        <v>253006</v>
      </c>
      <c r="V46" s="25">
        <v>46723537</v>
      </c>
      <c r="W46" s="25">
        <v>1471318</v>
      </c>
      <c r="X46" s="25">
        <v>48194855</v>
      </c>
      <c r="Y46" s="25">
        <v>3666</v>
      </c>
      <c r="Z46" s="26"/>
      <c r="AA46" s="35">
        <v>21275732</v>
      </c>
      <c r="AB46" s="25">
        <f t="shared" si="3"/>
        <v>454875762</v>
      </c>
      <c r="AC46" s="24"/>
      <c r="AD46" s="35"/>
      <c r="AE46" s="25">
        <f t="shared" si="4"/>
        <v>0</v>
      </c>
      <c r="AF46" s="35">
        <v>73082823</v>
      </c>
      <c r="AG46" s="24">
        <v>2737415</v>
      </c>
      <c r="AH46" s="25">
        <v>104415</v>
      </c>
      <c r="AI46" s="25">
        <v>629410</v>
      </c>
      <c r="AJ46" s="25">
        <v>750730</v>
      </c>
      <c r="AK46" s="35">
        <v>137648</v>
      </c>
      <c r="AL46" s="25">
        <f t="shared" si="5"/>
        <v>77442441</v>
      </c>
      <c r="AM46" s="24">
        <v>1288688</v>
      </c>
      <c r="AN46" s="25">
        <v>16700</v>
      </c>
      <c r="AO46" s="27">
        <v>1996172</v>
      </c>
      <c r="AP46" s="27">
        <v>14841</v>
      </c>
      <c r="AQ46" s="25">
        <v>535604922</v>
      </c>
      <c r="AT46" s="23">
        <f t="shared" si="6"/>
        <v>535604922</v>
      </c>
      <c r="AU46" s="1">
        <f t="shared" si="7"/>
        <v>0</v>
      </c>
    </row>
    <row r="47" spans="1:47" ht="24.75" customHeight="1">
      <c r="A47" s="14" t="s">
        <v>54</v>
      </c>
      <c r="B47" s="19">
        <v>448658</v>
      </c>
      <c r="C47" s="20">
        <v>736298</v>
      </c>
      <c r="D47" s="20">
        <f t="shared" si="0"/>
        <v>1184956</v>
      </c>
      <c r="E47" s="20">
        <v>20374434</v>
      </c>
      <c r="F47" s="20">
        <v>686604</v>
      </c>
      <c r="G47" s="20">
        <v>4447</v>
      </c>
      <c r="H47" s="20">
        <v>205048</v>
      </c>
      <c r="I47" s="20">
        <v>153533</v>
      </c>
      <c r="J47" s="20">
        <f t="shared" si="1"/>
        <v>22609022</v>
      </c>
      <c r="K47" s="21">
        <v>683749</v>
      </c>
      <c r="L47" s="21">
        <v>16255405</v>
      </c>
      <c r="M47" s="20">
        <f t="shared" si="2"/>
        <v>16939154</v>
      </c>
      <c r="N47" s="29">
        <v>4529254</v>
      </c>
      <c r="O47" s="29">
        <v>2703221</v>
      </c>
      <c r="P47" s="29">
        <v>7207591</v>
      </c>
      <c r="Q47" s="29">
        <v>4299593</v>
      </c>
      <c r="R47" s="20">
        <v>18739659</v>
      </c>
      <c r="S47" s="31">
        <v>1283053</v>
      </c>
      <c r="T47" s="21">
        <v>795604</v>
      </c>
      <c r="U47" s="20">
        <v>70747</v>
      </c>
      <c r="V47" s="20">
        <v>7276855</v>
      </c>
      <c r="W47" s="20">
        <v>206395</v>
      </c>
      <c r="X47" s="20">
        <v>7483250</v>
      </c>
      <c r="Y47" s="20">
        <v>173</v>
      </c>
      <c r="Z47" s="21"/>
      <c r="AA47" s="30">
        <v>6650358</v>
      </c>
      <c r="AB47" s="20">
        <f t="shared" si="3"/>
        <v>74571020</v>
      </c>
      <c r="AC47" s="19"/>
      <c r="AD47" s="30"/>
      <c r="AE47" s="20">
        <f t="shared" si="4"/>
        <v>0</v>
      </c>
      <c r="AF47" s="30">
        <v>11609413</v>
      </c>
      <c r="AG47" s="19">
        <v>1258164</v>
      </c>
      <c r="AH47" s="20">
        <v>47053</v>
      </c>
      <c r="AI47" s="20">
        <v>107188</v>
      </c>
      <c r="AJ47" s="20">
        <v>11963</v>
      </c>
      <c r="AK47" s="30">
        <v>41144</v>
      </c>
      <c r="AL47" s="20">
        <f t="shared" si="5"/>
        <v>13074925</v>
      </c>
      <c r="AM47" s="19">
        <v>322572</v>
      </c>
      <c r="AN47" s="20">
        <v>2649</v>
      </c>
      <c r="AO47" s="22">
        <v>414971</v>
      </c>
      <c r="AP47" s="22">
        <v>44358</v>
      </c>
      <c r="AQ47" s="20">
        <v>88341779</v>
      </c>
      <c r="AT47" s="23">
        <f t="shared" si="6"/>
        <v>88341779</v>
      </c>
      <c r="AU47" s="1">
        <f t="shared" si="7"/>
        <v>0</v>
      </c>
    </row>
    <row r="48" spans="1:47" ht="24.75" customHeight="1">
      <c r="A48" s="14" t="s">
        <v>55</v>
      </c>
      <c r="B48" s="19">
        <v>689847</v>
      </c>
      <c r="C48" s="20">
        <v>919793</v>
      </c>
      <c r="D48" s="20">
        <f t="shared" si="0"/>
        <v>1609640</v>
      </c>
      <c r="E48" s="20">
        <v>31707542</v>
      </c>
      <c r="F48" s="20">
        <v>963510</v>
      </c>
      <c r="G48" s="20">
        <v>7739</v>
      </c>
      <c r="H48" s="20">
        <v>310873</v>
      </c>
      <c r="I48" s="20">
        <v>263278</v>
      </c>
      <c r="J48" s="20">
        <f t="shared" si="1"/>
        <v>34862582</v>
      </c>
      <c r="K48" s="21">
        <v>958620</v>
      </c>
      <c r="L48" s="21">
        <v>18786265</v>
      </c>
      <c r="M48" s="20">
        <f t="shared" si="2"/>
        <v>19744885</v>
      </c>
      <c r="N48" s="29">
        <v>7520980</v>
      </c>
      <c r="O48" s="29">
        <v>4488790</v>
      </c>
      <c r="P48" s="29">
        <v>11968448</v>
      </c>
      <c r="Q48" s="29">
        <v>7139620</v>
      </c>
      <c r="R48" s="20">
        <v>31117838</v>
      </c>
      <c r="S48" s="31">
        <v>1813536</v>
      </c>
      <c r="T48" s="21">
        <v>1190631</v>
      </c>
      <c r="U48" s="20">
        <v>71641</v>
      </c>
      <c r="V48" s="20">
        <v>9603049</v>
      </c>
      <c r="W48" s="20">
        <v>272627</v>
      </c>
      <c r="X48" s="20">
        <v>9875676</v>
      </c>
      <c r="Y48" s="20">
        <v>2862</v>
      </c>
      <c r="Z48" s="21"/>
      <c r="AA48" s="30">
        <v>5170034</v>
      </c>
      <c r="AB48" s="20">
        <f t="shared" si="3"/>
        <v>103849685</v>
      </c>
      <c r="AC48" s="19"/>
      <c r="AD48" s="30"/>
      <c r="AE48" s="20">
        <f t="shared" si="4"/>
        <v>0</v>
      </c>
      <c r="AF48" s="30">
        <v>18732428</v>
      </c>
      <c r="AG48" s="19">
        <v>1614190</v>
      </c>
      <c r="AH48" s="20">
        <v>58305</v>
      </c>
      <c r="AI48" s="20">
        <v>136676</v>
      </c>
      <c r="AJ48" s="20">
        <v>14662</v>
      </c>
      <c r="AK48" s="30">
        <v>61280</v>
      </c>
      <c r="AL48" s="20">
        <f t="shared" si="5"/>
        <v>20617541</v>
      </c>
      <c r="AM48" s="19">
        <v>336098</v>
      </c>
      <c r="AN48" s="20">
        <v>4272</v>
      </c>
      <c r="AO48" s="22">
        <v>507904</v>
      </c>
      <c r="AP48" s="22">
        <v>393968</v>
      </c>
      <c r="AQ48" s="20">
        <v>124921532</v>
      </c>
      <c r="AT48" s="23">
        <f t="shared" si="6"/>
        <v>124921532</v>
      </c>
      <c r="AU48" s="1">
        <f t="shared" si="7"/>
        <v>0</v>
      </c>
    </row>
    <row r="49" spans="1:47" ht="24.75" customHeight="1">
      <c r="A49" s="14" t="s">
        <v>56</v>
      </c>
      <c r="B49" s="19">
        <v>927082</v>
      </c>
      <c r="C49" s="20">
        <v>1457783</v>
      </c>
      <c r="D49" s="20">
        <f t="shared" si="0"/>
        <v>2384865</v>
      </c>
      <c r="E49" s="20">
        <v>31293900</v>
      </c>
      <c r="F49" s="20">
        <v>1298633</v>
      </c>
      <c r="G49" s="20">
        <v>9338</v>
      </c>
      <c r="H49" s="20">
        <v>176598</v>
      </c>
      <c r="I49" s="20">
        <v>262851</v>
      </c>
      <c r="J49" s="20">
        <f t="shared" si="1"/>
        <v>35426185</v>
      </c>
      <c r="K49" s="21">
        <v>1235092</v>
      </c>
      <c r="L49" s="21">
        <v>31236899</v>
      </c>
      <c r="M49" s="20">
        <f t="shared" si="2"/>
        <v>32471991</v>
      </c>
      <c r="N49" s="29">
        <v>9826280</v>
      </c>
      <c r="O49" s="29">
        <v>5864675</v>
      </c>
      <c r="P49" s="29">
        <v>15636966</v>
      </c>
      <c r="Q49" s="29">
        <v>9328027</v>
      </c>
      <c r="R49" s="20">
        <v>40655948</v>
      </c>
      <c r="S49" s="31">
        <v>3479417</v>
      </c>
      <c r="T49" s="21">
        <v>1592965</v>
      </c>
      <c r="U49" s="20">
        <v>144808</v>
      </c>
      <c r="V49" s="20">
        <v>16689417</v>
      </c>
      <c r="W49" s="20">
        <v>487984</v>
      </c>
      <c r="X49" s="20">
        <v>17177401</v>
      </c>
      <c r="Y49" s="20">
        <v>7457</v>
      </c>
      <c r="Z49" s="21"/>
      <c r="AA49" s="30">
        <v>8358385</v>
      </c>
      <c r="AB49" s="20">
        <f t="shared" si="3"/>
        <v>139314557</v>
      </c>
      <c r="AC49" s="19"/>
      <c r="AD49" s="30"/>
      <c r="AE49" s="20">
        <f t="shared" si="4"/>
        <v>0</v>
      </c>
      <c r="AF49" s="30">
        <v>24784420</v>
      </c>
      <c r="AG49" s="19">
        <v>2278395</v>
      </c>
      <c r="AH49" s="20">
        <v>74382</v>
      </c>
      <c r="AI49" s="20">
        <v>230186</v>
      </c>
      <c r="AJ49" s="20">
        <v>15213</v>
      </c>
      <c r="AK49" s="30">
        <v>162082</v>
      </c>
      <c r="AL49" s="20">
        <f t="shared" si="5"/>
        <v>27544678</v>
      </c>
      <c r="AM49" s="19">
        <v>313471</v>
      </c>
      <c r="AN49" s="20">
        <v>5654</v>
      </c>
      <c r="AO49" s="22">
        <v>727878</v>
      </c>
      <c r="AP49" s="22">
        <v>103153</v>
      </c>
      <c r="AQ49" s="20">
        <v>167803085</v>
      </c>
      <c r="AT49" s="23">
        <f t="shared" si="6"/>
        <v>167803085</v>
      </c>
      <c r="AU49" s="1">
        <f>AQ49-AT49</f>
        <v>0</v>
      </c>
    </row>
    <row r="50" spans="1:47" ht="24.75" customHeight="1">
      <c r="A50" s="14" t="s">
        <v>57</v>
      </c>
      <c r="B50" s="19">
        <v>599854</v>
      </c>
      <c r="C50" s="20">
        <v>1050578</v>
      </c>
      <c r="D50" s="20">
        <f t="shared" si="0"/>
        <v>1650432</v>
      </c>
      <c r="E50" s="20">
        <v>28405646</v>
      </c>
      <c r="F50" s="20">
        <v>722198</v>
      </c>
      <c r="G50" s="20">
        <v>5718</v>
      </c>
      <c r="H50" s="20">
        <v>293984</v>
      </c>
      <c r="I50" s="20">
        <v>214511</v>
      </c>
      <c r="J50" s="20">
        <f t="shared" si="1"/>
        <v>31292489</v>
      </c>
      <c r="K50" s="21">
        <v>741951</v>
      </c>
      <c r="L50" s="21">
        <v>20488609</v>
      </c>
      <c r="M50" s="20">
        <f t="shared" si="2"/>
        <v>21230560</v>
      </c>
      <c r="N50" s="29">
        <v>6383162</v>
      </c>
      <c r="O50" s="29">
        <v>3809700</v>
      </c>
      <c r="P50" s="29">
        <v>10157791</v>
      </c>
      <c r="Q50" s="29">
        <v>6059496</v>
      </c>
      <c r="R50" s="20">
        <v>26410149</v>
      </c>
      <c r="S50" s="31">
        <v>1833709</v>
      </c>
      <c r="T50" s="21">
        <v>1025104</v>
      </c>
      <c r="U50" s="20">
        <v>79952</v>
      </c>
      <c r="V50" s="20">
        <v>10818153</v>
      </c>
      <c r="W50" s="20">
        <v>326193</v>
      </c>
      <c r="X50" s="20">
        <v>11144346</v>
      </c>
      <c r="Y50" s="20">
        <v>9301</v>
      </c>
      <c r="Z50" s="21"/>
      <c r="AA50" s="30">
        <v>6798852</v>
      </c>
      <c r="AB50" s="20">
        <f t="shared" si="3"/>
        <v>99824462</v>
      </c>
      <c r="AC50" s="19"/>
      <c r="AD50" s="30"/>
      <c r="AE50" s="20">
        <f t="shared" si="4"/>
        <v>0</v>
      </c>
      <c r="AF50" s="30">
        <v>16038060</v>
      </c>
      <c r="AG50" s="19">
        <v>2242606</v>
      </c>
      <c r="AH50" s="20">
        <v>72494</v>
      </c>
      <c r="AI50" s="20">
        <v>149697</v>
      </c>
      <c r="AJ50" s="20">
        <v>3672</v>
      </c>
      <c r="AK50" s="30">
        <v>135284</v>
      </c>
      <c r="AL50" s="20">
        <f t="shared" si="5"/>
        <v>18641813</v>
      </c>
      <c r="AM50" s="19">
        <v>324698</v>
      </c>
      <c r="AN50" s="20">
        <v>3753</v>
      </c>
      <c r="AO50" s="22">
        <v>565784</v>
      </c>
      <c r="AP50" s="22">
        <v>178906</v>
      </c>
      <c r="AQ50" s="20">
        <v>119181604</v>
      </c>
      <c r="AT50" s="23">
        <f t="shared" si="6"/>
        <v>119181604</v>
      </c>
      <c r="AU50" s="1">
        <f t="shared" si="7"/>
        <v>0</v>
      </c>
    </row>
    <row r="51" spans="1:47" ht="24.75" customHeight="1">
      <c r="A51" s="14" t="s">
        <v>58</v>
      </c>
      <c r="B51" s="19">
        <v>565267</v>
      </c>
      <c r="C51" s="20">
        <v>851303</v>
      </c>
      <c r="D51" s="20">
        <f t="shared" si="0"/>
        <v>1416570</v>
      </c>
      <c r="E51" s="20">
        <v>25116283</v>
      </c>
      <c r="F51" s="20">
        <v>709889</v>
      </c>
      <c r="G51" s="20">
        <v>0</v>
      </c>
      <c r="H51" s="20">
        <v>210265</v>
      </c>
      <c r="I51" s="20">
        <v>156009</v>
      </c>
      <c r="J51" s="20">
        <f t="shared" si="1"/>
        <v>27609016</v>
      </c>
      <c r="K51" s="21">
        <v>858762</v>
      </c>
      <c r="L51" s="21">
        <v>18550155</v>
      </c>
      <c r="M51" s="20">
        <f t="shared" si="2"/>
        <v>19408917</v>
      </c>
      <c r="N51" s="29">
        <v>6213333</v>
      </c>
      <c r="O51" s="29">
        <v>3708339</v>
      </c>
      <c r="P51" s="29">
        <v>9887535</v>
      </c>
      <c r="Q51" s="29">
        <v>5898280</v>
      </c>
      <c r="R51" s="20">
        <v>25707487</v>
      </c>
      <c r="S51" s="31">
        <v>1533516</v>
      </c>
      <c r="T51" s="21">
        <v>1013944</v>
      </c>
      <c r="U51" s="20">
        <v>93891</v>
      </c>
      <c r="V51" s="20">
        <v>10575026</v>
      </c>
      <c r="W51" s="20">
        <v>264511</v>
      </c>
      <c r="X51" s="20">
        <v>10839537</v>
      </c>
      <c r="Y51" s="20">
        <v>5658</v>
      </c>
      <c r="Z51" s="21"/>
      <c r="AA51" s="30">
        <v>6563615</v>
      </c>
      <c r="AB51" s="20">
        <f t="shared" si="3"/>
        <v>92775581</v>
      </c>
      <c r="AC51" s="19"/>
      <c r="AD51" s="30"/>
      <c r="AE51" s="20">
        <f t="shared" si="4"/>
        <v>0</v>
      </c>
      <c r="AF51" s="30">
        <v>14790690</v>
      </c>
      <c r="AG51" s="19">
        <v>1963996</v>
      </c>
      <c r="AH51" s="20">
        <v>71209</v>
      </c>
      <c r="AI51" s="20">
        <v>138673</v>
      </c>
      <c r="AJ51" s="20">
        <v>126922</v>
      </c>
      <c r="AK51" s="30">
        <v>184332</v>
      </c>
      <c r="AL51" s="20">
        <f t="shared" si="5"/>
        <v>17275822</v>
      </c>
      <c r="AM51" s="19">
        <v>453588</v>
      </c>
      <c r="AN51" s="20">
        <v>3482</v>
      </c>
      <c r="AO51" s="22">
        <v>503634</v>
      </c>
      <c r="AP51" s="22">
        <v>51133</v>
      </c>
      <c r="AQ51" s="20">
        <v>110960974</v>
      </c>
      <c r="AT51" s="23">
        <f>AB51+AE51+AL51+AM51+AN51+AO51-AP51</f>
        <v>110960974</v>
      </c>
      <c r="AU51" s="1">
        <f t="shared" si="7"/>
        <v>0</v>
      </c>
    </row>
    <row r="52" spans="1:47" ht="24.75" customHeight="1">
      <c r="A52" s="14" t="s">
        <v>59</v>
      </c>
      <c r="B52" s="19">
        <v>822500</v>
      </c>
      <c r="C52" s="20">
        <v>1247146</v>
      </c>
      <c r="D52" s="20">
        <f t="shared" si="0"/>
        <v>2069646</v>
      </c>
      <c r="E52" s="20">
        <v>37237535</v>
      </c>
      <c r="F52" s="20">
        <v>837076</v>
      </c>
      <c r="G52" s="20">
        <v>6845</v>
      </c>
      <c r="H52" s="20">
        <v>302880</v>
      </c>
      <c r="I52" s="20">
        <v>149543</v>
      </c>
      <c r="J52" s="20">
        <f t="shared" si="1"/>
        <v>40603525</v>
      </c>
      <c r="K52" s="21">
        <v>1009456</v>
      </c>
      <c r="L52" s="21">
        <v>23921840</v>
      </c>
      <c r="M52" s="20">
        <f t="shared" si="2"/>
        <v>24931296</v>
      </c>
      <c r="N52" s="29">
        <v>8999027</v>
      </c>
      <c r="O52" s="29">
        <v>5370942</v>
      </c>
      <c r="P52" s="29">
        <v>14320527</v>
      </c>
      <c r="Q52" s="29">
        <v>8542722</v>
      </c>
      <c r="R52" s="20">
        <v>37233218</v>
      </c>
      <c r="S52" s="31">
        <v>2788775</v>
      </c>
      <c r="T52" s="21">
        <v>1414516</v>
      </c>
      <c r="U52" s="20">
        <v>93470</v>
      </c>
      <c r="V52" s="20">
        <v>14596639</v>
      </c>
      <c r="W52" s="20">
        <v>387409</v>
      </c>
      <c r="X52" s="20">
        <v>14984048</v>
      </c>
      <c r="Y52" s="20">
        <v>8940</v>
      </c>
      <c r="Z52" s="21"/>
      <c r="AA52" s="30">
        <v>8795248</v>
      </c>
      <c r="AB52" s="20">
        <f t="shared" si="3"/>
        <v>130853036</v>
      </c>
      <c r="AC52" s="19"/>
      <c r="AD52" s="30"/>
      <c r="AE52" s="20">
        <f t="shared" si="4"/>
        <v>0</v>
      </c>
      <c r="AF52" s="30">
        <v>22657151</v>
      </c>
      <c r="AG52" s="19">
        <v>2945459</v>
      </c>
      <c r="AH52" s="20">
        <v>92273</v>
      </c>
      <c r="AI52" s="20">
        <v>185400</v>
      </c>
      <c r="AJ52" s="20">
        <v>66763</v>
      </c>
      <c r="AK52" s="30">
        <v>130940</v>
      </c>
      <c r="AL52" s="20">
        <f t="shared" si="5"/>
        <v>26077986</v>
      </c>
      <c r="AM52" s="19">
        <v>499152</v>
      </c>
      <c r="AN52" s="20">
        <v>5167</v>
      </c>
      <c r="AO52" s="22">
        <v>813517</v>
      </c>
      <c r="AP52" s="22">
        <v>177539</v>
      </c>
      <c r="AQ52" s="20">
        <v>158071319</v>
      </c>
      <c r="AT52" s="23">
        <f t="shared" si="6"/>
        <v>158071319</v>
      </c>
      <c r="AU52" s="1">
        <f t="shared" si="7"/>
        <v>0</v>
      </c>
    </row>
    <row r="53" spans="1:47" ht="24.75" customHeight="1">
      <c r="A53" s="14" t="s">
        <v>60</v>
      </c>
      <c r="B53" s="19">
        <v>741023</v>
      </c>
      <c r="C53" s="20">
        <v>1208581</v>
      </c>
      <c r="D53" s="36">
        <f>B53+C53</f>
        <v>1949604</v>
      </c>
      <c r="E53" s="20">
        <v>36760176</v>
      </c>
      <c r="F53" s="20">
        <v>1029878</v>
      </c>
      <c r="G53" s="20">
        <v>7453</v>
      </c>
      <c r="H53" s="20">
        <v>257429</v>
      </c>
      <c r="I53" s="20">
        <v>202057</v>
      </c>
      <c r="J53" s="36">
        <f t="shared" si="1"/>
        <v>40206597</v>
      </c>
      <c r="K53" s="21">
        <v>2371161</v>
      </c>
      <c r="L53" s="21">
        <v>21807569</v>
      </c>
      <c r="M53" s="36">
        <f t="shared" si="2"/>
        <v>24178730</v>
      </c>
      <c r="N53" s="29">
        <v>7705986</v>
      </c>
      <c r="O53" s="29">
        <v>4599208</v>
      </c>
      <c r="P53" s="29">
        <v>12262855</v>
      </c>
      <c r="Q53" s="29">
        <v>7315245</v>
      </c>
      <c r="R53" s="36">
        <v>31883294</v>
      </c>
      <c r="S53" s="31">
        <v>3367122</v>
      </c>
      <c r="T53" s="21">
        <v>1483335</v>
      </c>
      <c r="U53" s="20">
        <v>186940</v>
      </c>
      <c r="V53" s="20">
        <v>11874964</v>
      </c>
      <c r="W53" s="20">
        <v>284022</v>
      </c>
      <c r="X53" s="20">
        <v>12158986</v>
      </c>
      <c r="Y53" s="20">
        <v>5049</v>
      </c>
      <c r="Z53" s="21"/>
      <c r="AA53" s="30">
        <v>5446897</v>
      </c>
      <c r="AB53" s="20">
        <f t="shared" si="3"/>
        <v>118916950</v>
      </c>
      <c r="AC53" s="19"/>
      <c r="AD53" s="30">
        <v>724408</v>
      </c>
      <c r="AE53" s="20">
        <f t="shared" si="4"/>
        <v>724408</v>
      </c>
      <c r="AF53" s="30">
        <v>20866684</v>
      </c>
      <c r="AG53" s="19">
        <v>506070</v>
      </c>
      <c r="AH53" s="20">
        <v>15361</v>
      </c>
      <c r="AI53" s="20">
        <v>166609</v>
      </c>
      <c r="AJ53" s="20">
        <v>236885</v>
      </c>
      <c r="AK53" s="30">
        <v>25468</v>
      </c>
      <c r="AL53" s="36">
        <f>AF53+AG53+AH53+AI53+AK53+AJ53</f>
        <v>21817077</v>
      </c>
      <c r="AM53" s="19">
        <v>324215</v>
      </c>
      <c r="AN53" s="20">
        <v>4772</v>
      </c>
      <c r="AO53" s="22">
        <v>503144</v>
      </c>
      <c r="AP53" s="22">
        <v>738537</v>
      </c>
      <c r="AQ53" s="20">
        <v>141552029</v>
      </c>
      <c r="AT53" s="23">
        <f t="shared" si="6"/>
        <v>141552029</v>
      </c>
      <c r="AU53" s="1">
        <f t="shared" si="7"/>
        <v>0</v>
      </c>
    </row>
    <row r="54" spans="1:47" ht="24.75" customHeight="1">
      <c r="A54" s="13" t="s">
        <v>61</v>
      </c>
      <c r="B54" s="37">
        <v>62989223</v>
      </c>
      <c r="C54" s="38">
        <v>89914218</v>
      </c>
      <c r="D54" s="20">
        <f>B54+C54</f>
        <v>152903441</v>
      </c>
      <c r="E54" s="38">
        <v>3026182855</v>
      </c>
      <c r="F54" s="38">
        <v>114041103</v>
      </c>
      <c r="G54" s="38">
        <v>1980002</v>
      </c>
      <c r="H54" s="38">
        <v>61637437</v>
      </c>
      <c r="I54" s="38">
        <v>41074731</v>
      </c>
      <c r="J54" s="20">
        <f t="shared" si="1"/>
        <v>3397819569</v>
      </c>
      <c r="K54" s="38">
        <v>131407568</v>
      </c>
      <c r="L54" s="38">
        <v>2556536624</v>
      </c>
      <c r="M54" s="20">
        <f t="shared" si="2"/>
        <v>2687944192</v>
      </c>
      <c r="N54" s="38">
        <v>629842912</v>
      </c>
      <c r="O54" s="38">
        <v>375912802</v>
      </c>
      <c r="P54" s="38">
        <v>1002295152</v>
      </c>
      <c r="Q54" s="38">
        <v>597906021</v>
      </c>
      <c r="R54" s="39">
        <v>2605956887</v>
      </c>
      <c r="S54" s="37">
        <v>238816937</v>
      </c>
      <c r="T54" s="38">
        <v>97792825</v>
      </c>
      <c r="U54" s="38">
        <v>9593450</v>
      </c>
      <c r="V54" s="38">
        <v>1058261353</v>
      </c>
      <c r="W54" s="38">
        <v>36238852</v>
      </c>
      <c r="X54" s="38">
        <v>1094500205</v>
      </c>
      <c r="Y54" s="38">
        <v>231255</v>
      </c>
      <c r="Z54" s="38">
        <v>3540726</v>
      </c>
      <c r="AA54" s="40">
        <v>571200240</v>
      </c>
      <c r="AB54" s="38">
        <f t="shared" si="3"/>
        <v>10707396286</v>
      </c>
      <c r="AC54" s="41">
        <v>46587</v>
      </c>
      <c r="AD54" s="40">
        <v>754136</v>
      </c>
      <c r="AE54" s="38">
        <f t="shared" si="4"/>
        <v>800723</v>
      </c>
      <c r="AF54" s="40">
        <v>1591043073</v>
      </c>
      <c r="AG54" s="37">
        <v>111601707</v>
      </c>
      <c r="AH54" s="38">
        <v>4151417</v>
      </c>
      <c r="AI54" s="38">
        <v>14983067</v>
      </c>
      <c r="AJ54" s="38">
        <v>2885450</v>
      </c>
      <c r="AK54" s="40">
        <v>5772862</v>
      </c>
      <c r="AL54" s="20">
        <f>AF54+AG54+AH54+AI54+AK54+AJ54</f>
        <v>1730437576</v>
      </c>
      <c r="AM54" s="37">
        <v>26699766</v>
      </c>
      <c r="AN54" s="38">
        <v>1173014</v>
      </c>
      <c r="AO54" s="42">
        <v>49481594</v>
      </c>
      <c r="AP54" s="42">
        <v>5993875</v>
      </c>
      <c r="AQ54" s="38">
        <v>12509995084</v>
      </c>
      <c r="AT54" s="23">
        <f t="shared" si="6"/>
        <v>12509995084</v>
      </c>
      <c r="AU54" s="1">
        <f t="shared" si="7"/>
        <v>0</v>
      </c>
    </row>
    <row r="55" spans="1:47" ht="24.75" customHeight="1">
      <c r="A55" s="14" t="s">
        <v>62</v>
      </c>
      <c r="B55" s="43">
        <v>8539206</v>
      </c>
      <c r="C55" s="39">
        <v>20113028</v>
      </c>
      <c r="D55" s="36">
        <f>B55+C55</f>
        <v>28652234</v>
      </c>
      <c r="E55" s="39">
        <v>820956130</v>
      </c>
      <c r="F55" s="39">
        <v>56466232</v>
      </c>
      <c r="G55" s="39">
        <v>3283761</v>
      </c>
      <c r="H55" s="39">
        <v>17710350</v>
      </c>
      <c r="I55" s="39">
        <v>11896026</v>
      </c>
      <c r="J55" s="36">
        <f t="shared" si="1"/>
        <v>938964733</v>
      </c>
      <c r="K55" s="39">
        <v>48117247</v>
      </c>
      <c r="L55" s="39">
        <v>974309439</v>
      </c>
      <c r="M55" s="36">
        <f t="shared" si="2"/>
        <v>1022426686</v>
      </c>
      <c r="N55" s="39">
        <v>84741632</v>
      </c>
      <c r="O55" s="39">
        <v>50576840</v>
      </c>
      <c r="P55" s="39">
        <v>134852872</v>
      </c>
      <c r="Q55" s="39">
        <v>80444712</v>
      </c>
      <c r="R55" s="39">
        <v>350616056</v>
      </c>
      <c r="S55" s="43">
        <v>76424438</v>
      </c>
      <c r="T55" s="39">
        <v>12548036</v>
      </c>
      <c r="U55" s="39">
        <v>136024</v>
      </c>
      <c r="V55" s="39">
        <v>77322756</v>
      </c>
      <c r="W55" s="39">
        <v>4801586</v>
      </c>
      <c r="X55" s="39">
        <v>82124342</v>
      </c>
      <c r="Y55" s="39">
        <v>1590</v>
      </c>
      <c r="Z55" s="39">
        <v>0</v>
      </c>
      <c r="AA55" s="44">
        <v>28183688</v>
      </c>
      <c r="AB55" s="39">
        <f t="shared" si="3"/>
        <v>2511425593</v>
      </c>
      <c r="AC55" s="45">
        <v>0</v>
      </c>
      <c r="AD55" s="44">
        <v>0</v>
      </c>
      <c r="AE55" s="39">
        <f t="shared" si="4"/>
        <v>0</v>
      </c>
      <c r="AF55" s="44">
        <v>44338327</v>
      </c>
      <c r="AG55" s="43">
        <v>1723465</v>
      </c>
      <c r="AH55" s="39">
        <v>131232</v>
      </c>
      <c r="AI55" s="39">
        <v>1015764</v>
      </c>
      <c r="AJ55" s="39">
        <v>113036</v>
      </c>
      <c r="AK55" s="44">
        <v>227134</v>
      </c>
      <c r="AL55" s="36">
        <f>AF55+AG55+AH55+AI55+AK55+AJ55</f>
        <v>47548958</v>
      </c>
      <c r="AM55" s="43">
        <v>3043226</v>
      </c>
      <c r="AN55" s="39">
        <v>10499</v>
      </c>
      <c r="AO55" s="46">
        <v>5218709</v>
      </c>
      <c r="AP55" s="46">
        <v>0</v>
      </c>
      <c r="AQ55" s="39">
        <v>2567246985</v>
      </c>
      <c r="AT55" s="23">
        <f t="shared" si="6"/>
        <v>2567246985</v>
      </c>
      <c r="AU55" s="1">
        <f t="shared" si="7"/>
        <v>0</v>
      </c>
    </row>
    <row r="56" spans="1:47" ht="24.75" customHeight="1">
      <c r="A56" s="15" t="s">
        <v>63</v>
      </c>
      <c r="B56" s="47">
        <v>71528429</v>
      </c>
      <c r="C56" s="48">
        <v>110027246</v>
      </c>
      <c r="D56" s="52">
        <f>B56+C56</f>
        <v>181555675</v>
      </c>
      <c r="E56" s="48">
        <v>3847138985</v>
      </c>
      <c r="F56" s="48">
        <v>170507335</v>
      </c>
      <c r="G56" s="48">
        <v>5263763</v>
      </c>
      <c r="H56" s="48">
        <v>79347787</v>
      </c>
      <c r="I56" s="48">
        <v>52970757</v>
      </c>
      <c r="J56" s="36">
        <f>SUM(D56:I56)</f>
        <v>4336784302</v>
      </c>
      <c r="K56" s="48">
        <v>179524815</v>
      </c>
      <c r="L56" s="48">
        <v>3530846063</v>
      </c>
      <c r="M56" s="52">
        <f t="shared" si="2"/>
        <v>3710370878</v>
      </c>
      <c r="N56" s="48">
        <v>714584544</v>
      </c>
      <c r="O56" s="48">
        <v>426489642</v>
      </c>
      <c r="P56" s="48">
        <v>1137148024</v>
      </c>
      <c r="Q56" s="48">
        <v>678350733</v>
      </c>
      <c r="R56" s="48">
        <v>2956572943</v>
      </c>
      <c r="S56" s="47">
        <v>315241375</v>
      </c>
      <c r="T56" s="48">
        <v>110340861</v>
      </c>
      <c r="U56" s="48">
        <v>9729474</v>
      </c>
      <c r="V56" s="48">
        <v>1135584109</v>
      </c>
      <c r="W56" s="48">
        <v>41040438</v>
      </c>
      <c r="X56" s="48">
        <v>1176624547</v>
      </c>
      <c r="Y56" s="48">
        <v>232845</v>
      </c>
      <c r="Z56" s="48">
        <v>3540726</v>
      </c>
      <c r="AA56" s="49">
        <v>599383928</v>
      </c>
      <c r="AB56" s="48">
        <f t="shared" si="3"/>
        <v>13218821879</v>
      </c>
      <c r="AC56" s="50">
        <v>46587</v>
      </c>
      <c r="AD56" s="49">
        <v>754136</v>
      </c>
      <c r="AE56" s="48">
        <f t="shared" si="4"/>
        <v>800723</v>
      </c>
      <c r="AF56" s="49">
        <v>1635381400</v>
      </c>
      <c r="AG56" s="47">
        <v>113325172</v>
      </c>
      <c r="AH56" s="48">
        <v>4282649</v>
      </c>
      <c r="AI56" s="48">
        <v>15998831</v>
      </c>
      <c r="AJ56" s="48">
        <v>2998486</v>
      </c>
      <c r="AK56" s="49">
        <v>5999996</v>
      </c>
      <c r="AL56" s="52">
        <f>AF56+AG56+AH56+AI56+AK56+AJ56</f>
        <v>1777986534</v>
      </c>
      <c r="AM56" s="47">
        <v>29742992</v>
      </c>
      <c r="AN56" s="48">
        <v>1183513</v>
      </c>
      <c r="AO56" s="51">
        <v>54700303</v>
      </c>
      <c r="AP56" s="51">
        <v>5993875</v>
      </c>
      <c r="AQ56" s="48">
        <v>15077242069</v>
      </c>
      <c r="AT56" s="23">
        <f t="shared" si="6"/>
        <v>15077242069</v>
      </c>
      <c r="AU56" s="1">
        <f t="shared" si="7"/>
        <v>0</v>
      </c>
    </row>
    <row r="57" spans="1:43" ht="22.5" customHeight="1">
      <c r="A57" s="5"/>
      <c r="B57" s="8" t="s">
        <v>88</v>
      </c>
      <c r="C57" s="5"/>
      <c r="D57" s="6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8" t="s">
        <v>88</v>
      </c>
      <c r="T57" s="5"/>
      <c r="U57" s="6"/>
      <c r="V57" s="5"/>
      <c r="W57" s="5"/>
      <c r="X57" s="5"/>
      <c r="Y57" s="5"/>
      <c r="Z57" s="5"/>
      <c r="AA57" s="5"/>
      <c r="AB57" s="5"/>
      <c r="AC57" s="11"/>
      <c r="AD57" s="5"/>
      <c r="AE57" s="5"/>
      <c r="AF57" s="8" t="s">
        <v>88</v>
      </c>
      <c r="AG57" s="8"/>
      <c r="AH57" s="5"/>
      <c r="AI57" s="5"/>
      <c r="AJ57" s="5"/>
      <c r="AK57" s="5"/>
      <c r="AL57" s="5"/>
      <c r="AM57" s="5"/>
      <c r="AN57" s="5"/>
      <c r="AO57" s="9"/>
      <c r="AP57" s="9"/>
      <c r="AQ57" s="5"/>
    </row>
    <row r="58" spans="14:43" ht="17.25">
      <c r="N58" s="3"/>
      <c r="P58" s="1"/>
      <c r="V58" s="3"/>
      <c r="Y58" s="1"/>
      <c r="AC58" s="3"/>
      <c r="AE58" s="1"/>
      <c r="AJ58" s="3"/>
      <c r="AL58" s="1"/>
      <c r="AO58" s="8"/>
      <c r="AP58" s="8"/>
      <c r="AQ58" s="28"/>
    </row>
    <row r="59" spans="14:43" ht="17.25">
      <c r="N59" s="3"/>
      <c r="P59" s="1"/>
      <c r="V59" s="3"/>
      <c r="Y59" s="1"/>
      <c r="AC59" s="3"/>
      <c r="AE59" s="1"/>
      <c r="AJ59" s="3"/>
      <c r="AL59" s="1"/>
      <c r="AO59" s="8"/>
      <c r="AP59" s="8"/>
      <c r="AQ59" s="28"/>
    </row>
    <row r="60" spans="14:43" ht="17.25">
      <c r="N60" s="3"/>
      <c r="P60" s="1"/>
      <c r="V60" s="3"/>
      <c r="Y60" s="1"/>
      <c r="AC60" s="3"/>
      <c r="AE60" s="1"/>
      <c r="AJ60" s="3"/>
      <c r="AL60" s="1"/>
      <c r="AO60" s="8"/>
      <c r="AP60" s="8"/>
      <c r="AQ60" s="28"/>
    </row>
  </sheetData>
  <sheetProtection/>
  <mergeCells count="48">
    <mergeCell ref="AI3:AI6"/>
    <mergeCell ref="AK3:AK6"/>
    <mergeCell ref="AP3:AP6"/>
    <mergeCell ref="P5:P6"/>
    <mergeCell ref="Q5:Q6"/>
    <mergeCell ref="AC3:AC6"/>
    <mergeCell ref="AA3:AA6"/>
    <mergeCell ref="W4:W6"/>
    <mergeCell ref="X4:X6"/>
    <mergeCell ref="V3:X3"/>
    <mergeCell ref="AQ3:AQ6"/>
    <mergeCell ref="A3:A6"/>
    <mergeCell ref="AJ3:AJ6"/>
    <mergeCell ref="AF3:AF6"/>
    <mergeCell ref="AL3:AL6"/>
    <mergeCell ref="AM3:AM6"/>
    <mergeCell ref="N4:O4"/>
    <mergeCell ref="AN3:AN6"/>
    <mergeCell ref="T3:T6"/>
    <mergeCell ref="AD3:AD6"/>
    <mergeCell ref="AE3:AE6"/>
    <mergeCell ref="AG3:AG6"/>
    <mergeCell ref="AH3:AH6"/>
    <mergeCell ref="U3:U6"/>
    <mergeCell ref="AB3:AB6"/>
    <mergeCell ref="Y3:Y6"/>
    <mergeCell ref="Z3:Z6"/>
    <mergeCell ref="V4:V6"/>
    <mergeCell ref="M4:M6"/>
    <mergeCell ref="S3:S6"/>
    <mergeCell ref="R4:R6"/>
    <mergeCell ref="H4:H6"/>
    <mergeCell ref="I4:I6"/>
    <mergeCell ref="J4:J6"/>
    <mergeCell ref="B3:J3"/>
    <mergeCell ref="N5:N6"/>
    <mergeCell ref="O5:O6"/>
    <mergeCell ref="P4:Q4"/>
    <mergeCell ref="AO3:AO6"/>
    <mergeCell ref="K4:K6"/>
    <mergeCell ref="L4:L6"/>
    <mergeCell ref="B4:D4"/>
    <mergeCell ref="B5:B6"/>
    <mergeCell ref="C5:C6"/>
    <mergeCell ref="D5:D6"/>
    <mergeCell ref="E4:E6"/>
    <mergeCell ref="F4:F6"/>
    <mergeCell ref="G4:G6"/>
  </mergeCells>
  <printOptions verticalCentered="1"/>
  <pageMargins left="0.3937007874015748" right="0.3937007874015748" top="0.1968503937007874" bottom="0.1968503937007874" header="0" footer="0"/>
  <pageSetup blackAndWhite="1" horizontalDpi="600" verticalDpi="600" orientation="landscape" paperSize="9" scale="36" r:id="rId1"/>
  <colBreaks count="4" manualBreakCount="4">
    <brk id="3" min="4" max="26534" man="1"/>
    <brk id="18" max="56" man="1"/>
    <brk id="31" max="56" man="1"/>
    <brk id="10010" min="4" max="225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2021-07-29T09:00:10Z</dcterms:created>
  <dcterms:modified xsi:type="dcterms:W3CDTF">2023-07-18T04:25:09Z</dcterms:modified>
  <cp:category/>
  <cp:version/>
  <cp:contentType/>
  <cp:contentStatus/>
</cp:coreProperties>
</file>