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10" windowHeight="5870" activeTab="0"/>
  </bookViews>
  <sheets>
    <sheet name="1-2-3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<sst xmlns="http://schemas.openxmlformats.org/spreadsheetml/2006/main" count="84" uniqueCount="51">
  <si>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項　　目</t>
  </si>
  <si>
    <t>１．民間最終消費支出</t>
  </si>
  <si>
    <t>２．政府最終消費支出</t>
  </si>
  <si>
    <t>３．総資本形成</t>
  </si>
  <si>
    <t>４．財貨・サービスの純輸出</t>
  </si>
  <si>
    <t>５．国内総生産（支出側）（１＋２＋３＋４）</t>
  </si>
  <si>
    <t>第１部　１－２　国と地方の財政規模</t>
  </si>
  <si>
    <t>（単位　億円・％）</t>
  </si>
  <si>
    <t>　　ａ　国内家計最終消費支出</t>
  </si>
  <si>
    <t>　　ｂ　居住者家計の海外での直接購入</t>
  </si>
  <si>
    <t>　　ｃ　(控除)非居住者家計の国内での直接購入</t>
  </si>
  <si>
    <t>　　ａ　民　　間</t>
  </si>
  <si>
    <t>　　　(a)　住　　宅</t>
  </si>
  <si>
    <t>　　　(b)　企業設備</t>
  </si>
  <si>
    <t>　　　(c)　一般政府</t>
  </si>
  <si>
    <t>　　ａ　民間企業</t>
  </si>
  <si>
    <t>　　ｂ　公的</t>
  </si>
  <si>
    <t>　　ｂ　公　　的</t>
  </si>
  <si>
    <t>(参考)　国内需要</t>
  </si>
  <si>
    <t>　　　　民間需要</t>
  </si>
  <si>
    <t>　　　　公的需要</t>
  </si>
  <si>
    <t>　　　　国民総所得</t>
  </si>
  <si>
    <t>(参考)　海外からの所得の純受取</t>
  </si>
  <si>
    <t>　　　　　海外からの所得</t>
  </si>
  <si>
    <t>　　　　　(控除)海外に対する所得</t>
  </si>
  <si>
    <t>　(1)　家計最終消費支出</t>
  </si>
  <si>
    <t>　(2)　対家計民間非営利団体最終消費支出</t>
  </si>
  <si>
    <t>　(1)　総固定資本形成</t>
  </si>
  <si>
    <t>　(2)　(控除)財貨・サービスの輸入</t>
  </si>
  <si>
    <t>　(1)　財貨・サービスの輸出</t>
  </si>
  <si>
    <t>　１－２－３表　国内総生産（支出側、名目）</t>
  </si>
  <si>
    <t>-</t>
  </si>
  <si>
    <t>平成27年度</t>
  </si>
  <si>
    <t>　(2)　在庫変動</t>
  </si>
  <si>
    <t>（注）１．民間需要＝民間最終消費支出＋民間住宅＋民間企業設備＋民間在庫変動</t>
  </si>
  <si>
    <t>　　　　　公的需要＝政府最終消費支出＋公的固定資本形成＋公的在庫変動</t>
  </si>
  <si>
    <t>　　　２．国内需要＝民間需要＋公的需要</t>
  </si>
  <si>
    <t>　　　３．国民総所得＝国内総生産＋海外からの所得の純受取</t>
  </si>
  <si>
    <t>平成28年度</t>
  </si>
  <si>
    <t>平成29年度</t>
  </si>
  <si>
    <t>平成30年度</t>
  </si>
  <si>
    <t>令和元年度</t>
  </si>
  <si>
    <t>令和２年度</t>
  </si>
  <si>
    <t>令和３年度</t>
  </si>
  <si>
    <t>-</t>
  </si>
  <si>
    <t>対　前　年　度　増　減　率</t>
  </si>
  <si>
    <t>構　　　成　　　比</t>
  </si>
  <si>
    <t>　　　４. この表は、「国民経済計算年報（内閣府経済社会総合研究所国民経済計算部編）」による。</t>
  </si>
  <si>
    <t>元</t>
  </si>
  <si>
    <t>２</t>
  </si>
  <si>
    <t>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</si>
</sst>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,##0.0;&quot;△ &quot;#,##0.0"/>
    <numFmt numFmtId="180" formatCode="0.0_);[Red]\(0.0\)"/>
    <numFmt numFmtId="181" formatCode="0.0;&quot;△ &quot;0.0"/>
    <numFmt numFmtId="182" formatCode="#,##0.0"/>
    <numFmt numFmtId="183" formatCode="0;&quot;△ &quot;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178" fontId="2" fillId="33" borderId="15" xfId="0" applyNumberFormat="1" applyFont="1" applyFill="1" applyBorder="1" applyAlignment="1">
      <alignment horizontal="right"/>
    </xf>
    <xf numFmtId="179" fontId="2" fillId="33" borderId="15" xfId="0" applyNumberFormat="1" applyFont="1" applyFill="1" applyBorder="1" applyAlignment="1">
      <alignment horizontal="right"/>
    </xf>
    <xf numFmtId="179" fontId="2" fillId="33" borderId="16" xfId="0" applyNumberFormat="1" applyFont="1" applyFill="1" applyBorder="1" applyAlignment="1">
      <alignment horizontal="right"/>
    </xf>
    <xf numFmtId="179" fontId="2" fillId="33" borderId="0" xfId="0" applyNumberFormat="1" applyFont="1" applyFill="1" applyBorder="1" applyAlignment="1">
      <alignment horizontal="right"/>
    </xf>
    <xf numFmtId="179" fontId="2" fillId="33" borderId="17" xfId="0" applyNumberFormat="1" applyFont="1" applyFill="1" applyBorder="1" applyAlignment="1">
      <alignment horizontal="right"/>
    </xf>
    <xf numFmtId="178" fontId="2" fillId="33" borderId="18" xfId="0" applyNumberFormat="1" applyFont="1" applyFill="1" applyBorder="1" applyAlignment="1">
      <alignment horizontal="right"/>
    </xf>
    <xf numFmtId="179" fontId="2" fillId="33" borderId="18" xfId="0" applyNumberFormat="1" applyFont="1" applyFill="1" applyBorder="1" applyAlignment="1">
      <alignment horizontal="right"/>
    </xf>
    <xf numFmtId="179" fontId="2" fillId="33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33" borderId="0" xfId="0" applyNumberFormat="1" applyFont="1" applyFill="1" applyBorder="1" applyAlignment="1">
      <alignment horizontal="right"/>
    </xf>
    <xf numFmtId="178" fontId="2" fillId="0" borderId="18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tabSelected="1" zoomScalePageLayoutView="0" workbookViewId="0" topLeftCell="A1">
      <selection activeCell="C5" sqref="C5"/>
    </sheetView>
  </sheetViews>
  <sheetFormatPr defaultColWidth="9.00390625" defaultRowHeight="13.5"/>
  <cols>
    <col min="1" max="1" width="39.50390625" style="2" customWidth="1"/>
    <col min="2" max="2" width="10.50390625" style="2" hidden="1" customWidth="1"/>
    <col min="3" max="8" width="10.50390625" style="2" customWidth="1"/>
    <col min="9" max="20" width="7.625" style="2" customWidth="1"/>
    <col min="21" max="16384" width="9.00390625" style="2" customWidth="1"/>
  </cols>
  <sheetData>
    <row r="1" ht="10.5">
      <c r="A1" s="1" t="s">
        <v>6</v>
      </c>
    </row>
    <row r="2" spans="1:20" ht="10.5">
      <c r="A2" s="8" t="s">
        <v>30</v>
      </c>
      <c r="O2" s="1"/>
      <c r="P2" s="10"/>
      <c r="S2" s="10"/>
      <c r="T2" s="10" t="s">
        <v>7</v>
      </c>
    </row>
    <row r="3" spans="1:20" ht="12.75">
      <c r="A3" s="28" t="s">
        <v>0</v>
      </c>
      <c r="B3" s="9" t="s">
        <v>32</v>
      </c>
      <c r="C3" s="28" t="s">
        <v>38</v>
      </c>
      <c r="D3" s="28" t="s">
        <v>39</v>
      </c>
      <c r="E3" s="28" t="s">
        <v>40</v>
      </c>
      <c r="F3" s="28" t="s">
        <v>41</v>
      </c>
      <c r="G3" s="28" t="s">
        <v>42</v>
      </c>
      <c r="H3" s="28" t="s">
        <v>43</v>
      </c>
      <c r="I3" s="25" t="s">
        <v>45</v>
      </c>
      <c r="J3" s="26"/>
      <c r="K3" s="26"/>
      <c r="L3" s="26"/>
      <c r="M3" s="26"/>
      <c r="N3" s="27"/>
      <c r="O3" s="25" t="s">
        <v>46</v>
      </c>
      <c r="P3" s="26"/>
      <c r="Q3" s="26"/>
      <c r="R3" s="26"/>
      <c r="S3" s="26"/>
      <c r="T3" s="27"/>
    </row>
    <row r="4" spans="1:20" ht="10.5">
      <c r="A4" s="29"/>
      <c r="B4" s="3"/>
      <c r="C4" s="29"/>
      <c r="D4" s="29"/>
      <c r="E4" s="29"/>
      <c r="F4" s="29"/>
      <c r="G4" s="29"/>
      <c r="H4" s="29"/>
      <c r="I4" s="4">
        <v>28</v>
      </c>
      <c r="J4" s="4">
        <v>29</v>
      </c>
      <c r="K4" s="4">
        <v>30</v>
      </c>
      <c r="L4" s="4" t="s">
        <v>48</v>
      </c>
      <c r="M4" s="4" t="s">
        <v>49</v>
      </c>
      <c r="N4" s="4" t="s">
        <v>50</v>
      </c>
      <c r="O4" s="4">
        <v>28</v>
      </c>
      <c r="P4" s="4">
        <v>29</v>
      </c>
      <c r="Q4" s="4">
        <v>30</v>
      </c>
      <c r="R4" s="4" t="s">
        <v>48</v>
      </c>
      <c r="S4" s="4" t="s">
        <v>49</v>
      </c>
      <c r="T4" s="4" t="s">
        <v>50</v>
      </c>
    </row>
    <row r="5" spans="1:20" ht="10.5">
      <c r="A5" s="5" t="s">
        <v>1</v>
      </c>
      <c r="B5" s="13">
        <v>2998407</v>
      </c>
      <c r="C5" s="13">
        <v>2983362</v>
      </c>
      <c r="D5" s="13">
        <v>3030060</v>
      </c>
      <c r="E5" s="22">
        <v>3047743</v>
      </c>
      <c r="F5" s="22">
        <v>3038588</v>
      </c>
      <c r="G5" s="22">
        <v>2885052</v>
      </c>
      <c r="H5" s="22">
        <v>2962496</v>
      </c>
      <c r="I5" s="14">
        <f aca="true" t="shared" si="0" ref="I5:N5">(C5-B5)/B5*100</f>
        <v>-0.5017664379785667</v>
      </c>
      <c r="J5" s="14">
        <f t="shared" si="0"/>
        <v>1.5652810486960682</v>
      </c>
      <c r="K5" s="14">
        <f t="shared" si="0"/>
        <v>0.5835858035814472</v>
      </c>
      <c r="L5" s="14">
        <f t="shared" si="0"/>
        <v>-0.30038622022919914</v>
      </c>
      <c r="M5" s="14">
        <f t="shared" si="0"/>
        <v>-5.0528732424402385</v>
      </c>
      <c r="N5" s="14">
        <f t="shared" si="0"/>
        <v>2.6843190348042256</v>
      </c>
      <c r="O5" s="14">
        <f aca="true" t="shared" si="1" ref="O5:T10">C5/C$33*100</f>
        <v>54.75767757973635</v>
      </c>
      <c r="P5" s="14">
        <f t="shared" si="1"/>
        <v>54.52567649638978</v>
      </c>
      <c r="Q5" s="14">
        <f t="shared" si="1"/>
        <v>54.75933417240044</v>
      </c>
      <c r="R5" s="14">
        <f t="shared" si="1"/>
        <v>54.568784398574586</v>
      </c>
      <c r="S5" s="14">
        <f t="shared" si="1"/>
        <v>53.66924528635329</v>
      </c>
      <c r="T5" s="15">
        <f t="shared" si="1"/>
        <v>53.811669618971095</v>
      </c>
    </row>
    <row r="6" spans="1:20" ht="10.5">
      <c r="A6" s="6" t="s">
        <v>25</v>
      </c>
      <c r="B6" s="23">
        <v>2928232</v>
      </c>
      <c r="C6" s="23">
        <v>2909440</v>
      </c>
      <c r="D6" s="23">
        <v>2955513</v>
      </c>
      <c r="E6" s="22">
        <v>2979919</v>
      </c>
      <c r="F6" s="22">
        <v>2964510</v>
      </c>
      <c r="G6" s="22">
        <v>2799842</v>
      </c>
      <c r="H6" s="22">
        <v>2880479</v>
      </c>
      <c r="I6" s="16">
        <f>(C6-B6)/B6*100</f>
        <v>-0.6417524294523111</v>
      </c>
      <c r="J6" s="16">
        <f aca="true" t="shared" si="2" ref="J6:M10">(D6-C6)/C6*100</f>
        <v>1.5835693466783984</v>
      </c>
      <c r="K6" s="16">
        <f t="shared" si="2"/>
        <v>0.825778807266285</v>
      </c>
      <c r="L6" s="16">
        <f>(F6-E6)/E6*100</f>
        <v>-0.5170945921684448</v>
      </c>
      <c r="M6" s="16">
        <f t="shared" si="2"/>
        <v>-5.554644781093671</v>
      </c>
      <c r="N6" s="16">
        <f aca="true" t="shared" si="3" ref="N6:N23">(H6-G6)/G6*100</f>
        <v>2.8800553745532786</v>
      </c>
      <c r="O6" s="16">
        <f t="shared" si="1"/>
        <v>53.40088713927044</v>
      </c>
      <c r="P6" s="16">
        <f t="shared" si="1"/>
        <v>53.18420946082731</v>
      </c>
      <c r="Q6" s="16">
        <f t="shared" si="1"/>
        <v>53.54072844320711</v>
      </c>
      <c r="R6" s="16">
        <f t="shared" si="1"/>
        <v>53.23844727795225</v>
      </c>
      <c r="S6" s="16">
        <f t="shared" si="1"/>
        <v>52.08412432810013</v>
      </c>
      <c r="T6" s="17">
        <f t="shared" si="1"/>
        <v>52.32188812824868</v>
      </c>
    </row>
    <row r="7" spans="1:20" ht="10.5">
      <c r="A7" s="6" t="s">
        <v>8</v>
      </c>
      <c r="B7" s="23">
        <v>2940886</v>
      </c>
      <c r="C7" s="23">
        <v>2923074</v>
      </c>
      <c r="D7" s="23">
        <v>2975565</v>
      </c>
      <c r="E7" s="22">
        <v>3004281</v>
      </c>
      <c r="F7" s="22">
        <v>2987744</v>
      </c>
      <c r="G7" s="22">
        <v>2802194</v>
      </c>
      <c r="H7" s="22">
        <v>2882300</v>
      </c>
      <c r="I7" s="16">
        <f>(C7-B7)/B7*100</f>
        <v>-0.6056678157534838</v>
      </c>
      <c r="J7" s="16">
        <f t="shared" si="2"/>
        <v>1.795746532588638</v>
      </c>
      <c r="K7" s="16">
        <f t="shared" si="2"/>
        <v>0.9650604170972571</v>
      </c>
      <c r="L7" s="16">
        <f t="shared" si="2"/>
        <v>-0.5504478442595749</v>
      </c>
      <c r="M7" s="16">
        <f t="shared" si="2"/>
        <v>-6.210371437445779</v>
      </c>
      <c r="N7" s="16">
        <f t="shared" si="3"/>
        <v>2.8586885847303933</v>
      </c>
      <c r="O7" s="16">
        <f t="shared" si="1"/>
        <v>53.65113038032604</v>
      </c>
      <c r="P7" s="16">
        <f t="shared" si="1"/>
        <v>53.54504352520413</v>
      </c>
      <c r="Q7" s="16">
        <f t="shared" si="1"/>
        <v>53.97844477923282</v>
      </c>
      <c r="R7" s="16">
        <f t="shared" si="1"/>
        <v>53.655697374614405</v>
      </c>
      <c r="S7" s="16">
        <f t="shared" si="1"/>
        <v>52.127877461462546</v>
      </c>
      <c r="T7" s="17">
        <f t="shared" si="1"/>
        <v>52.35496532071616</v>
      </c>
    </row>
    <row r="8" spans="1:20" ht="10.5">
      <c r="A8" s="6" t="s">
        <v>9</v>
      </c>
      <c r="B8" s="23">
        <v>16358</v>
      </c>
      <c r="C8" s="23">
        <v>17334</v>
      </c>
      <c r="D8" s="23">
        <v>17337</v>
      </c>
      <c r="E8" s="22">
        <v>18942</v>
      </c>
      <c r="F8" s="22">
        <v>18052</v>
      </c>
      <c r="G8" s="22">
        <v>2754</v>
      </c>
      <c r="H8" s="22">
        <v>3129</v>
      </c>
      <c r="I8" s="16">
        <f>(C8-B8)/B8*100</f>
        <v>5.9664995720748255</v>
      </c>
      <c r="J8" s="16">
        <f t="shared" si="2"/>
        <v>0.017307026652821047</v>
      </c>
      <c r="K8" s="16">
        <f t="shared" si="2"/>
        <v>9.257657034088943</v>
      </c>
      <c r="L8" s="16">
        <f t="shared" si="2"/>
        <v>-4.698553479041284</v>
      </c>
      <c r="M8" s="16">
        <f t="shared" si="2"/>
        <v>-84.74407267892754</v>
      </c>
      <c r="N8" s="16">
        <f t="shared" si="3"/>
        <v>13.616557734204793</v>
      </c>
      <c r="O8" s="16">
        <f t="shared" si="1"/>
        <v>0.3181543450533827</v>
      </c>
      <c r="P8" s="16">
        <f t="shared" si="1"/>
        <v>0.31197786625278356</v>
      </c>
      <c r="Q8" s="16">
        <f t="shared" si="1"/>
        <v>0.34033424337078594</v>
      </c>
      <c r="R8" s="16">
        <f t="shared" si="1"/>
        <v>0.3241886349722531</v>
      </c>
      <c r="S8" s="16">
        <f t="shared" si="1"/>
        <v>0.05123134748303218</v>
      </c>
      <c r="T8" s="17">
        <f t="shared" si="1"/>
        <v>0.05683609842435586</v>
      </c>
    </row>
    <row r="9" spans="1:20" ht="10.5">
      <c r="A9" s="6" t="s">
        <v>10</v>
      </c>
      <c r="B9" s="23">
        <v>29011</v>
      </c>
      <c r="C9" s="23">
        <v>30967</v>
      </c>
      <c r="D9" s="23">
        <v>37389</v>
      </c>
      <c r="E9" s="22">
        <v>43304</v>
      </c>
      <c r="F9" s="22">
        <v>41286</v>
      </c>
      <c r="G9" s="22">
        <v>5106</v>
      </c>
      <c r="H9" s="22">
        <v>4950</v>
      </c>
      <c r="I9" s="16">
        <f>(C9-B9)/B9*100</f>
        <v>6.74227017338251</v>
      </c>
      <c r="J9" s="16">
        <f t="shared" si="2"/>
        <v>20.738205186165917</v>
      </c>
      <c r="K9" s="16">
        <f t="shared" si="2"/>
        <v>15.820161009922703</v>
      </c>
      <c r="L9" s="16">
        <f t="shared" si="2"/>
        <v>-4.660077590984667</v>
      </c>
      <c r="M9" s="16">
        <f t="shared" si="2"/>
        <v>-87.63261153902049</v>
      </c>
      <c r="N9" s="16">
        <f t="shared" si="3"/>
        <v>-3.055229142185664</v>
      </c>
      <c r="O9" s="16">
        <f t="shared" si="1"/>
        <v>0.5683792317565537</v>
      </c>
      <c r="P9" s="16">
        <f t="shared" si="1"/>
        <v>0.6728119306295971</v>
      </c>
      <c r="Q9" s="16">
        <f t="shared" si="1"/>
        <v>0.7780505793965005</v>
      </c>
      <c r="R9" s="16">
        <f t="shared" si="1"/>
        <v>0.7414387316344139</v>
      </c>
      <c r="S9" s="16">
        <f t="shared" si="1"/>
        <v>0.09498448084544746</v>
      </c>
      <c r="T9" s="17">
        <f t="shared" si="1"/>
        <v>0.08991329089183812</v>
      </c>
    </row>
    <row r="10" spans="1:20" ht="10.5">
      <c r="A10" s="6" t="s">
        <v>26</v>
      </c>
      <c r="B10" s="23">
        <v>70175</v>
      </c>
      <c r="C10" s="23">
        <v>73922</v>
      </c>
      <c r="D10" s="23">
        <v>74547</v>
      </c>
      <c r="E10" s="22">
        <v>67824</v>
      </c>
      <c r="F10" s="22">
        <v>74078</v>
      </c>
      <c r="G10" s="22">
        <v>85209</v>
      </c>
      <c r="H10" s="22">
        <v>82017</v>
      </c>
      <c r="I10" s="16">
        <f>(C10-B10)/B10*100</f>
        <v>5.339508371927325</v>
      </c>
      <c r="J10" s="16">
        <f t="shared" si="2"/>
        <v>0.8454857823110846</v>
      </c>
      <c r="K10" s="16">
        <f t="shared" si="2"/>
        <v>-9.018471568272366</v>
      </c>
      <c r="L10" s="16">
        <f t="shared" si="2"/>
        <v>9.220924746402453</v>
      </c>
      <c r="M10" s="16">
        <f t="shared" si="2"/>
        <v>15.026053619158183</v>
      </c>
      <c r="N10" s="16">
        <f t="shared" si="3"/>
        <v>-3.7460831602295532</v>
      </c>
      <c r="O10" s="16">
        <f t="shared" si="1"/>
        <v>1.3567904404659141</v>
      </c>
      <c r="P10" s="16">
        <f t="shared" si="1"/>
        <v>1.3414670355624536</v>
      </c>
      <c r="Q10" s="16">
        <f t="shared" si="1"/>
        <v>1.2186057291933365</v>
      </c>
      <c r="R10" s="16">
        <f t="shared" si="1"/>
        <v>1.3303371206223444</v>
      </c>
      <c r="S10" s="16">
        <f t="shared" si="1"/>
        <v>1.5851023557304607</v>
      </c>
      <c r="T10" s="17">
        <f t="shared" si="1"/>
        <v>1.4897814907224016</v>
      </c>
    </row>
    <row r="11" spans="1:20" ht="10.5">
      <c r="A11" s="7"/>
      <c r="B11" s="23"/>
      <c r="C11" s="23"/>
      <c r="D11" s="23"/>
      <c r="E11" s="22"/>
      <c r="F11" s="22"/>
      <c r="G11" s="22"/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0.5">
      <c r="A12" s="6" t="s">
        <v>2</v>
      </c>
      <c r="B12" s="23">
        <v>1062855</v>
      </c>
      <c r="C12" s="23">
        <v>1067981</v>
      </c>
      <c r="D12" s="23">
        <v>1077067</v>
      </c>
      <c r="E12" s="22">
        <v>1090891</v>
      </c>
      <c r="F12" s="22">
        <v>1118269</v>
      </c>
      <c r="G12" s="22">
        <v>1137976</v>
      </c>
      <c r="H12" s="22">
        <v>1189678</v>
      </c>
      <c r="I12" s="16">
        <f>(C12-B12)/B12*100</f>
        <v>0.48228591858720143</v>
      </c>
      <c r="J12" s="16">
        <f>(D12-C12)/C12*100</f>
        <v>0.8507641989885588</v>
      </c>
      <c r="K12" s="16">
        <f>(E12-D12)/D12*100</f>
        <v>1.2834856141725632</v>
      </c>
      <c r="L12" s="16">
        <f>(F12-E12)/E12*100</f>
        <v>2.5096916190526826</v>
      </c>
      <c r="M12" s="16">
        <f>(G12-F12)/F12*100</f>
        <v>1.7622772338319312</v>
      </c>
      <c r="N12" s="16">
        <f t="shared" si="3"/>
        <v>4.543329560553122</v>
      </c>
      <c r="O12" s="16">
        <f aca="true" t="shared" si="4" ref="O12:T14">C12/C$33*100</f>
        <v>19.60209966450079</v>
      </c>
      <c r="P12" s="16">
        <f t="shared" si="4"/>
        <v>19.38173066108824</v>
      </c>
      <c r="Q12" s="16">
        <f t="shared" si="4"/>
        <v>19.600230339193327</v>
      </c>
      <c r="R12" s="16">
        <f t="shared" si="4"/>
        <v>20.08254490592657</v>
      </c>
      <c r="S12" s="16">
        <f t="shared" si="4"/>
        <v>21.169224358515258</v>
      </c>
      <c r="T12" s="17">
        <f t="shared" si="4"/>
        <v>21.609669511438423</v>
      </c>
    </row>
    <row r="13" spans="1:20" ht="10.5">
      <c r="A13" s="6" t="s">
        <v>3</v>
      </c>
      <c r="B13" s="23">
        <v>1357319</v>
      </c>
      <c r="C13" s="23">
        <v>1352655</v>
      </c>
      <c r="D13" s="23">
        <v>1409554</v>
      </c>
      <c r="E13" s="22">
        <v>1434564</v>
      </c>
      <c r="F13" s="22">
        <v>1432100</v>
      </c>
      <c r="G13" s="22">
        <v>1356873</v>
      </c>
      <c r="H13" s="22">
        <v>1420308</v>
      </c>
      <c r="I13" s="16">
        <f>(C13-B13)/B13*100</f>
        <v>-0.34361855982270934</v>
      </c>
      <c r="J13" s="16">
        <f aca="true" t="shared" si="5" ref="J13:L14">(D13-C13)/C13*100</f>
        <v>4.206468020300816</v>
      </c>
      <c r="K13" s="16">
        <f t="shared" si="5"/>
        <v>1.7743201040896623</v>
      </c>
      <c r="L13" s="16">
        <f t="shared" si="5"/>
        <v>-0.17175950323582637</v>
      </c>
      <c r="M13" s="16">
        <f aca="true" t="shared" si="6" ref="M13:M23">(G13-F13)/F13*100</f>
        <v>-5.252915299210949</v>
      </c>
      <c r="N13" s="16">
        <f t="shared" si="3"/>
        <v>4.675087498977428</v>
      </c>
      <c r="O13" s="16">
        <f t="shared" si="4"/>
        <v>24.827106588680248</v>
      </c>
      <c r="P13" s="16">
        <f t="shared" si="4"/>
        <v>25.364806442180083</v>
      </c>
      <c r="Q13" s="16">
        <f t="shared" si="4"/>
        <v>25.775063536425304</v>
      </c>
      <c r="R13" s="16">
        <f t="shared" si="4"/>
        <v>25.718510089949238</v>
      </c>
      <c r="S13" s="16">
        <f t="shared" si="4"/>
        <v>25.241260767372665</v>
      </c>
      <c r="T13" s="17">
        <f t="shared" si="4"/>
        <v>25.79890229495047</v>
      </c>
    </row>
    <row r="14" spans="1:20" ht="10.5">
      <c r="A14" s="6" t="s">
        <v>27</v>
      </c>
      <c r="B14" s="23">
        <v>1343802</v>
      </c>
      <c r="C14" s="23">
        <v>1353366</v>
      </c>
      <c r="D14" s="23">
        <v>1391178</v>
      </c>
      <c r="E14" s="22">
        <v>1413154</v>
      </c>
      <c r="F14" s="22">
        <v>1423317</v>
      </c>
      <c r="G14" s="22">
        <v>1367490</v>
      </c>
      <c r="H14" s="22">
        <v>1410147</v>
      </c>
      <c r="I14" s="16">
        <f>(C14-B14)/B14*100</f>
        <v>0.711711993284725</v>
      </c>
      <c r="J14" s="16">
        <f t="shared" si="5"/>
        <v>2.7939227082696036</v>
      </c>
      <c r="K14" s="16">
        <f t="shared" si="5"/>
        <v>1.5796684536414463</v>
      </c>
      <c r="L14" s="16">
        <f t="shared" si="5"/>
        <v>0.719171442036749</v>
      </c>
      <c r="M14" s="16">
        <f t="shared" si="6"/>
        <v>-3.9223166729547954</v>
      </c>
      <c r="N14" s="16">
        <f t="shared" si="3"/>
        <v>3.1193646754272426</v>
      </c>
      <c r="O14" s="16">
        <f t="shared" si="4"/>
        <v>24.84015653325928</v>
      </c>
      <c r="P14" s="16">
        <f t="shared" si="4"/>
        <v>25.034131857750186</v>
      </c>
      <c r="Q14" s="16">
        <f t="shared" si="4"/>
        <v>25.39038630326257</v>
      </c>
      <c r="R14" s="16">
        <f t="shared" si="4"/>
        <v>25.56077971209851</v>
      </c>
      <c r="S14" s="16">
        <f t="shared" si="4"/>
        <v>25.43876375075224</v>
      </c>
      <c r="T14" s="17">
        <f t="shared" si="4"/>
        <v>25.614334830556135</v>
      </c>
    </row>
    <row r="15" spans="1:20" ht="10.5">
      <c r="A15" s="7"/>
      <c r="B15" s="23"/>
      <c r="C15" s="23"/>
      <c r="D15" s="23"/>
      <c r="E15" s="22"/>
      <c r="F15" s="22"/>
      <c r="G15" s="22"/>
      <c r="H15" s="22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</row>
    <row r="16" spans="1:20" ht="10.5">
      <c r="A16" s="6" t="s">
        <v>11</v>
      </c>
      <c r="B16" s="23">
        <v>1073587</v>
      </c>
      <c r="C16" s="23">
        <v>1082518</v>
      </c>
      <c r="D16" s="23">
        <v>1114309</v>
      </c>
      <c r="E16" s="22">
        <v>1129246</v>
      </c>
      <c r="F16" s="22">
        <v>1130353</v>
      </c>
      <c r="G16" s="22">
        <v>1059096</v>
      </c>
      <c r="H16" s="22">
        <v>1112079</v>
      </c>
      <c r="I16" s="16">
        <f>(C16-B16)/B16*100</f>
        <v>0.8318841416671401</v>
      </c>
      <c r="J16" s="16">
        <f aca="true" t="shared" si="7" ref="J16:L18">(D16-C16)/C16*100</f>
        <v>2.9367640999964895</v>
      </c>
      <c r="K16" s="16">
        <f t="shared" si="7"/>
        <v>1.3404719875725672</v>
      </c>
      <c r="L16" s="16">
        <f t="shared" si="7"/>
        <v>0.09803001294669186</v>
      </c>
      <c r="M16" s="16">
        <f t="shared" si="6"/>
        <v>-6.303959913407582</v>
      </c>
      <c r="N16" s="16">
        <f t="shared" si="3"/>
        <v>5.00266264814521</v>
      </c>
      <c r="O16" s="16">
        <f aca="true" t="shared" si="8" ref="O16:T18">C16/C$33*100</f>
        <v>19.86891688580234</v>
      </c>
      <c r="P16" s="16">
        <f t="shared" si="8"/>
        <v>20.05189733900173</v>
      </c>
      <c r="Q16" s="16">
        <f t="shared" si="8"/>
        <v>20.289361365720964</v>
      </c>
      <c r="R16" s="16">
        <f t="shared" si="8"/>
        <v>20.299556620141324</v>
      </c>
      <c r="S16" s="16">
        <f t="shared" si="8"/>
        <v>19.701857368877793</v>
      </c>
      <c r="T16" s="17">
        <f t="shared" si="8"/>
        <v>20.20013790337464</v>
      </c>
    </row>
    <row r="17" spans="1:20" ht="10.5">
      <c r="A17" s="11" t="s">
        <v>12</v>
      </c>
      <c r="B17" s="23">
        <v>203963</v>
      </c>
      <c r="C17" s="23">
        <v>212511</v>
      </c>
      <c r="D17" s="23">
        <v>212475</v>
      </c>
      <c r="E17" s="22">
        <v>205388</v>
      </c>
      <c r="F17" s="22">
        <v>213925</v>
      </c>
      <c r="G17" s="22">
        <v>198685</v>
      </c>
      <c r="H17" s="22">
        <v>211286</v>
      </c>
      <c r="I17" s="16">
        <f>(C17-B17)/B17*100</f>
        <v>4.190956202840711</v>
      </c>
      <c r="J17" s="16">
        <f t="shared" si="7"/>
        <v>-0.016940299560963903</v>
      </c>
      <c r="K17" s="16">
        <f t="shared" si="7"/>
        <v>-3.3354512295564187</v>
      </c>
      <c r="L17" s="16">
        <f t="shared" si="7"/>
        <v>4.156523263287047</v>
      </c>
      <c r="M17" s="16">
        <f t="shared" si="6"/>
        <v>-7.1239920532897045</v>
      </c>
      <c r="N17" s="16">
        <f t="shared" si="3"/>
        <v>6.342199964768352</v>
      </c>
      <c r="O17" s="16">
        <f t="shared" si="8"/>
        <v>3.9005017896411336</v>
      </c>
      <c r="P17" s="16">
        <f t="shared" si="8"/>
        <v>3.8234698697617926</v>
      </c>
      <c r="Q17" s="16">
        <f t="shared" si="8"/>
        <v>3.6902422963488</v>
      </c>
      <c r="R17" s="16">
        <f t="shared" si="8"/>
        <v>3.841793360095238</v>
      </c>
      <c r="S17" s="16">
        <f t="shared" si="8"/>
        <v>3.696042220285493</v>
      </c>
      <c r="T17" s="17">
        <f t="shared" si="8"/>
        <v>3.837862541287457</v>
      </c>
    </row>
    <row r="18" spans="1:20" ht="10.5">
      <c r="A18" s="11" t="s">
        <v>13</v>
      </c>
      <c r="B18" s="23">
        <v>869624</v>
      </c>
      <c r="C18" s="23">
        <v>870006</v>
      </c>
      <c r="D18" s="23">
        <v>901834</v>
      </c>
      <c r="E18" s="22">
        <v>923858</v>
      </c>
      <c r="F18" s="22">
        <v>916428</v>
      </c>
      <c r="G18" s="22">
        <v>860411</v>
      </c>
      <c r="H18" s="22">
        <v>900793</v>
      </c>
      <c r="I18" s="16">
        <f>(C18-B18)/B18*100</f>
        <v>0.043927030532735986</v>
      </c>
      <c r="J18" s="16">
        <f t="shared" si="7"/>
        <v>3.6583655744902908</v>
      </c>
      <c r="K18" s="16">
        <f t="shared" si="7"/>
        <v>2.4421345835264585</v>
      </c>
      <c r="L18" s="16">
        <f t="shared" si="7"/>
        <v>-0.8042361488453853</v>
      </c>
      <c r="M18" s="16">
        <f t="shared" si="6"/>
        <v>-6.11253693688975</v>
      </c>
      <c r="N18" s="16">
        <f t="shared" si="3"/>
        <v>4.693338416175526</v>
      </c>
      <c r="O18" s="16">
        <f t="shared" si="8"/>
        <v>15.968396741808775</v>
      </c>
      <c r="P18" s="16">
        <f t="shared" si="8"/>
        <v>16.22842746923994</v>
      </c>
      <c r="Q18" s="16">
        <f t="shared" si="8"/>
        <v>16.599119069372165</v>
      </c>
      <c r="R18" s="16">
        <f t="shared" si="8"/>
        <v>16.457763260046086</v>
      </c>
      <c r="S18" s="16">
        <f t="shared" si="8"/>
        <v>16.0058151485923</v>
      </c>
      <c r="T18" s="17">
        <f t="shared" si="8"/>
        <v>16.362275362087182</v>
      </c>
    </row>
    <row r="19" spans="1:20" ht="10.5">
      <c r="A19" s="7"/>
      <c r="B19" s="23"/>
      <c r="C19" s="23"/>
      <c r="D19" s="23"/>
      <c r="E19" s="22"/>
      <c r="F19" s="22"/>
      <c r="G19" s="22"/>
      <c r="H19" s="2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1:20" ht="10.5">
      <c r="A20" s="6" t="s">
        <v>17</v>
      </c>
      <c r="B20" s="23">
        <v>270215</v>
      </c>
      <c r="C20" s="23">
        <v>270848</v>
      </c>
      <c r="D20" s="23">
        <v>276869</v>
      </c>
      <c r="E20" s="22">
        <v>283909</v>
      </c>
      <c r="F20" s="22">
        <v>292965</v>
      </c>
      <c r="G20" s="22">
        <v>308394</v>
      </c>
      <c r="H20" s="22">
        <v>298067</v>
      </c>
      <c r="I20" s="16">
        <f>(C20-B20)/B20*100</f>
        <v>0.2342579057417242</v>
      </c>
      <c r="J20" s="16">
        <f aca="true" t="shared" si="9" ref="J20:L23">(D20-C20)/C20*100</f>
        <v>2.2230180765595464</v>
      </c>
      <c r="K20" s="16">
        <f t="shared" si="9"/>
        <v>2.5427187586909334</v>
      </c>
      <c r="L20" s="16">
        <f t="shared" si="9"/>
        <v>3.1897544635781183</v>
      </c>
      <c r="M20" s="16">
        <f t="shared" si="6"/>
        <v>5.266499411192464</v>
      </c>
      <c r="N20" s="16">
        <f t="shared" si="3"/>
        <v>-3.3486384300602476</v>
      </c>
      <c r="O20" s="16">
        <f aca="true" t="shared" si="10" ref="O20:T23">C20/C$33*100</f>
        <v>4.97123964745694</v>
      </c>
      <c r="P20" s="16">
        <f t="shared" si="10"/>
        <v>4.982234518748454</v>
      </c>
      <c r="Q20" s="16">
        <f t="shared" si="10"/>
        <v>5.101042904717372</v>
      </c>
      <c r="R20" s="16">
        <f t="shared" si="10"/>
        <v>5.26124105055651</v>
      </c>
      <c r="S20" s="16">
        <f t="shared" si="10"/>
        <v>5.736906381874446</v>
      </c>
      <c r="T20" s="17">
        <f t="shared" si="10"/>
        <v>5.414178762880306</v>
      </c>
    </row>
    <row r="21" spans="1:20" ht="10.5">
      <c r="A21" s="11" t="s">
        <v>12</v>
      </c>
      <c r="B21" s="23">
        <v>8081</v>
      </c>
      <c r="C21" s="23">
        <v>7903</v>
      </c>
      <c r="D21" s="23">
        <v>6318</v>
      </c>
      <c r="E21" s="22">
        <v>6396</v>
      </c>
      <c r="F21" s="22">
        <v>5717</v>
      </c>
      <c r="G21" s="22">
        <v>5497</v>
      </c>
      <c r="H21" s="22">
        <v>4881</v>
      </c>
      <c r="I21" s="16">
        <f>(C21-B21)/B21*100</f>
        <v>-2.202697685929959</v>
      </c>
      <c r="J21" s="16">
        <f t="shared" si="9"/>
        <v>-20.05567506010376</v>
      </c>
      <c r="K21" s="16">
        <f t="shared" si="9"/>
        <v>1.2345679012345678</v>
      </c>
      <c r="L21" s="16">
        <f t="shared" si="9"/>
        <v>-10.616010006253909</v>
      </c>
      <c r="M21" s="16">
        <f t="shared" si="6"/>
        <v>-3.8481721182438338</v>
      </c>
      <c r="N21" s="16">
        <f t="shared" si="3"/>
        <v>-11.206112424959068</v>
      </c>
      <c r="O21" s="16">
        <f t="shared" si="10"/>
        <v>0.1450544472687714</v>
      </c>
      <c r="P21" s="16">
        <f t="shared" si="10"/>
        <v>0.11369188204332277</v>
      </c>
      <c r="Q21" s="16">
        <f t="shared" si="10"/>
        <v>0.11491805620312252</v>
      </c>
      <c r="R21" s="16">
        <f t="shared" si="10"/>
        <v>0.10266931232751889</v>
      </c>
      <c r="S21" s="16">
        <f t="shared" si="10"/>
        <v>0.10225806721649523</v>
      </c>
      <c r="T21" s="17">
        <f t="shared" si="10"/>
        <v>0.08865995410970948</v>
      </c>
    </row>
    <row r="22" spans="1:20" ht="10.5">
      <c r="A22" s="11" t="s">
        <v>13</v>
      </c>
      <c r="B22" s="23">
        <v>64013</v>
      </c>
      <c r="C22" s="23">
        <v>63989</v>
      </c>
      <c r="D22" s="23">
        <v>66114</v>
      </c>
      <c r="E22" s="22">
        <v>67802</v>
      </c>
      <c r="F22" s="22">
        <v>66458</v>
      </c>
      <c r="G22" s="22">
        <v>69031</v>
      </c>
      <c r="H22" s="22">
        <v>67131</v>
      </c>
      <c r="I22" s="16">
        <f>(C22-B22)/B22*100</f>
        <v>-0.03749238435942699</v>
      </c>
      <c r="J22" s="16">
        <f t="shared" si="9"/>
        <v>3.3208832768132024</v>
      </c>
      <c r="K22" s="16">
        <f t="shared" si="9"/>
        <v>2.5531657440179085</v>
      </c>
      <c r="L22" s="16">
        <f t="shared" si="9"/>
        <v>-1.9822424117282675</v>
      </c>
      <c r="M22" s="16">
        <f t="shared" si="6"/>
        <v>3.8716181648559993</v>
      </c>
      <c r="N22" s="16">
        <f t="shared" si="3"/>
        <v>-2.7523866089148354</v>
      </c>
      <c r="O22" s="16">
        <f t="shared" si="10"/>
        <v>1.1744766577605232</v>
      </c>
      <c r="P22" s="16">
        <f t="shared" si="10"/>
        <v>1.189715905256765</v>
      </c>
      <c r="Q22" s="16">
        <f t="shared" si="10"/>
        <v>1.2182104513264715</v>
      </c>
      <c r="R22" s="16">
        <f t="shared" si="10"/>
        <v>1.1934925937838463</v>
      </c>
      <c r="S22" s="16">
        <f t="shared" si="10"/>
        <v>1.2841507436823507</v>
      </c>
      <c r="T22" s="17">
        <f t="shared" si="10"/>
        <v>1.2193877032040374</v>
      </c>
    </row>
    <row r="23" spans="1:20" ht="10.5">
      <c r="A23" s="11" t="s">
        <v>14</v>
      </c>
      <c r="B23" s="23">
        <v>198121</v>
      </c>
      <c r="C23" s="23">
        <v>198957</v>
      </c>
      <c r="D23" s="23">
        <v>204438</v>
      </c>
      <c r="E23" s="22">
        <v>209710</v>
      </c>
      <c r="F23" s="22">
        <v>220789</v>
      </c>
      <c r="G23" s="22">
        <v>233865</v>
      </c>
      <c r="H23" s="22">
        <v>226055</v>
      </c>
      <c r="I23" s="16">
        <f>(C23-B23)/B23*100</f>
        <v>0.4219643551163178</v>
      </c>
      <c r="J23" s="16">
        <f t="shared" si="9"/>
        <v>2.7548666294727004</v>
      </c>
      <c r="K23" s="16">
        <f t="shared" si="9"/>
        <v>2.578776939707882</v>
      </c>
      <c r="L23" s="16">
        <f t="shared" si="9"/>
        <v>5.283009870773927</v>
      </c>
      <c r="M23" s="16">
        <f t="shared" si="6"/>
        <v>5.922396496202256</v>
      </c>
      <c r="N23" s="16">
        <f t="shared" si="3"/>
        <v>-3.3395334915442674</v>
      </c>
      <c r="O23" s="16">
        <f t="shared" si="10"/>
        <v>3.651726896780078</v>
      </c>
      <c r="P23" s="16">
        <f t="shared" si="10"/>
        <v>3.6788447263648023</v>
      </c>
      <c r="Q23" s="16">
        <f t="shared" si="10"/>
        <v>3.7678964300120112</v>
      </c>
      <c r="R23" s="16">
        <f t="shared" si="10"/>
        <v>3.9650611858458222</v>
      </c>
      <c r="S23" s="16">
        <f t="shared" si="10"/>
        <v>4.3504789684529115</v>
      </c>
      <c r="T23" s="17">
        <f t="shared" si="10"/>
        <v>4.1061311055665595</v>
      </c>
    </row>
    <row r="24" spans="1:20" ht="10.5">
      <c r="A24" s="7"/>
      <c r="B24" s="23"/>
      <c r="C24" s="23"/>
      <c r="D24" s="23"/>
      <c r="E24" s="22"/>
      <c r="F24" s="22"/>
      <c r="G24" s="22"/>
      <c r="H24" s="22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1:20" ht="10.5">
      <c r="A25" s="6" t="s">
        <v>33</v>
      </c>
      <c r="B25" s="23">
        <v>13517</v>
      </c>
      <c r="C25" s="23">
        <v>-711</v>
      </c>
      <c r="D25" s="23">
        <v>18376</v>
      </c>
      <c r="E25" s="22">
        <v>21410</v>
      </c>
      <c r="F25" s="22">
        <v>8783</v>
      </c>
      <c r="G25" s="22">
        <v>-10616</v>
      </c>
      <c r="H25" s="22">
        <v>10161</v>
      </c>
      <c r="I25" s="16" t="s">
        <v>31</v>
      </c>
      <c r="J25" s="16" t="s">
        <v>31</v>
      </c>
      <c r="K25" s="16" t="s">
        <v>31</v>
      </c>
      <c r="L25" s="16" t="s">
        <v>31</v>
      </c>
      <c r="M25" s="16" t="s">
        <v>31</v>
      </c>
      <c r="N25" s="16" t="s">
        <v>31</v>
      </c>
      <c r="O25" s="16">
        <f aca="true" t="shared" si="11" ref="O25:T27">C25/C$33*100</f>
        <v>-0.013049944579032833</v>
      </c>
      <c r="P25" s="16">
        <f t="shared" si="11"/>
        <v>0.33067458442989855</v>
      </c>
      <c r="Q25" s="16">
        <f t="shared" si="11"/>
        <v>0.384677233162735</v>
      </c>
      <c r="R25" s="16">
        <f t="shared" si="11"/>
        <v>0.1577303778507256</v>
      </c>
      <c r="S25" s="16">
        <f t="shared" si="11"/>
        <v>-0.197484380856888</v>
      </c>
      <c r="T25" s="17">
        <f t="shared" si="11"/>
        <v>0.1845674643943368</v>
      </c>
    </row>
    <row r="26" spans="1:20" ht="10.5">
      <c r="A26" s="6" t="s">
        <v>15</v>
      </c>
      <c r="B26" s="23">
        <v>14027</v>
      </c>
      <c r="C26" s="23">
        <v>2102</v>
      </c>
      <c r="D26" s="23">
        <v>17482</v>
      </c>
      <c r="E26" s="22">
        <v>22122</v>
      </c>
      <c r="F26" s="22">
        <v>8834</v>
      </c>
      <c r="G26" s="22">
        <v>-9607</v>
      </c>
      <c r="H26" s="22">
        <v>11056</v>
      </c>
      <c r="I26" s="16" t="s">
        <v>31</v>
      </c>
      <c r="J26" s="16" t="s">
        <v>31</v>
      </c>
      <c r="K26" s="16" t="s">
        <v>31</v>
      </c>
      <c r="L26" s="16" t="s">
        <v>31</v>
      </c>
      <c r="M26" s="16" t="s">
        <v>31</v>
      </c>
      <c r="N26" s="16" t="s">
        <v>31</v>
      </c>
      <c r="O26" s="16">
        <f t="shared" si="11"/>
        <v>0.03858084881171169</v>
      </c>
      <c r="P26" s="16">
        <f t="shared" si="11"/>
        <v>0.3145871291360191</v>
      </c>
      <c r="Q26" s="16">
        <f t="shared" si="11"/>
        <v>0.39746986230854847</v>
      </c>
      <c r="R26" s="16">
        <f t="shared" si="11"/>
        <v>0.15864626641618013</v>
      </c>
      <c r="S26" s="16">
        <f t="shared" si="11"/>
        <v>-0.17871443546459337</v>
      </c>
      <c r="T26" s="17">
        <f t="shared" si="11"/>
        <v>0.20082451395962872</v>
      </c>
    </row>
    <row r="27" spans="1:20" ht="10.5">
      <c r="A27" s="6" t="s">
        <v>16</v>
      </c>
      <c r="B27" s="23">
        <v>-510</v>
      </c>
      <c r="C27" s="23">
        <v>-2813</v>
      </c>
      <c r="D27" s="23">
        <v>894</v>
      </c>
      <c r="E27" s="22">
        <v>-713</v>
      </c>
      <c r="F27" s="22">
        <v>-51</v>
      </c>
      <c r="G27" s="22">
        <v>-1010</v>
      </c>
      <c r="H27" s="22">
        <v>-895</v>
      </c>
      <c r="I27" s="16" t="s">
        <v>31</v>
      </c>
      <c r="J27" s="16" t="s">
        <v>31</v>
      </c>
      <c r="K27" s="16" t="s">
        <v>31</v>
      </c>
      <c r="L27" s="16" t="s">
        <v>31</v>
      </c>
      <c r="M27" s="16" t="s">
        <v>31</v>
      </c>
      <c r="N27" s="16" t="s">
        <v>31</v>
      </c>
      <c r="O27" s="16">
        <f t="shared" si="11"/>
        <v>-0.05163079339074452</v>
      </c>
      <c r="P27" s="16">
        <f t="shared" si="11"/>
        <v>0.01608745529387948</v>
      </c>
      <c r="Q27" s="16">
        <f t="shared" si="11"/>
        <v>-0.012810596321580107</v>
      </c>
      <c r="R27" s="16">
        <f t="shared" si="11"/>
        <v>-0.000915888565454515</v>
      </c>
      <c r="S27" s="16">
        <f t="shared" si="11"/>
        <v>-0.018788547914982752</v>
      </c>
      <c r="T27" s="17">
        <f t="shared" si="11"/>
        <v>-0.016257049565291944</v>
      </c>
    </row>
    <row r="28" spans="1:20" ht="10.5">
      <c r="A28" s="7"/>
      <c r="B28" s="23"/>
      <c r="C28" s="23"/>
      <c r="D28" s="23"/>
      <c r="E28" s="22"/>
      <c r="F28" s="22"/>
      <c r="G28" s="22"/>
      <c r="H28" s="22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0" ht="10.5">
      <c r="A29" s="6" t="s">
        <v>4</v>
      </c>
      <c r="B29" s="23">
        <v>-11173</v>
      </c>
      <c r="C29" s="23">
        <v>44301</v>
      </c>
      <c r="D29" s="23">
        <v>40444</v>
      </c>
      <c r="E29" s="22">
        <v>-7492</v>
      </c>
      <c r="F29" s="22">
        <v>-20595</v>
      </c>
      <c r="G29" s="22">
        <v>-4285</v>
      </c>
      <c r="H29" s="22">
        <v>-67178</v>
      </c>
      <c r="I29" s="16" t="s">
        <v>44</v>
      </c>
      <c r="J29" s="16" t="s">
        <v>31</v>
      </c>
      <c r="K29" s="16" t="s">
        <v>31</v>
      </c>
      <c r="L29" s="16" t="s">
        <v>31</v>
      </c>
      <c r="M29" s="16" t="s">
        <v>31</v>
      </c>
      <c r="N29" s="16" t="s">
        <v>31</v>
      </c>
      <c r="O29" s="16">
        <f aca="true" t="shared" si="12" ref="O29:T31">C29/C$33*100</f>
        <v>0.8131161670826069</v>
      </c>
      <c r="P29" s="16">
        <f t="shared" si="12"/>
        <v>0.7277864003419034</v>
      </c>
      <c r="Q29" s="16">
        <f t="shared" si="12"/>
        <v>-0.13461008084330736</v>
      </c>
      <c r="R29" s="16">
        <f t="shared" si="12"/>
        <v>-0.36985735304972034</v>
      </c>
      <c r="S29" s="16">
        <f t="shared" si="12"/>
        <v>-0.07971180971851594</v>
      </c>
      <c r="T29" s="17">
        <f t="shared" si="12"/>
        <v>-1.22024142535998</v>
      </c>
    </row>
    <row r="30" spans="1:20" ht="10.5">
      <c r="A30" s="6" t="s">
        <v>29</v>
      </c>
      <c r="B30" s="23">
        <v>920096</v>
      </c>
      <c r="C30" s="23">
        <v>892443</v>
      </c>
      <c r="D30" s="23">
        <v>986923</v>
      </c>
      <c r="E30" s="22">
        <v>1011612</v>
      </c>
      <c r="F30" s="22">
        <v>956561</v>
      </c>
      <c r="G30" s="22">
        <v>843710</v>
      </c>
      <c r="H30" s="22">
        <v>1036367</v>
      </c>
      <c r="I30" s="16">
        <f>(C30-B30)/B30*100</f>
        <v>-3.00544725767746</v>
      </c>
      <c r="J30" s="16">
        <f aca="true" t="shared" si="13" ref="J30:N31">(D30-C30)/C30*100</f>
        <v>10.586670521254579</v>
      </c>
      <c r="K30" s="16">
        <f t="shared" si="13"/>
        <v>2.5016136010610754</v>
      </c>
      <c r="L30" s="16">
        <f t="shared" si="13"/>
        <v>-5.441908557826518</v>
      </c>
      <c r="M30" s="16">
        <f t="shared" si="13"/>
        <v>-11.79757485408667</v>
      </c>
      <c r="N30" s="16">
        <f t="shared" si="13"/>
        <v>22.834504746891703</v>
      </c>
      <c r="O30" s="16">
        <f t="shared" si="12"/>
        <v>16.3802133473218</v>
      </c>
      <c r="P30" s="16">
        <f t="shared" si="12"/>
        <v>17.75959691387183</v>
      </c>
      <c r="Q30" s="16">
        <f t="shared" si="12"/>
        <v>18.17581061159368</v>
      </c>
      <c r="R30" s="16">
        <f t="shared" si="12"/>
        <v>17.178495726661495</v>
      </c>
      <c r="S30" s="16">
        <f t="shared" si="12"/>
        <v>15.695134417178313</v>
      </c>
      <c r="T30" s="17">
        <f t="shared" si="12"/>
        <v>18.824882331656887</v>
      </c>
    </row>
    <row r="31" spans="1:20" ht="10.5">
      <c r="A31" s="6" t="s">
        <v>28</v>
      </c>
      <c r="B31" s="23">
        <v>931268</v>
      </c>
      <c r="C31" s="23">
        <v>848143</v>
      </c>
      <c r="D31" s="23">
        <v>946479</v>
      </c>
      <c r="E31" s="22">
        <v>1019104</v>
      </c>
      <c r="F31" s="22">
        <v>977156</v>
      </c>
      <c r="G31" s="22">
        <v>847995</v>
      </c>
      <c r="H31" s="22">
        <v>1103545</v>
      </c>
      <c r="I31" s="16">
        <f>(C31-B31)/B31*100</f>
        <v>-8.926001967210299</v>
      </c>
      <c r="J31" s="16">
        <f t="shared" si="13"/>
        <v>11.594271249070028</v>
      </c>
      <c r="K31" s="16">
        <f t="shared" si="13"/>
        <v>7.673176055675826</v>
      </c>
      <c r="L31" s="16">
        <f t="shared" si="13"/>
        <v>-4.116164787892109</v>
      </c>
      <c r="M31" s="16">
        <f t="shared" si="13"/>
        <v>-13.218053207471478</v>
      </c>
      <c r="N31" s="16">
        <f t="shared" si="13"/>
        <v>30.135790894993487</v>
      </c>
      <c r="O31" s="16">
        <f t="shared" si="12"/>
        <v>15.567115534591622</v>
      </c>
      <c r="P31" s="16">
        <f t="shared" si="12"/>
        <v>17.031810513529926</v>
      </c>
      <c r="Q31" s="16">
        <f t="shared" si="12"/>
        <v>18.31042069243699</v>
      </c>
      <c r="R31" s="16">
        <f t="shared" si="12"/>
        <v>17.54835307971122</v>
      </c>
      <c r="S31" s="16">
        <f t="shared" si="12"/>
        <v>15.77484622689683</v>
      </c>
      <c r="T31" s="17">
        <f t="shared" si="12"/>
        <v>20.04512375701687</v>
      </c>
    </row>
    <row r="32" spans="1:20" ht="10.5">
      <c r="A32" s="7"/>
      <c r="B32" s="23"/>
      <c r="C32" s="23"/>
      <c r="D32" s="23"/>
      <c r="E32" s="22"/>
      <c r="F32" s="22"/>
      <c r="G32" s="22"/>
      <c r="H32" s="2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ht="10.5">
      <c r="A33" s="6" t="s">
        <v>5</v>
      </c>
      <c r="B33" s="23">
        <v>5407408</v>
      </c>
      <c r="C33" s="23">
        <v>5448299</v>
      </c>
      <c r="D33" s="23">
        <v>5557125</v>
      </c>
      <c r="E33" s="22">
        <v>5565705</v>
      </c>
      <c r="F33" s="22">
        <v>5568363</v>
      </c>
      <c r="G33" s="22">
        <v>5375615</v>
      </c>
      <c r="H33" s="22">
        <v>5505304</v>
      </c>
      <c r="I33" s="16">
        <f aca="true" t="shared" si="14" ref="I33:N33">(C33-B33)/B33*100</f>
        <v>0.7562033417859352</v>
      </c>
      <c r="J33" s="16">
        <f t="shared" si="14"/>
        <v>1.9974307577465922</v>
      </c>
      <c r="K33" s="16">
        <f t="shared" si="14"/>
        <v>0.15439638302179634</v>
      </c>
      <c r="L33" s="16">
        <f t="shared" si="14"/>
        <v>0.04775675318760157</v>
      </c>
      <c r="M33" s="16">
        <f t="shared" si="14"/>
        <v>-3.4614841022397425</v>
      </c>
      <c r="N33" s="16">
        <f t="shared" si="14"/>
        <v>2.4125425648972256</v>
      </c>
      <c r="O33" s="16">
        <f aca="true" t="shared" si="15" ref="O33:T33">C33/C$33*100</f>
        <v>100</v>
      </c>
      <c r="P33" s="16">
        <f t="shared" si="15"/>
        <v>100</v>
      </c>
      <c r="Q33" s="16">
        <f t="shared" si="15"/>
        <v>100</v>
      </c>
      <c r="R33" s="16">
        <f t="shared" si="15"/>
        <v>100</v>
      </c>
      <c r="S33" s="16">
        <f t="shared" si="15"/>
        <v>100</v>
      </c>
      <c r="T33" s="17">
        <f t="shared" si="15"/>
        <v>100</v>
      </c>
    </row>
    <row r="34" spans="1:20" ht="10.5">
      <c r="A34" s="7"/>
      <c r="B34" s="23"/>
      <c r="C34" s="23"/>
      <c r="D34" s="23"/>
      <c r="E34" s="22"/>
      <c r="F34" s="22"/>
      <c r="G34" s="22"/>
      <c r="H34" s="2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ht="10.5">
      <c r="A35" s="6" t="s">
        <v>22</v>
      </c>
      <c r="B35" s="23">
        <v>211611</v>
      </c>
      <c r="C35" s="23">
        <v>191541</v>
      </c>
      <c r="D35" s="23">
        <v>203202</v>
      </c>
      <c r="E35" s="22">
        <v>217116</v>
      </c>
      <c r="F35" s="22">
        <v>218465</v>
      </c>
      <c r="G35" s="22">
        <v>196388</v>
      </c>
      <c r="H35" s="22">
        <v>292506</v>
      </c>
      <c r="I35" s="16" t="s">
        <v>31</v>
      </c>
      <c r="J35" s="16" t="s">
        <v>31</v>
      </c>
      <c r="K35" s="16" t="s">
        <v>31</v>
      </c>
      <c r="L35" s="16" t="s">
        <v>31</v>
      </c>
      <c r="M35" s="16" t="s">
        <v>31</v>
      </c>
      <c r="N35" s="16" t="s">
        <v>31</v>
      </c>
      <c r="O35" s="16">
        <f aca="true" t="shared" si="16" ref="O35:T38">C35/C$33*100</f>
        <v>3.5156110191456085</v>
      </c>
      <c r="P35" s="16">
        <f t="shared" si="16"/>
        <v>3.656603009649774</v>
      </c>
      <c r="Q35" s="16">
        <f t="shared" si="16"/>
        <v>3.900961333739392</v>
      </c>
      <c r="R35" s="16">
        <f t="shared" si="16"/>
        <v>3.923325401020013</v>
      </c>
      <c r="S35" s="16">
        <f t="shared" si="16"/>
        <v>3.653312225670923</v>
      </c>
      <c r="T35" s="17">
        <f t="shared" si="16"/>
        <v>5.313167083961213</v>
      </c>
    </row>
    <row r="36" spans="1:20" ht="10.5">
      <c r="A36" s="11" t="s">
        <v>23</v>
      </c>
      <c r="B36" s="23">
        <v>302136</v>
      </c>
      <c r="C36" s="23">
        <v>291914</v>
      </c>
      <c r="D36" s="23">
        <v>313459</v>
      </c>
      <c r="E36" s="22">
        <v>338644</v>
      </c>
      <c r="F36" s="22">
        <v>343292</v>
      </c>
      <c r="G36" s="22">
        <v>297944</v>
      </c>
      <c r="H36" s="22">
        <v>411932</v>
      </c>
      <c r="I36" s="16">
        <f>(C36-B36)/B36*100</f>
        <v>-3.38324463155665</v>
      </c>
      <c r="J36" s="16">
        <f aca="true" t="shared" si="17" ref="J36:L38">(D36-C36)/C36*100</f>
        <v>7.380598395417828</v>
      </c>
      <c r="K36" s="16">
        <f t="shared" si="17"/>
        <v>8.034543592622958</v>
      </c>
      <c r="L36" s="16">
        <f t="shared" si="17"/>
        <v>1.3725328073138754</v>
      </c>
      <c r="M36" s="16">
        <f aca="true" t="shared" si="18" ref="M36:M42">(G36-F36)/F36*100</f>
        <v>-13.209745639280845</v>
      </c>
      <c r="N36" s="16">
        <f aca="true" t="shared" si="19" ref="N36:N42">(H36-G36)/G36*100</f>
        <v>38.25819617109256</v>
      </c>
      <c r="O36" s="16">
        <f t="shared" si="16"/>
        <v>5.357892435785922</v>
      </c>
      <c r="P36" s="16">
        <f t="shared" si="16"/>
        <v>5.640668511145601</v>
      </c>
      <c r="Q36" s="16">
        <f t="shared" si="16"/>
        <v>6.084476270301786</v>
      </c>
      <c r="R36" s="16">
        <f t="shared" si="16"/>
        <v>6.16504347866689</v>
      </c>
      <c r="S36" s="16">
        <f t="shared" si="16"/>
        <v>5.542510019783783</v>
      </c>
      <c r="T36" s="17">
        <f t="shared" si="16"/>
        <v>7.4824569179104365</v>
      </c>
    </row>
    <row r="37" spans="1:20" ht="10.5">
      <c r="A37" s="11" t="s">
        <v>24</v>
      </c>
      <c r="B37" s="23">
        <v>90525</v>
      </c>
      <c r="C37" s="23">
        <v>100373</v>
      </c>
      <c r="D37" s="23">
        <v>110257</v>
      </c>
      <c r="E37" s="22">
        <v>121528</v>
      </c>
      <c r="F37" s="22">
        <v>124826</v>
      </c>
      <c r="G37" s="22">
        <v>101556</v>
      </c>
      <c r="H37" s="22">
        <v>119426</v>
      </c>
      <c r="I37" s="16">
        <f>(C37-B37)/B37*100</f>
        <v>10.87876277271472</v>
      </c>
      <c r="J37" s="16">
        <f t="shared" si="17"/>
        <v>9.847269684078388</v>
      </c>
      <c r="K37" s="16">
        <f t="shared" si="17"/>
        <v>10.222480205338437</v>
      </c>
      <c r="L37" s="16">
        <f t="shared" si="17"/>
        <v>2.7137778948061353</v>
      </c>
      <c r="M37" s="16">
        <f t="shared" si="18"/>
        <v>-18.641949593834617</v>
      </c>
      <c r="N37" s="16">
        <f t="shared" si="19"/>
        <v>17.596203080074048</v>
      </c>
      <c r="O37" s="16">
        <f t="shared" si="16"/>
        <v>1.842281416640313</v>
      </c>
      <c r="P37" s="16">
        <f t="shared" si="16"/>
        <v>1.9840655014958273</v>
      </c>
      <c r="Q37" s="16">
        <f t="shared" si="16"/>
        <v>2.183514936562394</v>
      </c>
      <c r="R37" s="16">
        <f t="shared" si="16"/>
        <v>2.2417001190475547</v>
      </c>
      <c r="S37" s="16">
        <f t="shared" si="16"/>
        <v>1.8891977941128597</v>
      </c>
      <c r="T37" s="17">
        <f t="shared" si="16"/>
        <v>2.1692898339492244</v>
      </c>
    </row>
    <row r="38" spans="1:20" ht="10.5">
      <c r="A38" s="11" t="s">
        <v>21</v>
      </c>
      <c r="B38" s="23">
        <v>5619019</v>
      </c>
      <c r="C38" s="23">
        <v>5639840</v>
      </c>
      <c r="D38" s="23">
        <v>5760326</v>
      </c>
      <c r="E38" s="22">
        <v>5782821</v>
      </c>
      <c r="F38" s="22">
        <v>5786828</v>
      </c>
      <c r="G38" s="22">
        <v>5572003</v>
      </c>
      <c r="H38" s="22">
        <v>5797810</v>
      </c>
      <c r="I38" s="16">
        <f>(C38-B38)/B38*100</f>
        <v>0.3705451076068616</v>
      </c>
      <c r="J38" s="16">
        <f t="shared" si="17"/>
        <v>2.136337201055349</v>
      </c>
      <c r="K38" s="16">
        <f t="shared" si="17"/>
        <v>0.39051609231838613</v>
      </c>
      <c r="L38" s="16">
        <f t="shared" si="17"/>
        <v>0.06929144097664444</v>
      </c>
      <c r="M38" s="16">
        <f>(G38-F38)/F38*100</f>
        <v>-3.712310094580312</v>
      </c>
      <c r="N38" s="16">
        <f>(H38-G38)/G38*100</f>
        <v>4.0525283277844615</v>
      </c>
      <c r="O38" s="16">
        <f t="shared" si="16"/>
        <v>103.51561101914561</v>
      </c>
      <c r="P38" s="16">
        <f t="shared" si="16"/>
        <v>103.65658501473334</v>
      </c>
      <c r="Q38" s="16">
        <f t="shared" si="16"/>
        <v>103.90096133373939</v>
      </c>
      <c r="R38" s="16">
        <f t="shared" si="16"/>
        <v>103.92332540102001</v>
      </c>
      <c r="S38" s="16">
        <f t="shared" si="16"/>
        <v>103.65331222567092</v>
      </c>
      <c r="T38" s="17">
        <f t="shared" si="16"/>
        <v>105.31316708396122</v>
      </c>
    </row>
    <row r="39" spans="1:20" ht="10.5">
      <c r="A39" s="7"/>
      <c r="B39" s="23"/>
      <c r="C39" s="23"/>
      <c r="D39" s="23"/>
      <c r="E39" s="22"/>
      <c r="F39" s="22"/>
      <c r="G39" s="22"/>
      <c r="H39" s="2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ht="10.5">
      <c r="A40" s="6" t="s">
        <v>18</v>
      </c>
      <c r="B40" s="23">
        <v>5418581</v>
      </c>
      <c r="C40" s="23">
        <v>5403998</v>
      </c>
      <c r="D40" s="23">
        <v>5516681</v>
      </c>
      <c r="E40" s="22">
        <v>5573197</v>
      </c>
      <c r="F40" s="22">
        <v>5588958</v>
      </c>
      <c r="G40" s="22">
        <v>5379901</v>
      </c>
      <c r="H40" s="22">
        <v>5572482</v>
      </c>
      <c r="I40" s="16">
        <f>(C40-B40)/B40*100</f>
        <v>-0.26912950087855103</v>
      </c>
      <c r="J40" s="16">
        <f aca="true" t="shared" si="20" ref="J40:L42">(D40-C40)/C40*100</f>
        <v>2.08517841790467</v>
      </c>
      <c r="K40" s="16">
        <f t="shared" si="20"/>
        <v>1.0244565527714944</v>
      </c>
      <c r="L40" s="16">
        <f t="shared" si="20"/>
        <v>0.28279997997558676</v>
      </c>
      <c r="M40" s="16">
        <f t="shared" si="18"/>
        <v>-3.740536250227681</v>
      </c>
      <c r="N40" s="16">
        <f t="shared" si="19"/>
        <v>3.579638361375051</v>
      </c>
      <c r="O40" s="16">
        <f aca="true" t="shared" si="21" ref="O40:R42">C40/B$33*100</f>
        <v>99.93693836307524</v>
      </c>
      <c r="P40" s="16">
        <f t="shared" si="21"/>
        <v>101.25510732799357</v>
      </c>
      <c r="Q40" s="16">
        <f t="shared" si="21"/>
        <v>100.28921429696112</v>
      </c>
      <c r="R40" s="16">
        <f t="shared" si="21"/>
        <v>100.41779073810055</v>
      </c>
      <c r="S40" s="16">
        <f aca="true" t="shared" si="22" ref="S40:T42">G40/E$33*100</f>
        <v>96.66162687386414</v>
      </c>
      <c r="T40" s="17">
        <f t="shared" si="22"/>
        <v>100.07397147060995</v>
      </c>
    </row>
    <row r="41" spans="1:20" ht="10.5">
      <c r="A41" s="11" t="s">
        <v>19</v>
      </c>
      <c r="B41" s="23">
        <v>4086021</v>
      </c>
      <c r="C41" s="23">
        <v>4067982</v>
      </c>
      <c r="D41" s="23">
        <v>4161851</v>
      </c>
      <c r="E41" s="22">
        <v>4199111</v>
      </c>
      <c r="F41" s="22">
        <v>4177775</v>
      </c>
      <c r="G41" s="22">
        <v>3934541</v>
      </c>
      <c r="H41" s="22">
        <v>4085631</v>
      </c>
      <c r="I41" s="16">
        <f>(C41-B41)/B41*100</f>
        <v>-0.44148084407789384</v>
      </c>
      <c r="J41" s="16">
        <f t="shared" si="20"/>
        <v>2.3075077520008693</v>
      </c>
      <c r="K41" s="16">
        <f t="shared" si="20"/>
        <v>0.8952747227135233</v>
      </c>
      <c r="L41" s="16">
        <f t="shared" si="20"/>
        <v>-0.5081075494312963</v>
      </c>
      <c r="M41" s="16">
        <f t="shared" si="18"/>
        <v>-5.8220942966052505</v>
      </c>
      <c r="N41" s="16">
        <f t="shared" si="19"/>
        <v>3.840092147978633</v>
      </c>
      <c r="O41" s="16">
        <f t="shared" si="21"/>
        <v>75.22979586522786</v>
      </c>
      <c r="P41" s="16">
        <f t="shared" si="21"/>
        <v>76.38808002277409</v>
      </c>
      <c r="Q41" s="16">
        <f t="shared" si="21"/>
        <v>75.56265155093686</v>
      </c>
      <c r="R41" s="16">
        <f t="shared" si="21"/>
        <v>75.06281773827395</v>
      </c>
      <c r="S41" s="16">
        <f t="shared" si="22"/>
        <v>70.69258970786271</v>
      </c>
      <c r="T41" s="17">
        <f t="shared" si="22"/>
        <v>73.37221010914698</v>
      </c>
    </row>
    <row r="42" spans="1:20" ht="10.5">
      <c r="A42" s="12" t="s">
        <v>20</v>
      </c>
      <c r="B42" s="18">
        <v>1332561</v>
      </c>
      <c r="C42" s="18">
        <v>1336017</v>
      </c>
      <c r="D42" s="18">
        <v>1354830</v>
      </c>
      <c r="E42" s="24">
        <v>1374086</v>
      </c>
      <c r="F42" s="24">
        <v>1411183</v>
      </c>
      <c r="G42" s="24">
        <v>1445360</v>
      </c>
      <c r="H42" s="24">
        <v>1486851</v>
      </c>
      <c r="I42" s="19">
        <f>(C42-B42)/B42*100</f>
        <v>0.2593502286199281</v>
      </c>
      <c r="J42" s="19">
        <f t="shared" si="20"/>
        <v>1.4081407646758985</v>
      </c>
      <c r="K42" s="19">
        <f t="shared" si="20"/>
        <v>1.4212853273104376</v>
      </c>
      <c r="L42" s="19">
        <f t="shared" si="20"/>
        <v>2.699758239295066</v>
      </c>
      <c r="M42" s="19">
        <f t="shared" si="18"/>
        <v>2.421868744167128</v>
      </c>
      <c r="N42" s="19">
        <f t="shared" si="19"/>
        <v>2.8706343056401176</v>
      </c>
      <c r="O42" s="19">
        <f t="shared" si="21"/>
        <v>24.707160990996055</v>
      </c>
      <c r="P42" s="19">
        <f t="shared" si="21"/>
        <v>24.867027305219484</v>
      </c>
      <c r="Q42" s="19">
        <f t="shared" si="21"/>
        <v>24.726562746024246</v>
      </c>
      <c r="R42" s="19">
        <f t="shared" si="21"/>
        <v>25.354972999826618</v>
      </c>
      <c r="S42" s="19">
        <f t="shared" si="22"/>
        <v>25.969037166001428</v>
      </c>
      <c r="T42" s="20">
        <f t="shared" si="22"/>
        <v>26.701761361462967</v>
      </c>
    </row>
    <row r="43" spans="1:8" ht="10.5">
      <c r="A43" s="1" t="s">
        <v>34</v>
      </c>
      <c r="E43" s="21"/>
      <c r="F43" s="21"/>
      <c r="G43" s="21"/>
      <c r="H43" s="21"/>
    </row>
    <row r="44" ht="10.5">
      <c r="A44" s="2" t="s">
        <v>35</v>
      </c>
    </row>
    <row r="45" ht="10.5">
      <c r="A45" s="2" t="s">
        <v>36</v>
      </c>
    </row>
    <row r="46" ht="10.5">
      <c r="A46" s="2" t="s">
        <v>37</v>
      </c>
    </row>
    <row r="47" ht="10.5">
      <c r="A47" s="2" t="s">
        <v>47</v>
      </c>
    </row>
  </sheetData>
  <sheetProtection/>
  <mergeCells count="9">
    <mergeCell ref="I3:N3"/>
    <mergeCell ref="O3:T3"/>
    <mergeCell ref="A3:A4"/>
    <mergeCell ref="C3:C4"/>
    <mergeCell ref="D3:D4"/>
    <mergeCell ref="E3:E4"/>
    <mergeCell ref="F3:F4"/>
    <mergeCell ref="G3:G4"/>
    <mergeCell ref="H3:H4"/>
  </mergeCells>
  <printOptions gridLines="1" headings="1"/>
  <pageMargins left="0.13" right="0.09" top="1.19" bottom="0.984251968503937" header="0.5118110236220472" footer="0.5118110236220472"/>
  <pageSetup fitToHeight="1" fitToWidth="1" horizontalDpi="1200" verticalDpi="1200" orientation="landscape" paperSize="9" scale="6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2015-06-02T12:16:59Z</cp:lastPrinted>
  <dcterms:created xsi:type="dcterms:W3CDTF">2013-07-01T10:20:33Z</dcterms:created>
  <dcterms:modified xsi:type="dcterms:W3CDTF">2023-08-28T02:10:36Z</dcterms:modified>
  <cp:category/>
  <cp:version/>
  <cp:contentType/>
  <cp:contentStatus/>
</cp:coreProperties>
</file>