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24226"/>
  <xr:revisionPtr revIDLastSave="0" documentId="13_ncr:1_{4EEACD82-A9EB-443F-90D9-5764A260F0DC}" xr6:coauthVersionLast="36" xr6:coauthVersionMax="36" xr10:uidLastSave="{00000000-0000-0000-0000-000000000000}"/>
  <bookViews>
    <workbookView xWindow="1540" yWindow="180" windowWidth="17500" windowHeight="9960" xr2:uid="{00000000-000D-0000-FFFF-FFFF00000000}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'差異表（総括表）'!$A$1:$R$61</definedName>
    <definedName name="_xlnm.Print_Area" localSheetId="1">'差異表（内訳表）'!$A$1:$O$55</definedName>
  </definedNames>
  <calcPr calcId="191029"/>
</workbook>
</file>

<file path=xl/calcChain.xml><?xml version="1.0" encoding="utf-8"?>
<calcChain xmlns="http://schemas.openxmlformats.org/spreadsheetml/2006/main">
  <c r="F9" i="1" l="1"/>
  <c r="F8" i="1"/>
  <c r="O56" i="1"/>
  <c r="O58" i="1" s="1"/>
  <c r="J60" i="1"/>
  <c r="J59" i="1"/>
  <c r="J58" i="1"/>
  <c r="J56" i="1"/>
  <c r="O59" i="1" l="1"/>
  <c r="O60" i="1" s="1"/>
  <c r="R6" i="2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0" i="2" l="1"/>
  <c r="V30" i="2"/>
  <c r="U31" i="2"/>
  <c r="V31" i="2"/>
  <c r="V25" i="2"/>
  <c r="U25" i="2"/>
  <c r="V32" i="2"/>
  <c r="U32" i="2"/>
  <c r="V17" i="2"/>
  <c r="U17" i="2"/>
  <c r="U26" i="2"/>
  <c r="V26" i="2"/>
  <c r="V11" i="2"/>
  <c r="U18" i="2"/>
  <c r="V18" i="2"/>
  <c r="V33" i="2"/>
  <c r="U33" i="2"/>
</calcChain>
</file>

<file path=xl/sharedStrings.xml><?xml version="1.0" encoding="utf-8"?>
<sst xmlns="http://schemas.openxmlformats.org/spreadsheetml/2006/main" count="282" uniqueCount="117">
  <si>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</si>
  <si>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</si>
  <si>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</si>
  <si>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</si>
  <si>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</si>
  <si>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</si>
  <si>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</si>
  <si>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</si>
  <si>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</si>
  <si>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</si>
  <si>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</si>
  <si>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</si>
  <si>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</si>
  <si>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</si>
  <si>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</si>
  <si>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</si>
  <si>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</si>
  <si>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</si>
  <si>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</si>
  <si>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</si>
  <si>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</si>
  <si>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</si>
  <si>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</si>
  <si>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</si>
  <si>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</si>
  <si>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</si>
  <si>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</si>
  <si>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</si>
  <si>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</si>
  <si>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</si>
  <si>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</si>
  <si>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</si>
  <si>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</si>
  <si>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</si>
  <si>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</si>
  <si>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</si>
  <si>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</si>
  <si>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</si>
  <si>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</si>
  <si>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</si>
  <si>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</si>
  <si>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</si>
  <si>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</si>
  <si>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</si>
  <si>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</si>
  <si>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</si>
  <si>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</si>
  <si>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</si>
  <si>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</si>
  <si>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</si>
  <si>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</si>
  <si>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</si>
  <si>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</si>
  <si>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</si>
  <si>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</si>
  <si>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</si>
  <si>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</si>
  <si>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</si>
  <si>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</si>
  <si>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</si>
  <si>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</si>
  <si>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</si>
  <si>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</si>
  <si>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</si>
  <si>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</si>
  <si>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</si>
  <si>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</si>
  <si>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</si>
  <si>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</si>
  <si>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</si>
  <si>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</si>
  <si>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</si>
  <si>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</si>
  <si>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</si>
  <si>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</si>
  <si>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</si>
  <si>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</si>
  <si>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</si>
  <si>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</si>
  <si>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</si>
  <si>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</si>
  <si>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</si>
  <si>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</si>
  <si>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</si>
  <si>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</si>
  <si>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</si>
  <si>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</si>
  <si>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</si>
  <si>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</si>
  <si>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</si>
  <si>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</si>
  <si>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</si>
  <si>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</si>
  <si>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</si>
  <si>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</si>
  <si>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</si>
  <si>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</si>
  <si>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</si>
  <si>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</si>
  <si>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</si>
  <si>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</si>
  <si>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</si>
  <si>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</si>
  <si>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</si>
  <si>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</si>
  <si>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</si>
  <si>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</si>
  <si>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</si>
  <si>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</si>
  <si>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令和○年度　ケーブルテレビネットワーク光化等による耐災害性強化事業（ケーブルテレビ光化等整備支援事業）</t>
    <rPh sb="0" eb="2">
      <t>レイワ</t>
    </rPh>
    <rPh sb="3" eb="5">
      <t>ネンド</t>
    </rPh>
    <rPh sb="19" eb="21">
      <t>ヒカリカ</t>
    </rPh>
    <rPh sb="21" eb="22">
      <t>トウ</t>
    </rPh>
    <rPh sb="41" eb="43">
      <t>ヒカリカ</t>
    </rPh>
    <rPh sb="43" eb="44">
      <t>トウ</t>
    </rPh>
    <rPh sb="44" eb="46">
      <t>セイビ</t>
    </rPh>
    <rPh sb="46" eb="48">
      <t>シエン</t>
    </rPh>
    <rPh sb="48" eb="50">
      <t>ジギョウ</t>
    </rPh>
    <phoneticPr fontId="3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</si>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</sst>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410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56" fontId="10" fillId="0" borderId="37" xfId="3" applyNumberFormat="1" applyFont="1" applyBorder="1" applyAlignment="1" applyProtection="1">
      <alignment horizontal="center"/>
    </xf>
    <xf numFmtId="56" fontId="10" fillId="0" borderId="37" xfId="3" applyNumberFormat="1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66" xfId="3" applyFont="1" applyFill="1" applyBorder="1" applyProtection="1">
      <protection locked="0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7" xfId="3" applyFont="1" applyBorder="1" applyAlignment="1" applyProtection="1">
      <alignment horizontal="center"/>
    </xf>
    <xf numFmtId="0" fontId="10" fillId="0" borderId="67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8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7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9" xfId="3" applyFont="1" applyFill="1" applyBorder="1" applyAlignment="1" applyProtection="1">
      <protection locked="0"/>
    </xf>
    <xf numFmtId="0" fontId="10" fillId="0" borderId="70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1" xfId="3" applyNumberFormat="1" applyFont="1" applyBorder="1" applyAlignment="1" applyProtection="1">
      <alignment horizontal="center"/>
    </xf>
    <xf numFmtId="176" fontId="10" fillId="0" borderId="71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1" xfId="3" applyNumberFormat="1" applyFont="1" applyFill="1" applyBorder="1" applyAlignment="1" applyProtection="1">
      <alignment horizontal="center"/>
      <protection locked="0"/>
    </xf>
    <xf numFmtId="0" fontId="10" fillId="0" borderId="71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2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9" xfId="3" applyNumberFormat="1" applyFont="1" applyBorder="1" applyAlignment="1" applyProtection="1">
      <alignment horizontal="center"/>
    </xf>
    <xf numFmtId="0" fontId="10" fillId="0" borderId="70" xfId="3" applyFont="1" applyBorder="1" applyProtection="1"/>
    <xf numFmtId="0" fontId="10" fillId="0" borderId="11" xfId="3" applyFont="1" applyBorder="1" applyAlignment="1" applyProtection="1"/>
    <xf numFmtId="0" fontId="10" fillId="0" borderId="70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3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70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7" xfId="3" applyNumberFormat="1" applyFont="1" applyBorder="1" applyAlignment="1" applyProtection="1">
      <alignment horizontal="center"/>
    </xf>
    <xf numFmtId="176" fontId="10" fillId="0" borderId="68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8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4" xfId="3" applyNumberFormat="1" applyFont="1" applyBorder="1" applyAlignment="1" applyProtection="1">
      <alignment horizontal="center"/>
    </xf>
    <xf numFmtId="0" fontId="10" fillId="0" borderId="74" xfId="3" applyFont="1" applyFill="1" applyBorder="1" applyAlignment="1" applyProtection="1">
      <protection locked="0"/>
    </xf>
    <xf numFmtId="0" fontId="10" fillId="0" borderId="75" xfId="3" applyFont="1" applyFill="1" applyBorder="1" applyAlignment="1" applyProtection="1">
      <alignment horizontal="right"/>
      <protection locked="0"/>
    </xf>
    <xf numFmtId="38" fontId="10" fillId="0" borderId="76" xfId="1" applyFont="1" applyFill="1" applyBorder="1" applyProtection="1">
      <protection locked="0"/>
    </xf>
    <xf numFmtId="38" fontId="10" fillId="0" borderId="77" xfId="1" applyFont="1" applyFill="1" applyBorder="1" applyProtection="1">
      <protection locked="0"/>
    </xf>
    <xf numFmtId="0" fontId="10" fillId="0" borderId="76" xfId="3" applyFont="1" applyFill="1" applyBorder="1" applyAlignment="1" applyProtection="1">
      <protection locked="0"/>
    </xf>
    <xf numFmtId="56" fontId="10" fillId="0" borderId="78" xfId="3" applyNumberFormat="1" applyFont="1" applyBorder="1" applyAlignment="1" applyProtection="1">
      <alignment horizontal="center"/>
    </xf>
    <xf numFmtId="56" fontId="10" fillId="0" borderId="79" xfId="3" applyNumberFormat="1" applyFont="1" applyBorder="1" applyAlignment="1" applyProtection="1">
      <alignment horizontal="center"/>
    </xf>
    <xf numFmtId="56" fontId="10" fillId="0" borderId="79" xfId="3" applyNumberFormat="1" applyFont="1" applyFill="1" applyBorder="1" applyAlignment="1" applyProtection="1">
      <alignment horizontal="center"/>
    </xf>
    <xf numFmtId="0" fontId="10" fillId="0" borderId="78" xfId="3" applyFont="1" applyFill="1" applyBorder="1" applyAlignment="1" applyProtection="1"/>
    <xf numFmtId="0" fontId="10" fillId="0" borderId="80" xfId="3" applyFont="1" applyFill="1" applyBorder="1" applyAlignment="1" applyProtection="1">
      <alignment horizontal="right"/>
    </xf>
    <xf numFmtId="38" fontId="10" fillId="0" borderId="81" xfId="1" applyFont="1" applyFill="1" applyBorder="1" applyProtection="1"/>
    <xf numFmtId="38" fontId="10" fillId="0" borderId="82" xfId="1" applyFont="1" applyFill="1" applyBorder="1" applyProtection="1"/>
    <xf numFmtId="0" fontId="10" fillId="0" borderId="81" xfId="3" applyFont="1" applyFill="1" applyBorder="1" applyAlignment="1" applyProtection="1"/>
    <xf numFmtId="0" fontId="10" fillId="0" borderId="88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0" fillId="0" borderId="42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34" xfId="3" applyFont="1" applyFill="1" applyBorder="1" applyProtection="1"/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8" xfId="3" applyFont="1" applyFill="1" applyBorder="1" applyProtection="1">
      <protection locked="0"/>
    </xf>
    <xf numFmtId="176" fontId="10" fillId="0" borderId="70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2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7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10" fillId="0" borderId="76" xfId="3" applyNumberFormat="1" applyFont="1" applyBorder="1" applyAlignment="1" applyProtection="1">
      <alignment horizontal="center"/>
    </xf>
    <xf numFmtId="176" fontId="10" fillId="0" borderId="89" xfId="3" applyNumberFormat="1" applyFont="1" applyFill="1" applyBorder="1" applyAlignment="1" applyProtection="1">
      <alignment horizontal="center"/>
    </xf>
    <xf numFmtId="0" fontId="10" fillId="0" borderId="75" xfId="3" applyFont="1" applyFill="1" applyBorder="1" applyProtection="1"/>
    <xf numFmtId="38" fontId="10" fillId="0" borderId="90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56" fontId="13" fillId="0" borderId="37" xfId="3" applyNumberFormat="1" applyFont="1" applyFill="1" applyBorder="1" applyAlignment="1" applyProtection="1">
      <alignment horizontal="center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1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" fillId="0" borderId="94" xfId="4" applyFont="1" applyBorder="1">
      <alignment vertical="center"/>
    </xf>
    <xf numFmtId="0" fontId="11" fillId="0" borderId="95" xfId="4" applyFont="1" applyBorder="1">
      <alignment vertical="center"/>
    </xf>
    <xf numFmtId="0" fontId="1" fillId="0" borderId="96" xfId="4" applyFont="1" applyBorder="1" applyAlignment="1">
      <alignment horizontal="right"/>
    </xf>
    <xf numFmtId="0" fontId="1" fillId="0" borderId="96" xfId="4" applyFont="1" applyBorder="1">
      <alignment vertical="center"/>
    </xf>
    <xf numFmtId="3" fontId="1" fillId="0" borderId="96" xfId="4" applyNumberFormat="1" applyFont="1" applyBorder="1" applyAlignment="1">
      <alignment horizontal="right"/>
    </xf>
    <xf numFmtId="0" fontId="1" fillId="0" borderId="95" xfId="4" applyFont="1" applyBorder="1" applyAlignment="1">
      <alignment horizontal="right"/>
    </xf>
    <xf numFmtId="0" fontId="1" fillId="0" borderId="97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" fillId="0" borderId="103" xfId="4" applyFont="1" applyBorder="1">
      <alignment vertical="center"/>
    </xf>
    <xf numFmtId="0" fontId="11" fillId="0" borderId="92" xfId="4" applyFont="1" applyBorder="1">
      <alignment vertical="center"/>
    </xf>
    <xf numFmtId="0" fontId="1" fillId="0" borderId="93" xfId="4" applyFont="1" applyBorder="1" applyAlignment="1">
      <alignment horizontal="right"/>
    </xf>
    <xf numFmtId="3" fontId="1" fillId="0" borderId="93" xfId="4" applyNumberFormat="1" applyFont="1" applyBorder="1" applyAlignment="1">
      <alignment horizontal="right"/>
    </xf>
    <xf numFmtId="3" fontId="1" fillId="0" borderId="104" xfId="4" applyNumberFormat="1" applyFont="1" applyBorder="1" applyAlignment="1">
      <alignment horizontal="right"/>
    </xf>
    <xf numFmtId="0" fontId="1" fillId="0" borderId="92" xfId="4" applyFont="1" applyBorder="1" applyAlignment="1">
      <alignment horizontal="right"/>
    </xf>
    <xf numFmtId="3" fontId="1" fillId="0" borderId="73" xfId="4" applyNumberFormat="1" applyFont="1" applyBorder="1">
      <alignment vertical="center"/>
    </xf>
    <xf numFmtId="0" fontId="1" fillId="0" borderId="100" xfId="4" applyFont="1" applyFill="1" applyBorder="1">
      <alignment vertical="center"/>
    </xf>
    <xf numFmtId="3" fontId="1" fillId="0" borderId="100" xfId="4" applyNumberFormat="1" applyFont="1" applyBorder="1">
      <alignment vertical="center"/>
    </xf>
    <xf numFmtId="0" fontId="1" fillId="0" borderId="105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6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4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176" fontId="10" fillId="6" borderId="108" xfId="3" applyNumberFormat="1" applyFont="1" applyFill="1" applyBorder="1" applyAlignment="1" applyProtection="1">
      <alignment horizontal="center"/>
    </xf>
    <xf numFmtId="176" fontId="10" fillId="6" borderId="109" xfId="3" applyNumberFormat="1" applyFont="1" applyFill="1" applyBorder="1" applyAlignment="1" applyProtection="1">
      <alignment horizontal="center"/>
    </xf>
    <xf numFmtId="176" fontId="7" fillId="6" borderId="110" xfId="3" applyNumberFormat="1" applyFont="1" applyFill="1" applyBorder="1" applyProtection="1"/>
    <xf numFmtId="0" fontId="10" fillId="6" borderId="108" xfId="3" applyFont="1" applyFill="1" applyBorder="1" applyAlignment="1" applyProtection="1"/>
    <xf numFmtId="0" fontId="10" fillId="6" borderId="110" xfId="3" applyFont="1" applyFill="1" applyBorder="1" applyAlignment="1" applyProtection="1">
      <alignment horizontal="right"/>
    </xf>
    <xf numFmtId="38" fontId="10" fillId="6" borderId="111" xfId="1" applyFont="1" applyFill="1" applyBorder="1" applyProtection="1"/>
    <xf numFmtId="38" fontId="10" fillId="6" borderId="112" xfId="1" applyFont="1" applyFill="1" applyBorder="1" applyProtection="1"/>
    <xf numFmtId="0" fontId="10" fillId="6" borderId="111" xfId="3" applyFont="1" applyFill="1" applyBorder="1" applyAlignment="1" applyProtection="1"/>
    <xf numFmtId="0" fontId="1" fillId="6" borderId="8" xfId="4" applyFont="1" applyFill="1" applyBorder="1" applyProtection="1">
      <alignment vertical="center"/>
      <protection locked="0"/>
    </xf>
    <xf numFmtId="176" fontId="10" fillId="6" borderId="16" xfId="3" applyNumberFormat="1" applyFont="1" applyFill="1" applyBorder="1" applyAlignment="1" applyProtection="1">
      <alignment horizontal="center"/>
    </xf>
    <xf numFmtId="176" fontId="10" fillId="6" borderId="39" xfId="3" applyNumberFormat="1" applyFont="1" applyFill="1" applyBorder="1" applyAlignment="1" applyProtection="1">
      <alignment horizontal="center"/>
    </xf>
    <xf numFmtId="176" fontId="7" fillId="6" borderId="35" xfId="3" applyNumberFormat="1" applyFont="1" applyFill="1" applyBorder="1" applyProtection="1"/>
    <xf numFmtId="0" fontId="10" fillId="6" borderId="16" xfId="3" applyFont="1" applyFill="1" applyBorder="1" applyAlignment="1" applyProtection="1"/>
    <xf numFmtId="0" fontId="10" fillId="6" borderId="35" xfId="3" applyFont="1" applyFill="1" applyBorder="1" applyAlignment="1" applyProtection="1">
      <alignment horizontal="right"/>
    </xf>
    <xf numFmtId="38" fontId="10" fillId="6" borderId="17" xfId="1" applyFont="1" applyFill="1" applyBorder="1" applyProtection="1"/>
    <xf numFmtId="38" fontId="10" fillId="6" borderId="36" xfId="1" applyFont="1" applyFill="1" applyBorder="1" applyProtection="1"/>
    <xf numFmtId="0" fontId="10" fillId="6" borderId="17" xfId="3" applyFont="1" applyFill="1" applyBorder="1" applyAlignment="1" applyProtection="1"/>
    <xf numFmtId="0" fontId="1" fillId="6" borderId="7" xfId="4" applyFont="1" applyFill="1" applyBorder="1" applyProtection="1">
      <alignment vertical="center"/>
      <protection locked="0"/>
    </xf>
    <xf numFmtId="0" fontId="1" fillId="6" borderId="6" xfId="4" applyFont="1" applyFill="1" applyBorder="1" applyProtection="1">
      <alignment vertical="center"/>
      <protection locked="0"/>
    </xf>
    <xf numFmtId="176" fontId="10" fillId="6" borderId="19" xfId="3" applyNumberFormat="1" applyFont="1" applyFill="1" applyBorder="1" applyAlignment="1" applyProtection="1">
      <alignment horizontal="center"/>
    </xf>
    <xf numFmtId="176" fontId="10" fillId="6" borderId="106" xfId="3" applyNumberFormat="1" applyFont="1" applyFill="1" applyBorder="1" applyAlignment="1" applyProtection="1">
      <alignment horizontal="center"/>
    </xf>
    <xf numFmtId="176" fontId="7" fillId="6" borderId="113" xfId="3" applyNumberFormat="1" applyFont="1" applyFill="1" applyBorder="1" applyProtection="1"/>
    <xf numFmtId="0" fontId="10" fillId="6" borderId="19" xfId="3" applyFont="1" applyFill="1" applyBorder="1" applyAlignment="1" applyProtection="1"/>
    <xf numFmtId="0" fontId="10" fillId="6" borderId="113" xfId="3" applyFont="1" applyFill="1" applyBorder="1" applyAlignment="1" applyProtection="1">
      <alignment horizontal="right"/>
    </xf>
    <xf numFmtId="38" fontId="10" fillId="6" borderId="20" xfId="1" applyFont="1" applyFill="1" applyBorder="1" applyProtection="1"/>
    <xf numFmtId="38" fontId="10" fillId="6" borderId="114" xfId="1" applyFont="1" applyFill="1" applyBorder="1" applyProtection="1"/>
    <xf numFmtId="0" fontId="10" fillId="6" borderId="20" xfId="3" applyFont="1" applyFill="1" applyBorder="1" applyAlignment="1" applyProtection="1"/>
    <xf numFmtId="176" fontId="10" fillId="6" borderId="115" xfId="3" applyNumberFormat="1" applyFont="1" applyFill="1" applyBorder="1" applyAlignment="1" applyProtection="1">
      <alignment horizontal="center"/>
    </xf>
    <xf numFmtId="176" fontId="10" fillId="6" borderId="116" xfId="3" applyNumberFormat="1" applyFont="1" applyFill="1" applyBorder="1" applyAlignment="1" applyProtection="1">
      <alignment horizontal="center"/>
    </xf>
    <xf numFmtId="176" fontId="7" fillId="6" borderId="117" xfId="3" applyNumberFormat="1" applyFont="1" applyFill="1" applyBorder="1" applyProtection="1"/>
    <xf numFmtId="0" fontId="10" fillId="6" borderId="115" xfId="3" applyFont="1" applyFill="1" applyBorder="1" applyAlignment="1" applyProtection="1"/>
    <xf numFmtId="0" fontId="10" fillId="6" borderId="117" xfId="3" applyFont="1" applyFill="1" applyBorder="1" applyAlignment="1" applyProtection="1">
      <alignment horizontal="right"/>
    </xf>
    <xf numFmtId="38" fontId="10" fillId="6" borderId="118" xfId="1" applyFont="1" applyFill="1" applyBorder="1" applyProtection="1"/>
    <xf numFmtId="38" fontId="10" fillId="6" borderId="119" xfId="1" applyFont="1" applyFill="1" applyBorder="1" applyProtection="1"/>
    <xf numFmtId="0" fontId="10" fillId="6" borderId="118" xfId="3" applyFont="1" applyFill="1" applyBorder="1" applyAlignment="1" applyProtection="1"/>
    <xf numFmtId="38" fontId="10" fillId="6" borderId="120" xfId="1" applyFont="1" applyFill="1" applyBorder="1" applyProtection="1"/>
    <xf numFmtId="176" fontId="10" fillId="6" borderId="30" xfId="3" applyNumberFormat="1" applyFont="1" applyFill="1" applyBorder="1" applyAlignment="1" applyProtection="1">
      <alignment horizontal="center"/>
    </xf>
    <xf numFmtId="176" fontId="10" fillId="6" borderId="67" xfId="3" applyNumberFormat="1" applyFont="1" applyFill="1" applyBorder="1" applyAlignment="1" applyProtection="1">
      <alignment horizontal="center"/>
    </xf>
    <xf numFmtId="176" fontId="7" fillId="6" borderId="68" xfId="3" applyNumberFormat="1" applyFont="1" applyFill="1" applyBorder="1" applyProtection="1"/>
    <xf numFmtId="0" fontId="10" fillId="6" borderId="30" xfId="3" applyFont="1" applyFill="1" applyBorder="1" applyAlignment="1" applyProtection="1"/>
    <xf numFmtId="0" fontId="10" fillId="6" borderId="68" xfId="3" applyFont="1" applyFill="1" applyBorder="1" applyAlignment="1" applyProtection="1">
      <alignment horizontal="right"/>
    </xf>
    <xf numFmtId="38" fontId="10" fillId="6" borderId="25" xfId="1" applyFont="1" applyFill="1" applyBorder="1" applyProtection="1"/>
    <xf numFmtId="38" fontId="10" fillId="6" borderId="32" xfId="1" applyFont="1" applyFill="1" applyBorder="1" applyProtection="1"/>
    <xf numFmtId="0" fontId="10" fillId="6" borderId="25" xfId="3" applyFont="1" applyFill="1" applyBorder="1" applyAlignment="1" applyProtection="1"/>
    <xf numFmtId="176" fontId="10" fillId="6" borderId="83" xfId="3" applyNumberFormat="1" applyFont="1" applyFill="1" applyBorder="1" applyAlignment="1" applyProtection="1">
      <alignment horizontal="center"/>
    </xf>
    <xf numFmtId="176" fontId="10" fillId="6" borderId="84" xfId="3" applyNumberFormat="1" applyFont="1" applyFill="1" applyBorder="1" applyAlignment="1" applyProtection="1">
      <alignment horizontal="center"/>
    </xf>
    <xf numFmtId="176" fontId="7" fillId="6" borderId="85" xfId="3" applyNumberFormat="1" applyFont="1" applyFill="1" applyBorder="1" applyProtection="1"/>
    <xf numFmtId="0" fontId="10" fillId="6" borderId="83" xfId="3" applyFont="1" applyFill="1" applyBorder="1" applyAlignment="1" applyProtection="1"/>
    <xf numFmtId="0" fontId="10" fillId="6" borderId="85" xfId="3" applyFont="1" applyFill="1" applyBorder="1" applyAlignment="1" applyProtection="1">
      <alignment horizontal="right"/>
    </xf>
    <xf numFmtId="38" fontId="10" fillId="6" borderId="86" xfId="1" applyFont="1" applyFill="1" applyBorder="1" applyProtection="1"/>
    <xf numFmtId="38" fontId="10" fillId="6" borderId="87" xfId="1" applyFont="1" applyFill="1" applyBorder="1" applyProtection="1"/>
    <xf numFmtId="0" fontId="10" fillId="6" borderId="86" xfId="3" applyFont="1" applyFill="1" applyBorder="1" applyAlignment="1" applyProtection="1"/>
    <xf numFmtId="38" fontId="10" fillId="6" borderId="121" xfId="1" applyFont="1" applyFill="1" applyBorder="1" applyProtection="1"/>
    <xf numFmtId="0" fontId="1" fillId="0" borderId="99" xfId="4" applyFont="1" applyBorder="1" applyAlignment="1" applyProtection="1">
      <alignment horizontal="center"/>
    </xf>
    <xf numFmtId="0" fontId="1" fillId="0" borderId="100" xfId="4" applyFont="1" applyBorder="1" applyAlignment="1" applyProtection="1">
      <alignment horizontal="center"/>
    </xf>
    <xf numFmtId="0" fontId="1" fillId="0" borderId="73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3" borderId="94" xfId="4" applyFont="1" applyFill="1" applyBorder="1" applyAlignment="1" applyProtection="1">
      <alignment horizontal="center" vertical="center"/>
    </xf>
    <xf numFmtId="0" fontId="1" fillId="4" borderId="93" xfId="4" applyFont="1" applyFill="1" applyBorder="1" applyAlignment="1" applyProtection="1">
      <alignment horizontal="center" vertical="center"/>
    </xf>
    <xf numFmtId="0" fontId="1" fillId="0" borderId="107" xfId="4" applyFont="1" applyBorder="1" applyAlignment="1" applyProtection="1">
      <alignment horizontal="center" vertical="center"/>
    </xf>
    <xf numFmtId="0" fontId="1" fillId="0" borderId="102" xfId="4" applyFont="1" applyBorder="1" applyAlignment="1" applyProtection="1">
      <alignment horizontal="center" vertical="center"/>
    </xf>
    <xf numFmtId="0" fontId="11" fillId="0" borderId="92" xfId="4" applyFont="1" applyBorder="1" applyAlignment="1"/>
    <xf numFmtId="0" fontId="11" fillId="0" borderId="93" xfId="4" applyFont="1" applyBorder="1" applyAlignment="1"/>
    <xf numFmtId="0" fontId="7" fillId="0" borderId="99" xfId="4" applyFont="1" applyFill="1" applyBorder="1" applyAlignment="1">
      <alignment horizontal="left"/>
    </xf>
    <xf numFmtId="0" fontId="7" fillId="0" borderId="100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9" xfId="4" applyFont="1" applyFill="1" applyBorder="1" applyAlignment="1">
      <alignment horizontal="center" vertical="center"/>
    </xf>
    <xf numFmtId="0" fontId="1" fillId="3" borderId="100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100" xfId="4" applyFont="1" applyFill="1" applyBorder="1" applyAlignment="1">
      <alignment horizontal="center" vertical="center"/>
    </xf>
    <xf numFmtId="0" fontId="1" fillId="5" borderId="73" xfId="4" applyFont="1" applyFill="1" applyBorder="1" applyAlignment="1">
      <alignment horizontal="center" vertical="center"/>
    </xf>
    <xf numFmtId="0" fontId="1" fillId="0" borderId="107" xfId="4" applyFont="1" applyBorder="1" applyAlignment="1">
      <alignment horizontal="center" vertical="center"/>
    </xf>
    <xf numFmtId="0" fontId="1" fillId="0" borderId="102" xfId="4" applyFont="1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142420</xdr:colOff>
      <xdr:row>0</xdr:row>
      <xdr:rowOff>398689</xdr:rowOff>
    </xdr:from>
    <xdr:to>
      <xdr:col>16</xdr:col>
      <xdr:colOff>1339849</xdr:colOff>
      <xdr:row>2</xdr:row>
      <xdr:rowOff>102053</xdr:rowOff>
    </xdr:to>
    <xdr:sp macro="" textlink="">
      <xdr:nvSpPr>
        <xdr:cNvPr id="2" name="Text Box 6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524920" y="398689"/>
          <a:ext cx="1197429" cy="38372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  <xdr:twoCellAnchor>
    <xdr:from>
      <xdr:col>13</xdr:col>
      <xdr:colOff>2599420</xdr:colOff>
      <xdr:row>0</xdr:row>
      <xdr:rowOff>104776</xdr:rowOff>
    </xdr:from>
    <xdr:to>
      <xdr:col>13</xdr:col>
      <xdr:colOff>3792313</xdr:colOff>
      <xdr:row>1</xdr:row>
      <xdr:rowOff>45811</xdr:rowOff>
    </xdr:to>
    <xdr:sp macro="" textlink="">
      <xdr:nvSpPr>
        <xdr:cNvPr id="5" name="Text Box 6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294634" y="104776"/>
          <a:ext cx="1192893" cy="37646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5"/>
  <sheetViews>
    <sheetView showGridLines="0" tabSelected="1" zoomScale="70" zoomScaleNormal="70" zoomScaleSheetLayoutView="70" zoomScalePageLayoutView="40" workbookViewId="0">
      <selection activeCell="V8" sqref="V8"/>
    </sheetView>
  </sheetViews>
  <sheetFormatPr defaultColWidth="9" defaultRowHeight="13" x14ac:dyDescent="0.2"/>
  <cols>
    <col min="1" max="1" width="3.36328125" style="2" customWidth="1"/>
    <col min="2" max="5" width="4.6328125" style="1" customWidth="1"/>
    <col min="6" max="6" width="50.90625" style="1" customWidth="1"/>
    <col min="7" max="7" width="5.453125" style="1" customWidth="1"/>
    <col min="8" max="8" width="5.1796875" style="1" bestFit="1" customWidth="1"/>
    <col min="9" max="9" width="15.08984375" style="1" bestFit="1" customWidth="1"/>
    <col min="10" max="10" width="16.453125" style="1" bestFit="1" customWidth="1"/>
    <col min="11" max="11" width="8.6328125" style="1" customWidth="1"/>
    <col min="12" max="12" width="7.08984375" style="1" customWidth="1"/>
    <col min="13" max="13" width="5.1796875" style="1" bestFit="1" customWidth="1"/>
    <col min="14" max="14" width="15.08984375" style="1" bestFit="1" customWidth="1"/>
    <col min="15" max="15" width="16.453125" style="1" bestFit="1" customWidth="1"/>
    <col min="16" max="16" width="9.08984375" style="1" customWidth="1"/>
    <col min="17" max="17" width="22.36328125" style="1" customWidth="1"/>
    <col min="18" max="18" width="0.453125" style="2" customWidth="1"/>
    <col min="19" max="19" width="3" style="2" customWidth="1"/>
    <col min="20" max="16384" width="9" style="2"/>
  </cols>
  <sheetData>
    <row r="1" spans="2:18" ht="34.5" customHeight="1" x14ac:dyDescent="0.2">
      <c r="P1" s="71"/>
      <c r="Q1" s="248"/>
      <c r="R1" s="388"/>
    </row>
    <row r="2" spans="2:18" ht="18.75" customHeight="1" x14ac:dyDescent="0.3">
      <c r="B2" s="389" t="s">
        <v>0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8"/>
    </row>
    <row r="3" spans="2:18" ht="13.5" customHeight="1" x14ac:dyDescent="0.3">
      <c r="B3" s="72"/>
      <c r="C3" s="72"/>
      <c r="D3" s="72"/>
      <c r="E3" s="72"/>
      <c r="F3" s="72"/>
      <c r="G3" s="72"/>
      <c r="H3" s="72"/>
      <c r="I3" s="72"/>
      <c r="J3" s="72"/>
      <c r="K3" s="72"/>
      <c r="R3" s="73"/>
    </row>
    <row r="5" spans="2:18" x14ac:dyDescent="0.2">
      <c r="B5" s="330" t="s">
        <v>109</v>
      </c>
    </row>
    <row r="6" spans="2:18" x14ac:dyDescent="0.2">
      <c r="B6" s="1" t="s">
        <v>1</v>
      </c>
    </row>
    <row r="8" spans="2:18" x14ac:dyDescent="0.2">
      <c r="B8" s="68" t="s">
        <v>2</v>
      </c>
      <c r="C8" s="3"/>
      <c r="D8" s="3"/>
      <c r="E8" s="3"/>
      <c r="F8" s="4">
        <f>O58</f>
        <v>114000000</v>
      </c>
      <c r="G8" s="1" t="s">
        <v>3</v>
      </c>
    </row>
    <row r="9" spans="2:18" x14ac:dyDescent="0.2">
      <c r="B9" s="3"/>
      <c r="C9" s="3"/>
      <c r="D9" s="3"/>
      <c r="E9" s="3"/>
      <c r="F9" s="4">
        <f>O60</f>
        <v>125400000</v>
      </c>
      <c r="G9" s="1" t="s">
        <v>4</v>
      </c>
    </row>
    <row r="10" spans="2:18" ht="13.5" thickBot="1" x14ac:dyDescent="0.25">
      <c r="Q10" s="5" t="s">
        <v>5</v>
      </c>
    </row>
    <row r="11" spans="2:18" ht="14.25" customHeight="1" thickBot="1" x14ac:dyDescent="0.25">
      <c r="B11" s="1" t="s">
        <v>6</v>
      </c>
      <c r="G11" s="390" t="s">
        <v>87</v>
      </c>
      <c r="H11" s="391"/>
      <c r="I11" s="391"/>
      <c r="J11" s="391"/>
      <c r="K11" s="392"/>
      <c r="L11" s="393" t="s">
        <v>88</v>
      </c>
      <c r="M11" s="393"/>
      <c r="N11" s="393"/>
      <c r="O11" s="393"/>
      <c r="P11" s="393"/>
      <c r="Q11" s="394" t="s">
        <v>7</v>
      </c>
    </row>
    <row r="12" spans="2:18" ht="14.25" customHeight="1" thickBot="1" x14ac:dyDescent="0.25">
      <c r="B12" s="384" t="s">
        <v>8</v>
      </c>
      <c r="C12" s="385"/>
      <c r="D12" s="385"/>
      <c r="E12" s="385"/>
      <c r="F12" s="386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5"/>
    </row>
    <row r="13" spans="2:18" ht="16.5" x14ac:dyDescent="0.25">
      <c r="B13" s="74" t="s">
        <v>44</v>
      </c>
      <c r="C13" s="75"/>
      <c r="D13" s="75"/>
      <c r="E13" s="75"/>
      <c r="F13" s="249" t="s">
        <v>68</v>
      </c>
      <c r="G13" s="76"/>
      <c r="H13" s="77"/>
      <c r="I13" s="78"/>
      <c r="J13" s="78"/>
      <c r="K13" s="79"/>
      <c r="L13" s="80"/>
      <c r="M13" s="77"/>
      <c r="N13" s="78"/>
      <c r="O13" s="78"/>
      <c r="P13" s="79"/>
      <c r="Q13" s="11"/>
    </row>
    <row r="14" spans="2:18" s="13" customFormat="1" ht="14" x14ac:dyDescent="0.2">
      <c r="B14" s="81"/>
      <c r="C14" s="82">
        <v>1</v>
      </c>
      <c r="D14" s="82"/>
      <c r="E14" s="82"/>
      <c r="F14" s="83" t="s">
        <v>89</v>
      </c>
      <c r="G14" s="84"/>
      <c r="H14" s="85"/>
      <c r="I14" s="86"/>
      <c r="J14" s="86"/>
      <c r="K14" s="87"/>
      <c r="L14" s="88"/>
      <c r="M14" s="85"/>
      <c r="N14" s="86"/>
      <c r="O14" s="86"/>
      <c r="P14" s="87"/>
      <c r="Q14" s="12"/>
    </row>
    <row r="15" spans="2:18" s="13" customFormat="1" ht="14" x14ac:dyDescent="0.2">
      <c r="B15" s="89"/>
      <c r="C15" s="90"/>
      <c r="D15" s="90" t="s">
        <v>45</v>
      </c>
      <c r="E15" s="90"/>
      <c r="F15" s="250" t="s">
        <v>70</v>
      </c>
      <c r="G15" s="91"/>
      <c r="H15" s="92"/>
      <c r="I15" s="93"/>
      <c r="J15" s="93"/>
      <c r="K15" s="94"/>
      <c r="L15" s="95"/>
      <c r="M15" s="96"/>
      <c r="N15" s="97"/>
      <c r="O15" s="97"/>
      <c r="P15" s="94"/>
      <c r="Q15" s="12"/>
    </row>
    <row r="16" spans="2:18" s="13" customFormat="1" ht="14" x14ac:dyDescent="0.2">
      <c r="B16" s="98"/>
      <c r="C16" s="99"/>
      <c r="D16" s="99" t="s">
        <v>46</v>
      </c>
      <c r="E16" s="251"/>
      <c r="F16" s="100" t="s">
        <v>47</v>
      </c>
      <c r="G16" s="101"/>
      <c r="H16" s="102"/>
      <c r="I16" s="103"/>
      <c r="J16" s="103"/>
      <c r="K16" s="104"/>
      <c r="L16" s="105"/>
      <c r="M16" s="102"/>
      <c r="N16" s="103"/>
      <c r="O16" s="103"/>
      <c r="P16" s="104"/>
      <c r="Q16" s="14"/>
    </row>
    <row r="17" spans="2:17" s="13" customFormat="1" ht="14" x14ac:dyDescent="0.2">
      <c r="B17" s="98"/>
      <c r="C17" s="99"/>
      <c r="D17" s="99" t="s">
        <v>56</v>
      </c>
      <c r="E17" s="251"/>
      <c r="F17" s="100" t="s">
        <v>69</v>
      </c>
      <c r="G17" s="101"/>
      <c r="H17" s="102"/>
      <c r="I17" s="103"/>
      <c r="J17" s="103"/>
      <c r="K17" s="104"/>
      <c r="L17" s="105"/>
      <c r="M17" s="102"/>
      <c r="N17" s="103"/>
      <c r="O17" s="103"/>
      <c r="P17" s="104"/>
      <c r="Q17" s="14"/>
    </row>
    <row r="18" spans="2:17" s="13" customFormat="1" ht="14" x14ac:dyDescent="0.2">
      <c r="B18" s="98"/>
      <c r="C18" s="99"/>
      <c r="D18" s="99" t="s">
        <v>65</v>
      </c>
      <c r="E18" s="251"/>
      <c r="F18" s="100" t="s">
        <v>71</v>
      </c>
      <c r="G18" s="106"/>
      <c r="H18" s="107"/>
      <c r="I18" s="103"/>
      <c r="J18" s="103"/>
      <c r="K18" s="104"/>
      <c r="L18" s="108"/>
      <c r="M18" s="107"/>
      <c r="N18" s="103"/>
      <c r="O18" s="103"/>
      <c r="P18" s="104"/>
      <c r="Q18" s="14"/>
    </row>
    <row r="19" spans="2:17" s="13" customFormat="1" ht="14" x14ac:dyDescent="0.2">
      <c r="B19" s="98"/>
      <c r="C19" s="99"/>
      <c r="D19" s="99" t="s">
        <v>48</v>
      </c>
      <c r="E19" s="251"/>
      <c r="F19" s="100" t="s">
        <v>72</v>
      </c>
      <c r="G19" s="109">
        <v>1</v>
      </c>
      <c r="H19" s="110" t="s">
        <v>14</v>
      </c>
      <c r="I19" s="111">
        <v>20000000</v>
      </c>
      <c r="J19" s="103">
        <v>20000000</v>
      </c>
      <c r="K19" s="112"/>
      <c r="L19" s="109">
        <v>1</v>
      </c>
      <c r="M19" s="110" t="s">
        <v>14</v>
      </c>
      <c r="N19" s="111">
        <v>10000000</v>
      </c>
      <c r="O19" s="103">
        <v>10000000</v>
      </c>
      <c r="P19" s="112"/>
      <c r="Q19" s="14"/>
    </row>
    <row r="20" spans="2:17" s="13" customFormat="1" ht="14" x14ac:dyDescent="0.2">
      <c r="B20" s="98"/>
      <c r="C20" s="99"/>
      <c r="D20" s="99" t="s">
        <v>49</v>
      </c>
      <c r="E20" s="251"/>
      <c r="F20" s="100" t="s">
        <v>73</v>
      </c>
      <c r="G20" s="114"/>
      <c r="H20" s="115"/>
      <c r="I20" s="103"/>
      <c r="J20" s="103"/>
      <c r="K20" s="104"/>
      <c r="L20" s="116"/>
      <c r="M20" s="115"/>
      <c r="N20" s="103"/>
      <c r="O20" s="103"/>
      <c r="P20" s="104"/>
      <c r="Q20" s="14"/>
    </row>
    <row r="21" spans="2:17" s="13" customFormat="1" ht="14" x14ac:dyDescent="0.2">
      <c r="B21" s="98"/>
      <c r="C21" s="99"/>
      <c r="D21" s="99" t="s">
        <v>50</v>
      </c>
      <c r="E21" s="251"/>
      <c r="F21" s="100" t="s">
        <v>74</v>
      </c>
      <c r="G21" s="117">
        <v>1</v>
      </c>
      <c r="H21" s="107" t="s">
        <v>14</v>
      </c>
      <c r="I21" s="103">
        <v>30000000</v>
      </c>
      <c r="J21" s="103">
        <v>30000000</v>
      </c>
      <c r="K21" s="104"/>
      <c r="L21" s="118">
        <v>1</v>
      </c>
      <c r="M21" s="107" t="s">
        <v>14</v>
      </c>
      <c r="N21" s="103">
        <v>30000000</v>
      </c>
      <c r="O21" s="103">
        <v>30000000</v>
      </c>
      <c r="P21" s="104"/>
      <c r="Q21" s="14"/>
    </row>
    <row r="22" spans="2:17" s="13" customFormat="1" ht="14" x14ac:dyDescent="0.2">
      <c r="B22" s="98"/>
      <c r="C22" s="99"/>
      <c r="D22" s="99" t="s">
        <v>51</v>
      </c>
      <c r="E22" s="251"/>
      <c r="F22" s="100" t="s">
        <v>75</v>
      </c>
      <c r="G22" s="101">
        <v>1</v>
      </c>
      <c r="H22" s="119" t="s">
        <v>15</v>
      </c>
      <c r="I22" s="111">
        <v>1000000</v>
      </c>
      <c r="J22" s="103">
        <v>1000000</v>
      </c>
      <c r="K22" s="104"/>
      <c r="L22" s="101">
        <v>1</v>
      </c>
      <c r="M22" s="119" t="s">
        <v>15</v>
      </c>
      <c r="N22" s="111">
        <v>1000000</v>
      </c>
      <c r="O22" s="103">
        <v>1000000</v>
      </c>
      <c r="P22" s="112"/>
      <c r="Q22" s="14"/>
    </row>
    <row r="23" spans="2:17" s="13" customFormat="1" ht="14" x14ac:dyDescent="0.2">
      <c r="B23" s="98"/>
      <c r="C23" s="99"/>
      <c r="D23" s="99" t="s">
        <v>52</v>
      </c>
      <c r="E23" s="251"/>
      <c r="F23" s="100" t="s">
        <v>76</v>
      </c>
      <c r="G23" s="120">
        <v>1</v>
      </c>
      <c r="H23" s="115" t="s">
        <v>14</v>
      </c>
      <c r="I23" s="113">
        <v>50000000</v>
      </c>
      <c r="J23" s="103">
        <v>50000000</v>
      </c>
      <c r="K23" s="104"/>
      <c r="L23" s="121">
        <v>1</v>
      </c>
      <c r="M23" s="115" t="s">
        <v>14</v>
      </c>
      <c r="N23" s="113">
        <v>50000000</v>
      </c>
      <c r="O23" s="103">
        <v>50000000</v>
      </c>
      <c r="P23" s="104"/>
      <c r="Q23" s="14"/>
    </row>
    <row r="24" spans="2:17" s="13" customFormat="1" ht="14" x14ac:dyDescent="0.2">
      <c r="B24" s="98"/>
      <c r="C24" s="99"/>
      <c r="D24" s="252" t="s">
        <v>53</v>
      </c>
      <c r="E24" s="251"/>
      <c r="F24" s="100" t="s">
        <v>77</v>
      </c>
      <c r="G24" s="101"/>
      <c r="H24" s="102"/>
      <c r="I24" s="103"/>
      <c r="J24" s="103"/>
      <c r="K24" s="104"/>
      <c r="L24" s="105"/>
      <c r="M24" s="102"/>
      <c r="N24" s="103"/>
      <c r="O24" s="103"/>
      <c r="P24" s="104"/>
      <c r="Q24" s="14"/>
    </row>
    <row r="25" spans="2:17" s="13" customFormat="1" ht="14" x14ac:dyDescent="0.2">
      <c r="B25" s="124"/>
      <c r="C25" s="125"/>
      <c r="D25" s="133" t="s">
        <v>54</v>
      </c>
      <c r="E25" s="278"/>
      <c r="F25" s="155" t="s">
        <v>90</v>
      </c>
      <c r="G25" s="127"/>
      <c r="H25" s="128"/>
      <c r="I25" s="129"/>
      <c r="J25" s="129"/>
      <c r="K25" s="130"/>
      <c r="L25" s="131"/>
      <c r="M25" s="128"/>
      <c r="N25" s="129"/>
      <c r="O25" s="129"/>
      <c r="P25" s="130"/>
      <c r="Q25" s="14"/>
    </row>
    <row r="26" spans="2:17" s="13" customFormat="1" ht="14" x14ac:dyDescent="0.2">
      <c r="B26" s="132"/>
      <c r="C26" s="253">
        <v>2</v>
      </c>
      <c r="D26" s="133"/>
      <c r="E26" s="134"/>
      <c r="F26" s="254" t="s">
        <v>55</v>
      </c>
      <c r="G26" s="135"/>
      <c r="H26" s="136"/>
      <c r="I26" s="137"/>
      <c r="J26" s="137"/>
      <c r="K26" s="138"/>
      <c r="L26" s="139"/>
      <c r="M26" s="136"/>
      <c r="N26" s="137"/>
      <c r="O26" s="137"/>
      <c r="P26" s="138"/>
      <c r="Q26" s="277"/>
    </row>
    <row r="27" spans="2:17" s="13" customFormat="1" ht="14" x14ac:dyDescent="0.2">
      <c r="B27" s="140"/>
      <c r="C27" s="141"/>
      <c r="D27" s="123" t="s">
        <v>78</v>
      </c>
      <c r="E27" s="142"/>
      <c r="F27" s="255" t="s">
        <v>70</v>
      </c>
      <c r="G27" s="143"/>
      <c r="H27" s="144"/>
      <c r="I27" s="145"/>
      <c r="J27" s="145"/>
      <c r="K27" s="146"/>
      <c r="L27" s="147"/>
      <c r="M27" s="144"/>
      <c r="N27" s="145"/>
      <c r="O27" s="145"/>
      <c r="P27" s="146"/>
      <c r="Q27" s="12"/>
    </row>
    <row r="28" spans="2:17" s="13" customFormat="1" ht="14" x14ac:dyDescent="0.2">
      <c r="B28" s="98"/>
      <c r="C28" s="99"/>
      <c r="D28" s="99" t="s">
        <v>46</v>
      </c>
      <c r="E28" s="251"/>
      <c r="F28" s="100" t="s">
        <v>47</v>
      </c>
      <c r="G28" s="101"/>
      <c r="H28" s="102"/>
      <c r="I28" s="103"/>
      <c r="J28" s="103"/>
      <c r="K28" s="104"/>
      <c r="L28" s="105"/>
      <c r="M28" s="102"/>
      <c r="N28" s="103"/>
      <c r="O28" s="103"/>
      <c r="P28" s="104"/>
      <c r="Q28" s="14"/>
    </row>
    <row r="29" spans="2:17" s="13" customFormat="1" ht="14" x14ac:dyDescent="0.2">
      <c r="B29" s="98"/>
      <c r="C29" s="99"/>
      <c r="D29" s="99" t="s">
        <v>56</v>
      </c>
      <c r="E29" s="251"/>
      <c r="F29" s="100" t="s">
        <v>69</v>
      </c>
      <c r="G29" s="101"/>
      <c r="H29" s="102"/>
      <c r="I29" s="103"/>
      <c r="J29" s="103"/>
      <c r="K29" s="104"/>
      <c r="L29" s="105"/>
      <c r="M29" s="102"/>
      <c r="N29" s="103"/>
      <c r="O29" s="103"/>
      <c r="P29" s="104"/>
      <c r="Q29" s="14"/>
    </row>
    <row r="30" spans="2:17" s="13" customFormat="1" ht="14" x14ac:dyDescent="0.2">
      <c r="B30" s="98"/>
      <c r="C30" s="99"/>
      <c r="D30" s="99" t="s">
        <v>65</v>
      </c>
      <c r="E30" s="251"/>
      <c r="F30" s="100" t="s">
        <v>71</v>
      </c>
      <c r="G30" s="101"/>
      <c r="H30" s="102"/>
      <c r="I30" s="103"/>
      <c r="J30" s="103"/>
      <c r="K30" s="148"/>
      <c r="L30" s="105"/>
      <c r="M30" s="102"/>
      <c r="N30" s="103"/>
      <c r="O30" s="103"/>
      <c r="P30" s="104"/>
      <c r="Q30" s="14"/>
    </row>
    <row r="31" spans="2:17" s="13" customFormat="1" ht="14" x14ac:dyDescent="0.2">
      <c r="B31" s="98"/>
      <c r="C31" s="99"/>
      <c r="D31" s="99" t="s">
        <v>48</v>
      </c>
      <c r="E31" s="251"/>
      <c r="F31" s="100" t="s">
        <v>72</v>
      </c>
      <c r="G31" s="109">
        <v>1</v>
      </c>
      <c r="H31" s="149" t="s">
        <v>14</v>
      </c>
      <c r="I31" s="113">
        <v>1000000</v>
      </c>
      <c r="J31" s="103">
        <v>1000000</v>
      </c>
      <c r="K31" s="150"/>
      <c r="L31" s="151">
        <v>1</v>
      </c>
      <c r="M31" s="149" t="s">
        <v>14</v>
      </c>
      <c r="N31" s="113">
        <v>1000000</v>
      </c>
      <c r="O31" s="103">
        <v>1000000</v>
      </c>
      <c r="P31" s="104"/>
      <c r="Q31" s="14"/>
    </row>
    <row r="32" spans="2:17" s="13" customFormat="1" ht="14" x14ac:dyDescent="0.2">
      <c r="B32" s="98"/>
      <c r="C32" s="99"/>
      <c r="D32" s="99" t="s">
        <v>49</v>
      </c>
      <c r="E32" s="251"/>
      <c r="F32" s="100" t="s">
        <v>73</v>
      </c>
      <c r="G32" s="101"/>
      <c r="H32" s="102"/>
      <c r="I32" s="103"/>
      <c r="J32" s="103"/>
      <c r="K32" s="152"/>
      <c r="L32" s="105"/>
      <c r="M32" s="102"/>
      <c r="N32" s="103"/>
      <c r="O32" s="103"/>
      <c r="P32" s="104"/>
      <c r="Q32" s="14"/>
    </row>
    <row r="33" spans="2:17" s="13" customFormat="1" ht="14" x14ac:dyDescent="0.2">
      <c r="B33" s="98"/>
      <c r="C33" s="99"/>
      <c r="D33" s="99" t="s">
        <v>50</v>
      </c>
      <c r="E33" s="251"/>
      <c r="F33" s="100" t="s">
        <v>74</v>
      </c>
      <c r="G33" s="117">
        <v>1</v>
      </c>
      <c r="H33" s="107" t="s">
        <v>14</v>
      </c>
      <c r="I33" s="103">
        <v>1000000</v>
      </c>
      <c r="J33" s="103">
        <v>1000000</v>
      </c>
      <c r="K33" s="104"/>
      <c r="L33" s="118">
        <v>1</v>
      </c>
      <c r="M33" s="107" t="s">
        <v>14</v>
      </c>
      <c r="N33" s="103">
        <v>1000000</v>
      </c>
      <c r="O33" s="103">
        <v>1000000</v>
      </c>
      <c r="P33" s="104"/>
      <c r="Q33" s="14"/>
    </row>
    <row r="34" spans="2:17" s="13" customFormat="1" ht="14" x14ac:dyDescent="0.2">
      <c r="B34" s="98"/>
      <c r="C34" s="99"/>
      <c r="D34" s="99" t="s">
        <v>51</v>
      </c>
      <c r="E34" s="251"/>
      <c r="F34" s="100" t="s">
        <v>75</v>
      </c>
      <c r="G34" s="101">
        <v>1</v>
      </c>
      <c r="H34" s="102" t="s">
        <v>15</v>
      </c>
      <c r="I34" s="103">
        <v>1000000</v>
      </c>
      <c r="J34" s="103">
        <v>1000000</v>
      </c>
      <c r="K34" s="104"/>
      <c r="L34" s="105">
        <v>1</v>
      </c>
      <c r="M34" s="102" t="s">
        <v>15</v>
      </c>
      <c r="N34" s="103">
        <v>1000000</v>
      </c>
      <c r="O34" s="103">
        <v>1000000</v>
      </c>
      <c r="P34" s="104"/>
      <c r="Q34" s="14"/>
    </row>
    <row r="35" spans="2:17" s="13" customFormat="1" ht="14" x14ac:dyDescent="0.2">
      <c r="B35" s="153"/>
      <c r="C35" s="154"/>
      <c r="D35" s="99" t="s">
        <v>52</v>
      </c>
      <c r="E35" s="251"/>
      <c r="F35" s="100" t="s">
        <v>76</v>
      </c>
      <c r="G35" s="109">
        <v>1</v>
      </c>
      <c r="H35" s="149" t="s">
        <v>14</v>
      </c>
      <c r="I35" s="113">
        <v>10000000</v>
      </c>
      <c r="J35" s="103">
        <v>10000000</v>
      </c>
      <c r="K35" s="104"/>
      <c r="L35" s="119">
        <v>1</v>
      </c>
      <c r="M35" s="149" t="s">
        <v>14</v>
      </c>
      <c r="N35" s="113">
        <v>10000000</v>
      </c>
      <c r="O35" s="103">
        <v>10000000</v>
      </c>
      <c r="P35" s="104"/>
      <c r="Q35" s="14"/>
    </row>
    <row r="36" spans="2:17" s="13" customFormat="1" ht="14" x14ac:dyDescent="0.2">
      <c r="B36" s="98"/>
      <c r="C36" s="99"/>
      <c r="D36" s="252" t="s">
        <v>53</v>
      </c>
      <c r="E36" s="251"/>
      <c r="F36" s="100" t="s">
        <v>77</v>
      </c>
      <c r="G36" s="101"/>
      <c r="H36" s="102"/>
      <c r="I36" s="103"/>
      <c r="J36" s="103"/>
      <c r="K36" s="104"/>
      <c r="L36" s="105"/>
      <c r="M36" s="102"/>
      <c r="N36" s="103"/>
      <c r="O36" s="103"/>
      <c r="P36" s="104"/>
      <c r="Q36" s="14"/>
    </row>
    <row r="37" spans="2:17" s="13" customFormat="1" ht="14" x14ac:dyDescent="0.2">
      <c r="B37" s="124"/>
      <c r="C37" s="125"/>
      <c r="D37" s="126" t="s">
        <v>54</v>
      </c>
      <c r="E37" s="256"/>
      <c r="F37" s="122" t="s">
        <v>90</v>
      </c>
      <c r="G37" s="127"/>
      <c r="H37" s="128"/>
      <c r="I37" s="129"/>
      <c r="J37" s="129"/>
      <c r="K37" s="130"/>
      <c r="L37" s="131"/>
      <c r="M37" s="128"/>
      <c r="N37" s="129"/>
      <c r="O37" s="129"/>
      <c r="P37" s="130"/>
      <c r="Q37" s="14"/>
    </row>
    <row r="38" spans="2:17" s="13" customFormat="1" ht="14" x14ac:dyDescent="0.2">
      <c r="B38" s="81"/>
      <c r="C38" s="82">
        <v>3</v>
      </c>
      <c r="D38" s="82"/>
      <c r="E38" s="156"/>
      <c r="F38" s="257" t="s">
        <v>57</v>
      </c>
      <c r="G38" s="157"/>
      <c r="H38" s="158"/>
      <c r="I38" s="159"/>
      <c r="J38" s="159"/>
      <c r="K38" s="160"/>
      <c r="L38" s="161"/>
      <c r="M38" s="158"/>
      <c r="N38" s="159"/>
      <c r="O38" s="159"/>
      <c r="P38" s="160"/>
      <c r="Q38" s="14"/>
    </row>
    <row r="39" spans="2:17" s="13" customFormat="1" ht="14.5" thickBot="1" x14ac:dyDescent="0.25">
      <c r="B39" s="162"/>
      <c r="C39" s="163">
        <v>4</v>
      </c>
      <c r="D39" s="163"/>
      <c r="E39" s="164"/>
      <c r="F39" s="258" t="s">
        <v>58</v>
      </c>
      <c r="G39" s="165"/>
      <c r="H39" s="166"/>
      <c r="I39" s="167"/>
      <c r="J39" s="167"/>
      <c r="K39" s="168"/>
      <c r="L39" s="169"/>
      <c r="M39" s="166"/>
      <c r="N39" s="167"/>
      <c r="O39" s="167"/>
      <c r="P39" s="168"/>
      <c r="Q39" s="14"/>
    </row>
    <row r="40" spans="2:17" s="13" customFormat="1" ht="14.5" thickBot="1" x14ac:dyDescent="0.25">
      <c r="B40" s="170"/>
      <c r="C40" s="171"/>
      <c r="D40" s="171"/>
      <c r="E40" s="172"/>
      <c r="F40" s="259" t="s">
        <v>59</v>
      </c>
      <c r="G40" s="173"/>
      <c r="H40" s="174"/>
      <c r="I40" s="175"/>
      <c r="J40" s="208">
        <v>114000000</v>
      </c>
      <c r="K40" s="176"/>
      <c r="L40" s="177"/>
      <c r="M40" s="178"/>
      <c r="N40" s="175"/>
      <c r="O40" s="212">
        <v>104000000</v>
      </c>
      <c r="P40" s="176"/>
      <c r="Q40" s="14"/>
    </row>
    <row r="41" spans="2:17" s="13" customFormat="1" ht="16.5" x14ac:dyDescent="0.25">
      <c r="B41" s="260" t="s">
        <v>66</v>
      </c>
      <c r="C41" s="261"/>
      <c r="D41" s="179"/>
      <c r="E41" s="180"/>
      <c r="F41" s="181" t="s">
        <v>86</v>
      </c>
      <c r="G41" s="69"/>
      <c r="H41" s="182"/>
      <c r="I41" s="183"/>
      <c r="J41" s="183"/>
      <c r="K41" s="184"/>
      <c r="L41" s="185"/>
      <c r="M41" s="70"/>
      <c r="N41" s="183"/>
      <c r="O41" s="183"/>
      <c r="P41" s="184"/>
      <c r="Q41" s="12"/>
    </row>
    <row r="42" spans="2:17" s="13" customFormat="1" ht="14" x14ac:dyDescent="0.2">
      <c r="B42" s="186"/>
      <c r="C42" s="262">
        <v>1</v>
      </c>
      <c r="D42" s="263"/>
      <c r="E42" s="187"/>
      <c r="F42" s="264" t="s">
        <v>86</v>
      </c>
      <c r="G42" s="188"/>
      <c r="H42" s="189"/>
      <c r="I42" s="190"/>
      <c r="J42" s="190"/>
      <c r="K42" s="191"/>
      <c r="L42" s="192"/>
      <c r="M42" s="189"/>
      <c r="N42" s="190"/>
      <c r="O42" s="190"/>
      <c r="P42" s="191"/>
      <c r="Q42" s="14"/>
    </row>
    <row r="43" spans="2:17" s="13" customFormat="1" ht="14" x14ac:dyDescent="0.2">
      <c r="B43" s="193"/>
      <c r="C43" s="194"/>
      <c r="D43" s="194" t="s">
        <v>81</v>
      </c>
      <c r="E43" s="195"/>
      <c r="F43" s="196" t="s">
        <v>85</v>
      </c>
      <c r="G43" s="106"/>
      <c r="H43" s="107"/>
      <c r="I43" s="197"/>
      <c r="J43" s="197"/>
      <c r="K43" s="148"/>
      <c r="L43" s="108"/>
      <c r="M43" s="107"/>
      <c r="N43" s="197"/>
      <c r="O43" s="197"/>
      <c r="P43" s="148"/>
      <c r="Q43" s="14"/>
    </row>
    <row r="44" spans="2:17" s="13" customFormat="1" ht="14" x14ac:dyDescent="0.2">
      <c r="B44" s="193"/>
      <c r="C44" s="194"/>
      <c r="D44" s="198" t="s">
        <v>46</v>
      </c>
      <c r="E44" s="198"/>
      <c r="F44" s="265" t="s">
        <v>60</v>
      </c>
      <c r="G44" s="101"/>
      <c r="H44" s="107"/>
      <c r="I44" s="197"/>
      <c r="J44" s="197"/>
      <c r="K44" s="148"/>
      <c r="L44" s="199"/>
      <c r="M44" s="107"/>
      <c r="N44" s="197"/>
      <c r="O44" s="197"/>
      <c r="P44" s="148"/>
      <c r="Q44" s="14"/>
    </row>
    <row r="45" spans="2:17" s="13" customFormat="1" ht="14" x14ac:dyDescent="0.2">
      <c r="B45" s="193"/>
      <c r="C45" s="194"/>
      <c r="D45" s="198" t="s">
        <v>56</v>
      </c>
      <c r="E45" s="198"/>
      <c r="F45" s="265" t="s">
        <v>61</v>
      </c>
      <c r="G45" s="101"/>
      <c r="H45" s="107"/>
      <c r="I45" s="197"/>
      <c r="J45" s="197"/>
      <c r="K45" s="148"/>
      <c r="L45" s="199"/>
      <c r="M45" s="107"/>
      <c r="N45" s="197"/>
      <c r="O45" s="197"/>
      <c r="P45" s="148"/>
      <c r="Q45" s="14"/>
    </row>
    <row r="46" spans="2:17" s="13" customFormat="1" ht="14.5" thickBot="1" x14ac:dyDescent="0.25">
      <c r="B46" s="193"/>
      <c r="C46" s="200"/>
      <c r="D46" s="201" t="s">
        <v>65</v>
      </c>
      <c r="E46" s="201"/>
      <c r="F46" s="266" t="s">
        <v>62</v>
      </c>
      <c r="G46" s="199"/>
      <c r="H46" s="118"/>
      <c r="I46" s="197"/>
      <c r="J46" s="197"/>
      <c r="K46" s="202"/>
      <c r="L46" s="199"/>
      <c r="M46" s="118"/>
      <c r="N46" s="197"/>
      <c r="O46" s="197"/>
      <c r="P46" s="202"/>
      <c r="Q46" s="14"/>
    </row>
    <row r="47" spans="2:17" s="13" customFormat="1" ht="14.5" thickBot="1" x14ac:dyDescent="0.25">
      <c r="B47" s="203"/>
      <c r="C47" s="204"/>
      <c r="D47" s="204"/>
      <c r="E47" s="204"/>
      <c r="F47" s="205" t="s">
        <v>63</v>
      </c>
      <c r="G47" s="206"/>
      <c r="H47" s="207"/>
      <c r="I47" s="208"/>
      <c r="J47" s="208"/>
      <c r="K47" s="209"/>
      <c r="L47" s="210"/>
      <c r="M47" s="211"/>
      <c r="N47" s="212"/>
      <c r="O47" s="212"/>
      <c r="P47" s="209"/>
      <c r="Q47" s="14"/>
    </row>
    <row r="48" spans="2:17" s="13" customFormat="1" ht="16.5" x14ac:dyDescent="0.25">
      <c r="B48" s="267" t="s">
        <v>67</v>
      </c>
      <c r="C48" s="268"/>
      <c r="D48" s="213"/>
      <c r="E48" s="213"/>
      <c r="F48" s="214" t="s">
        <v>84</v>
      </c>
      <c r="G48" s="215"/>
      <c r="H48" s="216"/>
      <c r="I48" s="217"/>
      <c r="J48" s="217"/>
      <c r="K48" s="218"/>
      <c r="L48" s="219"/>
      <c r="M48" s="216"/>
      <c r="N48" s="217"/>
      <c r="O48" s="217"/>
      <c r="P48" s="220"/>
      <c r="Q48" s="14"/>
    </row>
    <row r="49" spans="2:17" s="13" customFormat="1" ht="14" x14ac:dyDescent="0.2">
      <c r="B49" s="221"/>
      <c r="C49" s="269">
        <v>1</v>
      </c>
      <c r="D49" s="270"/>
      <c r="E49" s="222"/>
      <c r="F49" s="223"/>
      <c r="G49" s="157"/>
      <c r="H49" s="158"/>
      <c r="I49" s="159"/>
      <c r="J49" s="159"/>
      <c r="K49" s="160"/>
      <c r="L49" s="157"/>
      <c r="M49" s="158"/>
      <c r="N49" s="159"/>
      <c r="O49" s="159"/>
      <c r="P49" s="160"/>
      <c r="Q49" s="14"/>
    </row>
    <row r="50" spans="2:17" s="13" customFormat="1" ht="14" x14ac:dyDescent="0.2">
      <c r="B50" s="224"/>
      <c r="C50" s="225"/>
      <c r="D50" s="226" t="s">
        <v>45</v>
      </c>
      <c r="E50" s="226"/>
      <c r="F50" s="271" t="s">
        <v>64</v>
      </c>
      <c r="G50" s="114"/>
      <c r="H50" s="115"/>
      <c r="I50" s="227"/>
      <c r="J50" s="227"/>
      <c r="K50" s="228"/>
      <c r="L50" s="114"/>
      <c r="M50" s="115"/>
      <c r="N50" s="227"/>
      <c r="O50" s="227"/>
      <c r="P50" s="228"/>
      <c r="Q50" s="12"/>
    </row>
    <row r="51" spans="2:17" s="13" customFormat="1" ht="14" x14ac:dyDescent="0.2">
      <c r="B51" s="229"/>
      <c r="C51" s="230"/>
      <c r="D51" s="231" t="s">
        <v>79</v>
      </c>
      <c r="E51" s="231"/>
      <c r="F51" s="272" t="s">
        <v>83</v>
      </c>
      <c r="G51" s="101"/>
      <c r="H51" s="119"/>
      <c r="I51" s="103"/>
      <c r="J51" s="103"/>
      <c r="K51" s="232"/>
      <c r="L51" s="109"/>
      <c r="M51" s="102"/>
      <c r="N51" s="113"/>
      <c r="O51" s="103"/>
      <c r="P51" s="104"/>
      <c r="Q51" s="14"/>
    </row>
    <row r="52" spans="2:17" s="13" customFormat="1" ht="14.5" thickBot="1" x14ac:dyDescent="0.25">
      <c r="B52" s="233"/>
      <c r="C52" s="273"/>
      <c r="D52" s="274" t="s">
        <v>80</v>
      </c>
      <c r="E52" s="274"/>
      <c r="F52" s="275" t="s">
        <v>82</v>
      </c>
      <c r="G52" s="234"/>
      <c r="H52" s="235"/>
      <c r="I52" s="236"/>
      <c r="J52" s="236"/>
      <c r="K52" s="237"/>
      <c r="L52" s="238"/>
      <c r="M52" s="235"/>
      <c r="N52" s="236"/>
      <c r="O52" s="236"/>
      <c r="P52" s="276"/>
      <c r="Q52" s="14"/>
    </row>
    <row r="53" spans="2:17" s="13" customFormat="1" ht="14.5" thickBot="1" x14ac:dyDescent="0.25">
      <c r="B53" s="239"/>
      <c r="C53" s="240"/>
      <c r="D53" s="241"/>
      <c r="E53" s="241"/>
      <c r="F53" s="247" t="s">
        <v>63</v>
      </c>
      <c r="G53" s="242"/>
      <c r="H53" s="243"/>
      <c r="I53" s="244"/>
      <c r="J53" s="244">
        <v>0</v>
      </c>
      <c r="K53" s="245"/>
      <c r="L53" s="246"/>
      <c r="M53" s="243"/>
      <c r="N53" s="244"/>
      <c r="O53" s="244">
        <v>0</v>
      </c>
      <c r="P53" s="245"/>
      <c r="Q53" s="14"/>
    </row>
    <row r="54" spans="2:17" s="13" customFormat="1" ht="17" thickTop="1" x14ac:dyDescent="0.25">
      <c r="B54" s="331"/>
      <c r="C54" s="332"/>
      <c r="D54" s="332"/>
      <c r="E54" s="332"/>
      <c r="F54" s="333" t="s">
        <v>110</v>
      </c>
      <c r="G54" s="334"/>
      <c r="H54" s="335"/>
      <c r="I54" s="336"/>
      <c r="J54" s="336">
        <v>114000000</v>
      </c>
      <c r="K54" s="337"/>
      <c r="L54" s="338"/>
      <c r="M54" s="335"/>
      <c r="N54" s="336"/>
      <c r="O54" s="336">
        <v>114000000</v>
      </c>
      <c r="P54" s="337"/>
      <c r="Q54" s="339"/>
    </row>
    <row r="55" spans="2:17" s="13" customFormat="1" ht="16.5" x14ac:dyDescent="0.25">
      <c r="B55" s="340"/>
      <c r="C55" s="341"/>
      <c r="D55" s="341"/>
      <c r="E55" s="341"/>
      <c r="F55" s="342" t="s">
        <v>111</v>
      </c>
      <c r="G55" s="343"/>
      <c r="H55" s="344"/>
      <c r="I55" s="345"/>
      <c r="J55" s="345">
        <v>0</v>
      </c>
      <c r="K55" s="346"/>
      <c r="L55" s="347"/>
      <c r="M55" s="344"/>
      <c r="N55" s="345"/>
      <c r="O55" s="345">
        <v>0</v>
      </c>
      <c r="P55" s="346"/>
      <c r="Q55" s="348"/>
    </row>
    <row r="56" spans="2:17" s="13" customFormat="1" ht="16.5" x14ac:dyDescent="0.25">
      <c r="B56" s="340"/>
      <c r="C56" s="341"/>
      <c r="D56" s="341"/>
      <c r="E56" s="341"/>
      <c r="F56" s="342" t="s">
        <v>112</v>
      </c>
      <c r="G56" s="343"/>
      <c r="H56" s="344"/>
      <c r="I56" s="345"/>
      <c r="J56" s="345">
        <f>J54+J55</f>
        <v>114000000</v>
      </c>
      <c r="K56" s="346"/>
      <c r="L56" s="347"/>
      <c r="M56" s="344"/>
      <c r="N56" s="345"/>
      <c r="O56" s="345">
        <f>O54+O55</f>
        <v>114000000</v>
      </c>
      <c r="P56" s="346"/>
      <c r="Q56" s="348"/>
    </row>
    <row r="57" spans="2:17" s="13" customFormat="1" ht="17" thickBot="1" x14ac:dyDescent="0.3">
      <c r="B57" s="350"/>
      <c r="C57" s="351"/>
      <c r="D57" s="351"/>
      <c r="E57" s="351"/>
      <c r="F57" s="352" t="s">
        <v>113</v>
      </c>
      <c r="G57" s="353"/>
      <c r="H57" s="354"/>
      <c r="I57" s="355"/>
      <c r="J57" s="355">
        <v>0</v>
      </c>
      <c r="K57" s="356"/>
      <c r="L57" s="357"/>
      <c r="M57" s="354"/>
      <c r="N57" s="355"/>
      <c r="O57" s="355">
        <v>0</v>
      </c>
      <c r="P57" s="356"/>
      <c r="Q57" s="348"/>
    </row>
    <row r="58" spans="2:17" s="13" customFormat="1" ht="17.5" thickTop="1" thickBot="1" x14ac:dyDescent="0.3">
      <c r="B58" s="358"/>
      <c r="C58" s="359"/>
      <c r="D58" s="359"/>
      <c r="E58" s="359"/>
      <c r="F58" s="360" t="s">
        <v>114</v>
      </c>
      <c r="G58" s="361"/>
      <c r="H58" s="362"/>
      <c r="I58" s="363"/>
      <c r="J58" s="363">
        <f>J56+J57</f>
        <v>114000000</v>
      </c>
      <c r="K58" s="364"/>
      <c r="L58" s="365"/>
      <c r="M58" s="362"/>
      <c r="N58" s="363"/>
      <c r="O58" s="363">
        <f>O56+O57</f>
        <v>114000000</v>
      </c>
      <c r="P58" s="366"/>
      <c r="Q58" s="348"/>
    </row>
    <row r="59" spans="2:17" s="13" customFormat="1" ht="17.5" thickTop="1" thickBot="1" x14ac:dyDescent="0.3">
      <c r="B59" s="367"/>
      <c r="C59" s="368"/>
      <c r="D59" s="368"/>
      <c r="E59" s="368"/>
      <c r="F59" s="369" t="s">
        <v>115</v>
      </c>
      <c r="G59" s="370"/>
      <c r="H59" s="371"/>
      <c r="I59" s="372"/>
      <c r="J59" s="372">
        <f>ROUNDDOWN(J58*0.1,0)</f>
        <v>11400000</v>
      </c>
      <c r="K59" s="373"/>
      <c r="L59" s="374"/>
      <c r="M59" s="371"/>
      <c r="N59" s="372"/>
      <c r="O59" s="372">
        <f>ROUNDDOWN(O58*0.1,0)</f>
        <v>11400000</v>
      </c>
      <c r="P59" s="373"/>
      <c r="Q59" s="348"/>
    </row>
    <row r="60" spans="2:17" s="13" customFormat="1" ht="17.5" thickTop="1" thickBot="1" x14ac:dyDescent="0.3">
      <c r="B60" s="375"/>
      <c r="C60" s="376"/>
      <c r="D60" s="376"/>
      <c r="E60" s="376"/>
      <c r="F60" s="377" t="s">
        <v>116</v>
      </c>
      <c r="G60" s="378"/>
      <c r="H60" s="379"/>
      <c r="I60" s="380"/>
      <c r="J60" s="380">
        <f>J58+J59</f>
        <v>125400000</v>
      </c>
      <c r="K60" s="381"/>
      <c r="L60" s="382"/>
      <c r="M60" s="379"/>
      <c r="N60" s="380"/>
      <c r="O60" s="380">
        <f>O58+O59</f>
        <v>125400000</v>
      </c>
      <c r="P60" s="383"/>
      <c r="Q60" s="349"/>
    </row>
    <row r="61" spans="2:17" ht="1.25" customHeight="1" x14ac:dyDescent="0.2"/>
    <row r="62" spans="2:17" ht="13.5" customHeight="1" x14ac:dyDescent="0.2">
      <c r="J62" s="67"/>
    </row>
    <row r="63" spans="2:17" ht="13.5" customHeight="1" x14ac:dyDescent="0.2">
      <c r="J63" s="387"/>
    </row>
    <row r="64" spans="2:17" x14ac:dyDescent="0.2">
      <c r="J64" s="387"/>
    </row>
    <row r="65" spans="10:10" x14ac:dyDescent="0.2">
      <c r="J65" s="387"/>
    </row>
  </sheetData>
  <sheetProtection formatCells="0" formatColumns="0" formatRows="0"/>
  <mergeCells count="7">
    <mergeCell ref="B12:F12"/>
    <mergeCell ref="J63:J65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6"/>
  <sheetViews>
    <sheetView showGridLines="0" showWhiteSpace="0" zoomScale="70" zoomScaleNormal="70" zoomScaleSheetLayoutView="70" zoomScalePageLayoutView="40" workbookViewId="0">
      <selection activeCell="B1" sqref="B1"/>
    </sheetView>
  </sheetViews>
  <sheetFormatPr defaultColWidth="9" defaultRowHeight="13" x14ac:dyDescent="0.2"/>
  <cols>
    <col min="1" max="1" width="1.1796875" style="16" customWidth="1"/>
    <col min="2" max="2" width="48.81640625" style="16" customWidth="1"/>
    <col min="3" max="3" width="5.6328125" style="16" bestFit="1" customWidth="1"/>
    <col min="4" max="4" width="5.1796875" style="16" bestFit="1" customWidth="1"/>
    <col min="5" max="5" width="11.81640625" style="16" bestFit="1" customWidth="1"/>
    <col min="6" max="6" width="12.90625" style="16" bestFit="1" customWidth="1"/>
    <col min="7" max="7" width="5.6328125" style="16" bestFit="1" customWidth="1"/>
    <col min="8" max="8" width="5.453125" style="16" bestFit="1" customWidth="1"/>
    <col min="9" max="9" width="11.81640625" style="16" bestFit="1" customWidth="1"/>
    <col min="10" max="10" width="12.90625" style="16" bestFit="1" customWidth="1"/>
    <col min="11" max="11" width="13.1796875" style="16" customWidth="1"/>
    <col min="12" max="13" width="9" style="16"/>
    <col min="14" max="14" width="56" style="16" customWidth="1"/>
    <col min="15" max="16" width="0.453125" style="16" customWidth="1"/>
    <col min="17" max="17" width="2.7265625" style="16" customWidth="1"/>
    <col min="18" max="18" width="10.08984375" style="16" customWidth="1"/>
    <col min="19" max="19" width="8.08984375" style="16" customWidth="1"/>
    <col min="20" max="20" width="9.1796875" style="16" customWidth="1"/>
    <col min="21" max="21" width="10.1796875" style="16" customWidth="1"/>
    <col min="22" max="22" width="9" style="16"/>
    <col min="23" max="23" width="9" style="16" customWidth="1"/>
    <col min="24" max="16384" width="9" style="16"/>
  </cols>
  <sheetData>
    <row r="1" spans="2:25" ht="34.5" customHeight="1" x14ac:dyDescent="0.2">
      <c r="N1" s="313"/>
      <c r="O1" s="313"/>
      <c r="P1" s="313"/>
      <c r="Q1" s="314"/>
      <c r="R1" s="400" t="s">
        <v>17</v>
      </c>
      <c r="S1" s="400"/>
      <c r="T1" s="400"/>
      <c r="U1" s="400"/>
      <c r="V1" s="400"/>
      <c r="W1" s="314"/>
      <c r="X1" s="314"/>
      <c r="Y1" s="314"/>
    </row>
    <row r="2" spans="2:25" ht="19" x14ac:dyDescent="0.3">
      <c r="B2" s="401" t="s">
        <v>18</v>
      </c>
      <c r="C2" s="401"/>
      <c r="D2" s="401"/>
      <c r="E2" s="401"/>
      <c r="F2" s="401"/>
      <c r="R2" s="402" t="s">
        <v>19</v>
      </c>
      <c r="S2" s="402" t="s">
        <v>20</v>
      </c>
      <c r="T2" s="402" t="s">
        <v>21</v>
      </c>
      <c r="U2" s="402" t="s">
        <v>22</v>
      </c>
      <c r="V2" s="402" t="s">
        <v>23</v>
      </c>
    </row>
    <row r="3" spans="2:25" ht="13.5" thickBot="1" x14ac:dyDescent="0.25">
      <c r="M3" s="315"/>
      <c r="N3" s="313" t="s">
        <v>24</v>
      </c>
      <c r="O3" s="313"/>
      <c r="P3" s="313"/>
      <c r="R3" s="402"/>
      <c r="S3" s="402"/>
      <c r="T3" s="402"/>
      <c r="U3" s="402"/>
      <c r="V3" s="402"/>
    </row>
    <row r="4" spans="2:25" ht="13.5" thickBot="1" x14ac:dyDescent="0.25">
      <c r="B4" s="15"/>
      <c r="C4" s="403" t="s">
        <v>103</v>
      </c>
      <c r="D4" s="404"/>
      <c r="E4" s="404"/>
      <c r="F4" s="404"/>
      <c r="G4" s="405" t="s">
        <v>88</v>
      </c>
      <c r="H4" s="406"/>
      <c r="I4" s="406"/>
      <c r="J4" s="406"/>
      <c r="K4" s="406"/>
      <c r="L4" s="406"/>
      <c r="M4" s="407"/>
      <c r="N4" s="408" t="s">
        <v>7</v>
      </c>
      <c r="O4" s="328"/>
      <c r="P4" s="328"/>
      <c r="R4" s="402"/>
      <c r="S4" s="402"/>
      <c r="T4" s="402"/>
      <c r="U4" s="402"/>
      <c r="V4" s="402"/>
    </row>
    <row r="5" spans="2:25" ht="13.5" thickBot="1" x14ac:dyDescent="0.25">
      <c r="B5" s="17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7" t="s">
        <v>9</v>
      </c>
      <c r="H5" s="18" t="s">
        <v>10</v>
      </c>
      <c r="I5" s="18" t="s">
        <v>11</v>
      </c>
      <c r="J5" s="18" t="s">
        <v>12</v>
      </c>
      <c r="K5" s="19" t="s">
        <v>25</v>
      </c>
      <c r="L5" s="20" t="s">
        <v>26</v>
      </c>
      <c r="M5" s="21" t="s">
        <v>27</v>
      </c>
      <c r="N5" s="409"/>
      <c r="O5" s="328"/>
      <c r="P5" s="328"/>
      <c r="R5" s="316" t="s">
        <v>28</v>
      </c>
      <c r="S5" s="316" t="s">
        <v>28</v>
      </c>
      <c r="T5" s="316" t="s">
        <v>28</v>
      </c>
      <c r="U5" s="316" t="s">
        <v>28</v>
      </c>
      <c r="V5" s="316" t="s">
        <v>28</v>
      </c>
    </row>
    <row r="6" spans="2:25" ht="16.5" x14ac:dyDescent="0.25">
      <c r="B6" s="396" t="s">
        <v>99</v>
      </c>
      <c r="C6" s="397"/>
      <c r="D6" s="397"/>
      <c r="E6" s="397"/>
      <c r="F6" s="397"/>
      <c r="G6" s="285"/>
      <c r="H6" s="286"/>
      <c r="I6" s="286"/>
      <c r="J6" s="286"/>
      <c r="K6" s="286"/>
      <c r="L6" s="286"/>
      <c r="M6" s="287"/>
      <c r="N6" s="22"/>
      <c r="O6" s="15"/>
      <c r="P6" s="15"/>
      <c r="R6" s="16" t="str">
        <f>IF(C6=G6,"変更なし","増減")</f>
        <v>変更なし</v>
      </c>
      <c r="S6" s="16" t="str">
        <f>IF(D6=H6,"変更なし","変更あり")</f>
        <v>変更なし</v>
      </c>
      <c r="T6" s="16" t="str">
        <f>IF(E6=I6,"同額",IF(E6&gt;I6,"減額","増額"))</f>
        <v>同額</v>
      </c>
      <c r="U6" s="16" t="str">
        <f>IF(F6=J6,"同額",IF(F6&gt;J6,"減額","増額"))</f>
        <v>同額</v>
      </c>
      <c r="V6" s="16" t="str">
        <f>IF(AND(C6=G6,D6=H6,E6=I6,F6=J6),"","記入してください。")</f>
        <v/>
      </c>
    </row>
    <row r="7" spans="2:25" x14ac:dyDescent="0.2">
      <c r="B7" s="60" t="s">
        <v>104</v>
      </c>
      <c r="C7" s="39"/>
      <c r="D7" s="39"/>
      <c r="E7" s="39"/>
      <c r="F7" s="284"/>
      <c r="G7" s="31"/>
      <c r="H7" s="32"/>
      <c r="I7" s="32"/>
      <c r="J7" s="33"/>
      <c r="K7" s="33"/>
      <c r="L7" s="32"/>
      <c r="M7" s="34"/>
      <c r="N7" s="30"/>
      <c r="O7" s="15"/>
      <c r="P7" s="15"/>
      <c r="R7" s="16" t="str">
        <f>IF(C7=G7,"変更なし","増減")</f>
        <v>変更なし</v>
      </c>
      <c r="S7" s="16" t="str">
        <f>IF(D7=H7,"変更なし","変更あり")</f>
        <v>変更なし</v>
      </c>
      <c r="T7" s="16" t="str">
        <f>IF(E7=I7,"同額",IF(E7&gt;I7,"減額","増額"))</f>
        <v>同額</v>
      </c>
      <c r="U7" s="16" t="str">
        <f>IF(F7=J7,"同額",IF(F7&gt;J7,"減額","増額"))</f>
        <v>同額</v>
      </c>
      <c r="V7" s="16" t="str">
        <f>IF(AND(C7=G7,D7=H7,E7=I7,F7=J7),"","記入してください。")</f>
        <v/>
      </c>
    </row>
    <row r="8" spans="2:25" x14ac:dyDescent="0.2">
      <c r="B8" s="63"/>
      <c r="C8" s="15"/>
      <c r="D8" s="15"/>
      <c r="E8" s="15"/>
      <c r="F8" s="62"/>
      <c r="G8" s="63"/>
      <c r="H8" s="15"/>
      <c r="I8" s="15"/>
      <c r="J8" s="62"/>
      <c r="K8" s="62"/>
      <c r="L8" s="15"/>
      <c r="M8" s="64"/>
      <c r="N8" s="30"/>
      <c r="O8" s="15"/>
      <c r="P8" s="15"/>
      <c r="R8" s="16" t="str">
        <f t="shared" ref="R8:R16" si="0">IF(C8=G8,"変更なし","増減")</f>
        <v>変更なし</v>
      </c>
      <c r="S8" s="16" t="str">
        <f t="shared" ref="S8:S16" si="1">IF(D8=H8,"変更なし","変更あり")</f>
        <v>変更なし</v>
      </c>
      <c r="T8" s="16" t="str">
        <f t="shared" ref="T8:T16" si="2">IF(E8=I8,"同額",IF(E8&gt;I8,"減額","増額"))</f>
        <v>同額</v>
      </c>
      <c r="U8" s="16" t="str">
        <f t="shared" ref="U8:U16" si="3">IF(F8=J8,"同額",IF(F8&gt;J8,"減額","増額"))</f>
        <v>同額</v>
      </c>
      <c r="V8" s="16" t="str">
        <f t="shared" ref="V8:V16" si="4">IF(AND(C8=G8,D8=H8,E8=I8,F8=J8),"","記入してください。")</f>
        <v/>
      </c>
    </row>
    <row r="9" spans="2:25" x14ac:dyDescent="0.2">
      <c r="B9" s="58" t="s">
        <v>105</v>
      </c>
      <c r="C9" s="54"/>
      <c r="D9" s="27"/>
      <c r="E9" s="55"/>
      <c r="F9" s="44"/>
      <c r="G9" s="56"/>
      <c r="H9" s="24"/>
      <c r="I9" s="57"/>
      <c r="J9" s="57"/>
      <c r="K9" s="57"/>
      <c r="L9" s="24"/>
      <c r="M9" s="41"/>
      <c r="N9" s="30"/>
      <c r="O9" s="15"/>
      <c r="P9" s="15"/>
      <c r="R9" s="16" t="str">
        <f t="shared" si="0"/>
        <v>変更なし</v>
      </c>
      <c r="S9" s="16" t="str">
        <f t="shared" si="1"/>
        <v>変更なし</v>
      </c>
      <c r="T9" s="16" t="str">
        <f t="shared" si="2"/>
        <v>同額</v>
      </c>
      <c r="U9" s="16" t="str">
        <f t="shared" si="3"/>
        <v>同額</v>
      </c>
      <c r="V9" s="16" t="str">
        <f t="shared" si="4"/>
        <v/>
      </c>
    </row>
    <row r="10" spans="2:25" x14ac:dyDescent="0.2">
      <c r="B10" s="58" t="s">
        <v>42</v>
      </c>
      <c r="C10" s="54">
        <v>1000</v>
      </c>
      <c r="D10" s="27" t="s">
        <v>38</v>
      </c>
      <c r="E10" s="55">
        <v>60</v>
      </c>
      <c r="F10" s="44">
        <v>60000</v>
      </c>
      <c r="G10" s="45">
        <v>1000</v>
      </c>
      <c r="H10" s="27" t="s">
        <v>38</v>
      </c>
      <c r="I10" s="44">
        <v>50</v>
      </c>
      <c r="J10" s="44">
        <f>I10*G10</f>
        <v>50000</v>
      </c>
      <c r="K10" s="44"/>
      <c r="L10" s="27"/>
      <c r="M10" s="29"/>
      <c r="N10" s="30"/>
      <c r="O10" s="15"/>
      <c r="P10" s="15"/>
      <c r="R10" s="16" t="str">
        <f t="shared" si="0"/>
        <v>変更なし</v>
      </c>
      <c r="S10" s="16" t="str">
        <f t="shared" si="1"/>
        <v>変更なし</v>
      </c>
      <c r="T10" s="16" t="str">
        <f t="shared" si="2"/>
        <v>減額</v>
      </c>
      <c r="U10" s="16" t="str">
        <f t="shared" si="3"/>
        <v>減額</v>
      </c>
      <c r="V10" s="16" t="str">
        <f t="shared" si="4"/>
        <v>記入してください。</v>
      </c>
    </row>
    <row r="11" spans="2:25" x14ac:dyDescent="0.2">
      <c r="B11" s="58" t="s">
        <v>43</v>
      </c>
      <c r="C11" s="54">
        <v>1000</v>
      </c>
      <c r="D11" s="27" t="s">
        <v>38</v>
      </c>
      <c r="E11" s="55">
        <v>120</v>
      </c>
      <c r="F11" s="44">
        <v>120000</v>
      </c>
      <c r="G11" s="45">
        <v>1000</v>
      </c>
      <c r="H11" s="27" t="s">
        <v>38</v>
      </c>
      <c r="I11" s="44">
        <v>115</v>
      </c>
      <c r="J11" s="44">
        <f>I11*G11</f>
        <v>115000</v>
      </c>
      <c r="K11" s="44"/>
      <c r="L11" s="27"/>
      <c r="M11" s="29"/>
      <c r="N11" s="30"/>
      <c r="O11" s="15"/>
      <c r="P11" s="15"/>
      <c r="R11" s="16" t="str">
        <f t="shared" si="0"/>
        <v>変更なし</v>
      </c>
      <c r="S11" s="16" t="str">
        <f t="shared" si="1"/>
        <v>変更なし</v>
      </c>
      <c r="T11" s="16" t="str">
        <f t="shared" si="2"/>
        <v>減額</v>
      </c>
      <c r="U11" s="16" t="str">
        <f t="shared" si="3"/>
        <v>減額</v>
      </c>
      <c r="V11" s="16" t="str">
        <f t="shared" si="4"/>
        <v>記入してください。</v>
      </c>
    </row>
    <row r="12" spans="2:25" x14ac:dyDescent="0.2">
      <c r="B12" s="59" t="s">
        <v>39</v>
      </c>
      <c r="C12" s="46" t="s">
        <v>35</v>
      </c>
      <c r="D12" s="32" t="s">
        <v>38</v>
      </c>
      <c r="E12" s="47" t="s">
        <v>36</v>
      </c>
      <c r="F12" s="47" t="s">
        <v>36</v>
      </c>
      <c r="G12" s="48" t="s">
        <v>35</v>
      </c>
      <c r="H12" s="32" t="s">
        <v>38</v>
      </c>
      <c r="I12" s="47" t="s">
        <v>36</v>
      </c>
      <c r="J12" s="47" t="s">
        <v>36</v>
      </c>
      <c r="K12" s="47"/>
      <c r="L12" s="32"/>
      <c r="M12" s="34"/>
      <c r="N12" s="30"/>
      <c r="O12" s="15"/>
      <c r="P12" s="15"/>
      <c r="R12" s="16" t="str">
        <f t="shared" si="0"/>
        <v>変更なし</v>
      </c>
      <c r="S12" s="16" t="str">
        <f t="shared" si="1"/>
        <v>変更なし</v>
      </c>
      <c r="T12" s="16" t="str">
        <f t="shared" si="2"/>
        <v>同額</v>
      </c>
      <c r="U12" s="16" t="str">
        <f t="shared" si="3"/>
        <v>同額</v>
      </c>
      <c r="V12" s="16" t="str">
        <f t="shared" si="4"/>
        <v/>
      </c>
    </row>
    <row r="13" spans="2:25" x14ac:dyDescent="0.2">
      <c r="B13" s="37"/>
      <c r="C13" s="35"/>
      <c r="D13" s="35"/>
      <c r="E13" s="35"/>
      <c r="F13" s="36"/>
      <c r="G13" s="37"/>
      <c r="H13" s="35"/>
      <c r="I13" s="35"/>
      <c r="J13" s="36"/>
      <c r="K13" s="36"/>
      <c r="L13" s="35"/>
      <c r="M13" s="38"/>
      <c r="N13" s="30"/>
      <c r="O13" s="15"/>
      <c r="P13" s="15"/>
      <c r="R13" s="16" t="str">
        <f t="shared" si="0"/>
        <v>変更なし</v>
      </c>
      <c r="S13" s="16" t="str">
        <f t="shared" si="1"/>
        <v>変更なし</v>
      </c>
      <c r="T13" s="16" t="str">
        <f t="shared" si="2"/>
        <v>同額</v>
      </c>
      <c r="U13" s="16" t="str">
        <f t="shared" si="3"/>
        <v>同額</v>
      </c>
      <c r="V13" s="16" t="str">
        <f t="shared" si="4"/>
        <v/>
      </c>
    </row>
    <row r="14" spans="2:25" x14ac:dyDescent="0.2">
      <c r="B14" s="26" t="s">
        <v>106</v>
      </c>
      <c r="C14" s="39"/>
      <c r="D14" s="39"/>
      <c r="E14" s="33"/>
      <c r="F14" s="40">
        <v>10000000</v>
      </c>
      <c r="G14" s="23"/>
      <c r="H14" s="24"/>
      <c r="I14" s="25"/>
      <c r="J14" s="25">
        <v>9000000</v>
      </c>
      <c r="K14" s="25"/>
      <c r="L14" s="24"/>
      <c r="M14" s="41"/>
      <c r="N14" s="30"/>
      <c r="O14" s="15"/>
      <c r="P14" s="15"/>
      <c r="R14" s="16" t="str">
        <f t="shared" si="0"/>
        <v>変更なし</v>
      </c>
      <c r="S14" s="16" t="str">
        <f t="shared" si="1"/>
        <v>変更なし</v>
      </c>
      <c r="T14" s="16" t="str">
        <f t="shared" si="2"/>
        <v>同額</v>
      </c>
      <c r="U14" s="16" t="str">
        <f t="shared" si="3"/>
        <v>減額</v>
      </c>
      <c r="V14" s="16" t="str">
        <f t="shared" si="4"/>
        <v>記入してください。</v>
      </c>
    </row>
    <row r="15" spans="2:25" x14ac:dyDescent="0.2">
      <c r="B15" s="42" t="s">
        <v>29</v>
      </c>
      <c r="C15" s="27">
        <v>5</v>
      </c>
      <c r="D15" s="27" t="s">
        <v>30</v>
      </c>
      <c r="E15" s="28">
        <v>500000</v>
      </c>
      <c r="F15" s="28">
        <v>2500000</v>
      </c>
      <c r="G15" s="26">
        <v>5</v>
      </c>
      <c r="H15" s="27" t="s">
        <v>30</v>
      </c>
      <c r="I15" s="28">
        <v>480000</v>
      </c>
      <c r="J15" s="28">
        <f>I15*G15</f>
        <v>2400000</v>
      </c>
      <c r="K15" s="28"/>
      <c r="L15" s="27"/>
      <c r="M15" s="29"/>
      <c r="N15" s="30"/>
      <c r="O15" s="15"/>
      <c r="P15" s="15"/>
      <c r="R15" s="16" t="str">
        <f t="shared" si="0"/>
        <v>変更なし</v>
      </c>
      <c r="S15" s="16" t="str">
        <f t="shared" si="1"/>
        <v>変更なし</v>
      </c>
      <c r="T15" s="16" t="str">
        <f t="shared" si="2"/>
        <v>減額</v>
      </c>
      <c r="U15" s="16" t="str">
        <f t="shared" si="3"/>
        <v>減額</v>
      </c>
      <c r="V15" s="16" t="str">
        <f t="shared" si="4"/>
        <v>記入してください。</v>
      </c>
    </row>
    <row r="16" spans="2:25" x14ac:dyDescent="0.2">
      <c r="B16" s="26" t="s">
        <v>31</v>
      </c>
      <c r="C16" s="24">
        <v>2</v>
      </c>
      <c r="D16" s="24" t="s">
        <v>30</v>
      </c>
      <c r="E16" s="25">
        <v>500000</v>
      </c>
      <c r="F16" s="25">
        <v>1000000</v>
      </c>
      <c r="G16" s="26">
        <v>2</v>
      </c>
      <c r="H16" s="27" t="s">
        <v>30</v>
      </c>
      <c r="I16" s="28">
        <v>450000</v>
      </c>
      <c r="J16" s="28">
        <f>I16*G16</f>
        <v>900000</v>
      </c>
      <c r="K16" s="28"/>
      <c r="L16" s="27"/>
      <c r="M16" s="29"/>
      <c r="N16" s="30"/>
      <c r="O16" s="15"/>
      <c r="P16" s="15"/>
      <c r="R16" s="16" t="str">
        <f t="shared" si="0"/>
        <v>変更なし</v>
      </c>
      <c r="S16" s="16" t="str">
        <f t="shared" si="1"/>
        <v>変更なし</v>
      </c>
      <c r="T16" s="16" t="str">
        <f t="shared" si="2"/>
        <v>減額</v>
      </c>
      <c r="U16" s="16" t="str">
        <f t="shared" si="3"/>
        <v>減額</v>
      </c>
      <c r="V16" s="16" t="str">
        <f t="shared" si="4"/>
        <v>記入してください。</v>
      </c>
    </row>
    <row r="17" spans="2:22" x14ac:dyDescent="0.2">
      <c r="B17" s="26" t="s">
        <v>32</v>
      </c>
      <c r="C17" s="24">
        <v>2</v>
      </c>
      <c r="D17" s="24" t="s">
        <v>30</v>
      </c>
      <c r="E17" s="28">
        <v>500000</v>
      </c>
      <c r="F17" s="25">
        <v>1000000</v>
      </c>
      <c r="G17" s="26">
        <v>2</v>
      </c>
      <c r="H17" s="27" t="s">
        <v>30</v>
      </c>
      <c r="I17" s="28">
        <v>490000</v>
      </c>
      <c r="J17" s="28">
        <f>I17*G17</f>
        <v>980000</v>
      </c>
      <c r="K17" s="28"/>
      <c r="L17" s="27"/>
      <c r="M17" s="29"/>
      <c r="N17" s="30"/>
      <c r="O17" s="15"/>
      <c r="P17" s="15"/>
      <c r="R17" s="16" t="str">
        <f t="shared" ref="R17:R54" si="5">IF(C17=G17,"変更なし","増減")</f>
        <v>変更なし</v>
      </c>
      <c r="S17" s="16" t="str">
        <f t="shared" ref="S17:S54" si="6">IF(D17=H17,"変更なし","変更あり")</f>
        <v>変更なし</v>
      </c>
      <c r="T17" s="16" t="str">
        <f t="shared" ref="T17:T54" si="7">IF(E17=I17,"同額",IF(E17&gt;I17,"減額","増額"))</f>
        <v>減額</v>
      </c>
      <c r="U17" s="16" t="str">
        <f t="shared" ref="U17:U54" si="8">IF(F17=J17,"同額",IF(F17&gt;J17,"減額","増額"))</f>
        <v>減額</v>
      </c>
      <c r="V17" s="16" t="str">
        <f t="shared" ref="V17:V54" si="9">IF(AND(C17=G17,D17=H17,E17=I17,F17=J17),"","記入してください。")</f>
        <v>記入してください。</v>
      </c>
    </row>
    <row r="18" spans="2:22" x14ac:dyDescent="0.2">
      <c r="B18" s="26" t="s">
        <v>33</v>
      </c>
      <c r="C18" s="24">
        <v>2</v>
      </c>
      <c r="D18" s="24" t="s">
        <v>30</v>
      </c>
      <c r="E18" s="28">
        <v>500000</v>
      </c>
      <c r="F18" s="25">
        <v>1000000</v>
      </c>
      <c r="G18" s="26">
        <v>2</v>
      </c>
      <c r="H18" s="27" t="s">
        <v>30</v>
      </c>
      <c r="I18" s="28">
        <v>500000</v>
      </c>
      <c r="J18" s="28">
        <f>I18*G18</f>
        <v>1000000</v>
      </c>
      <c r="K18" s="28"/>
      <c r="L18" s="27"/>
      <c r="M18" s="29"/>
      <c r="N18" s="30"/>
      <c r="O18" s="15"/>
      <c r="P18" s="15"/>
      <c r="R18" s="16" t="str">
        <f t="shared" si="5"/>
        <v>変更なし</v>
      </c>
      <c r="S18" s="16" t="str">
        <f t="shared" si="6"/>
        <v>変更なし</v>
      </c>
      <c r="T18" s="16" t="str">
        <f t="shared" si="7"/>
        <v>同額</v>
      </c>
      <c r="U18" s="16" t="str">
        <f t="shared" si="8"/>
        <v>同額</v>
      </c>
      <c r="V18" s="16" t="str">
        <f t="shared" si="9"/>
        <v/>
      </c>
    </row>
    <row r="19" spans="2:22" x14ac:dyDescent="0.2">
      <c r="B19" s="26" t="s">
        <v>34</v>
      </c>
      <c r="C19" s="43" t="s">
        <v>35</v>
      </c>
      <c r="D19" s="24" t="s">
        <v>30</v>
      </c>
      <c r="E19" s="44" t="s">
        <v>36</v>
      </c>
      <c r="F19" s="44" t="s">
        <v>36</v>
      </c>
      <c r="G19" s="45" t="s">
        <v>37</v>
      </c>
      <c r="H19" s="27" t="s">
        <v>30</v>
      </c>
      <c r="I19" s="44" t="s">
        <v>36</v>
      </c>
      <c r="J19" s="44" t="s">
        <v>36</v>
      </c>
      <c r="K19" s="44"/>
      <c r="L19" s="27"/>
      <c r="M19" s="29"/>
      <c r="N19" s="30"/>
      <c r="O19" s="15"/>
      <c r="P19" s="15"/>
      <c r="R19" s="16" t="str">
        <f t="shared" si="5"/>
        <v>変更なし</v>
      </c>
      <c r="S19" s="16" t="str">
        <f t="shared" si="6"/>
        <v>変更なし</v>
      </c>
      <c r="T19" s="16" t="str">
        <f t="shared" si="7"/>
        <v>同額</v>
      </c>
      <c r="U19" s="16" t="str">
        <f t="shared" si="8"/>
        <v>同額</v>
      </c>
      <c r="V19" s="16" t="str">
        <f t="shared" si="9"/>
        <v/>
      </c>
    </row>
    <row r="20" spans="2:22" x14ac:dyDescent="0.2">
      <c r="B20" s="31" t="s">
        <v>34</v>
      </c>
      <c r="C20" s="46" t="s">
        <v>35</v>
      </c>
      <c r="D20" s="32" t="s">
        <v>30</v>
      </c>
      <c r="E20" s="47" t="s">
        <v>36</v>
      </c>
      <c r="F20" s="47" t="s">
        <v>36</v>
      </c>
      <c r="G20" s="48" t="s">
        <v>37</v>
      </c>
      <c r="H20" s="32" t="s">
        <v>30</v>
      </c>
      <c r="I20" s="47" t="s">
        <v>36</v>
      </c>
      <c r="J20" s="47" t="s">
        <v>36</v>
      </c>
      <c r="K20" s="47"/>
      <c r="L20" s="32"/>
      <c r="M20" s="34"/>
      <c r="N20" s="49"/>
      <c r="O20" s="15"/>
      <c r="P20" s="15"/>
      <c r="R20" s="16" t="str">
        <f t="shared" si="5"/>
        <v>変更なし</v>
      </c>
      <c r="S20" s="16" t="str">
        <f t="shared" si="6"/>
        <v>変更なし</v>
      </c>
      <c r="T20" s="16" t="str">
        <f t="shared" si="7"/>
        <v>同額</v>
      </c>
      <c r="U20" s="16" t="str">
        <f t="shared" si="8"/>
        <v>同額</v>
      </c>
      <c r="V20" s="16" t="str">
        <f t="shared" si="9"/>
        <v/>
      </c>
    </row>
    <row r="21" spans="2:22" x14ac:dyDescent="0.2">
      <c r="B21" s="37"/>
      <c r="C21" s="35"/>
      <c r="D21" s="35"/>
      <c r="E21" s="36"/>
      <c r="F21" s="36"/>
      <c r="G21" s="37"/>
      <c r="H21" s="35"/>
      <c r="I21" s="36"/>
      <c r="J21" s="36"/>
      <c r="K21" s="36"/>
      <c r="L21" s="35"/>
      <c r="M21" s="38"/>
      <c r="N21" s="30"/>
      <c r="O21" s="15"/>
      <c r="P21" s="15"/>
      <c r="R21" s="16" t="str">
        <f t="shared" si="5"/>
        <v>変更なし</v>
      </c>
      <c r="S21" s="16" t="str">
        <f t="shared" si="6"/>
        <v>変更なし</v>
      </c>
      <c r="T21" s="16" t="str">
        <f t="shared" si="7"/>
        <v>同額</v>
      </c>
      <c r="U21" s="16" t="str">
        <f t="shared" si="8"/>
        <v>同額</v>
      </c>
      <c r="V21" s="16" t="str">
        <f t="shared" si="9"/>
        <v/>
      </c>
    </row>
    <row r="22" spans="2:22" x14ac:dyDescent="0.2">
      <c r="B22" s="31" t="s">
        <v>107</v>
      </c>
      <c r="C22" s="32"/>
      <c r="D22" s="32"/>
      <c r="E22" s="32"/>
      <c r="F22" s="33"/>
      <c r="G22" s="60"/>
      <c r="H22" s="39"/>
      <c r="I22" s="39"/>
      <c r="J22" s="40"/>
      <c r="K22" s="40"/>
      <c r="L22" s="39"/>
      <c r="M22" s="61"/>
      <c r="N22" s="30"/>
      <c r="O22" s="15"/>
      <c r="P22" s="15"/>
      <c r="R22" s="16" t="str">
        <f t="shared" si="5"/>
        <v>変更なし</v>
      </c>
      <c r="S22" s="16" t="str">
        <f t="shared" si="6"/>
        <v>変更なし</v>
      </c>
      <c r="T22" s="16" t="str">
        <f t="shared" si="7"/>
        <v>同額</v>
      </c>
      <c r="U22" s="16" t="str">
        <f t="shared" si="8"/>
        <v>同額</v>
      </c>
      <c r="V22" s="16" t="str">
        <f t="shared" si="9"/>
        <v/>
      </c>
    </row>
    <row r="23" spans="2:22" x14ac:dyDescent="0.2">
      <c r="B23" s="63"/>
      <c r="C23" s="15"/>
      <c r="D23" s="15"/>
      <c r="E23" s="15"/>
      <c r="F23" s="62"/>
      <c r="G23" s="63"/>
      <c r="H23" s="15"/>
      <c r="I23" s="15"/>
      <c r="J23" s="62"/>
      <c r="K23" s="62"/>
      <c r="L23" s="15"/>
      <c r="M23" s="64"/>
      <c r="N23" s="30"/>
      <c r="O23" s="15"/>
      <c r="P23" s="15"/>
      <c r="R23" s="16" t="str">
        <f t="shared" si="5"/>
        <v>変更なし</v>
      </c>
      <c r="S23" s="16" t="str">
        <f t="shared" si="6"/>
        <v>変更なし</v>
      </c>
      <c r="T23" s="16" t="str">
        <f t="shared" si="7"/>
        <v>同額</v>
      </c>
      <c r="U23" s="16" t="str">
        <f t="shared" si="8"/>
        <v>同額</v>
      </c>
      <c r="V23" s="16" t="str">
        <f t="shared" si="9"/>
        <v/>
      </c>
    </row>
    <row r="24" spans="2:22" x14ac:dyDescent="0.2">
      <c r="B24" s="58" t="s">
        <v>105</v>
      </c>
      <c r="C24" s="54"/>
      <c r="D24" s="27"/>
      <c r="E24" s="55"/>
      <c r="F24" s="44"/>
      <c r="G24" s="56"/>
      <c r="H24" s="24"/>
      <c r="I24" s="57"/>
      <c r="J24" s="57"/>
      <c r="K24" s="57"/>
      <c r="L24" s="24"/>
      <c r="M24" s="41"/>
      <c r="N24" s="30"/>
      <c r="O24" s="15"/>
      <c r="P24" s="15"/>
      <c r="R24" s="16" t="str">
        <f t="shared" si="5"/>
        <v>変更なし</v>
      </c>
      <c r="S24" s="16" t="str">
        <f t="shared" si="6"/>
        <v>変更なし</v>
      </c>
      <c r="T24" s="16" t="str">
        <f t="shared" si="7"/>
        <v>同額</v>
      </c>
      <c r="U24" s="16" t="str">
        <f t="shared" si="8"/>
        <v>同額</v>
      </c>
      <c r="V24" s="16" t="str">
        <f t="shared" si="9"/>
        <v/>
      </c>
    </row>
    <row r="25" spans="2:22" x14ac:dyDescent="0.2">
      <c r="B25" s="58" t="s">
        <v>42</v>
      </c>
      <c r="C25" s="54">
        <v>1000</v>
      </c>
      <c r="D25" s="27" t="s">
        <v>38</v>
      </c>
      <c r="E25" s="55">
        <v>60</v>
      </c>
      <c r="F25" s="44">
        <v>60000</v>
      </c>
      <c r="G25" s="45">
        <v>1000</v>
      </c>
      <c r="H25" s="27" t="s">
        <v>38</v>
      </c>
      <c r="I25" s="44">
        <v>50</v>
      </c>
      <c r="J25" s="44">
        <f>I25*G25</f>
        <v>50000</v>
      </c>
      <c r="K25" s="44"/>
      <c r="L25" s="27"/>
      <c r="M25" s="29"/>
      <c r="N25" s="30"/>
      <c r="O25" s="15"/>
      <c r="P25" s="15"/>
      <c r="R25" s="16" t="str">
        <f t="shared" si="5"/>
        <v>変更なし</v>
      </c>
      <c r="S25" s="16" t="str">
        <f t="shared" si="6"/>
        <v>変更なし</v>
      </c>
      <c r="T25" s="16" t="str">
        <f t="shared" si="7"/>
        <v>減額</v>
      </c>
      <c r="U25" s="16" t="str">
        <f t="shared" si="8"/>
        <v>減額</v>
      </c>
      <c r="V25" s="16" t="str">
        <f t="shared" si="9"/>
        <v>記入してください。</v>
      </c>
    </row>
    <row r="26" spans="2:22" x14ac:dyDescent="0.2">
      <c r="B26" s="58" t="s">
        <v>43</v>
      </c>
      <c r="C26" s="54">
        <v>1000</v>
      </c>
      <c r="D26" s="27" t="s">
        <v>38</v>
      </c>
      <c r="E26" s="55">
        <v>120</v>
      </c>
      <c r="F26" s="44">
        <v>120000</v>
      </c>
      <c r="G26" s="45">
        <v>1000</v>
      </c>
      <c r="H26" s="27" t="s">
        <v>38</v>
      </c>
      <c r="I26" s="44">
        <v>115</v>
      </c>
      <c r="J26" s="44">
        <f>I26*G26</f>
        <v>115000</v>
      </c>
      <c r="K26" s="44"/>
      <c r="L26" s="27"/>
      <c r="M26" s="29"/>
      <c r="N26" s="30"/>
      <c r="O26" s="15"/>
      <c r="P26" s="15"/>
      <c r="R26" s="16" t="str">
        <f t="shared" si="5"/>
        <v>変更なし</v>
      </c>
      <c r="S26" s="16" t="str">
        <f t="shared" si="6"/>
        <v>変更なし</v>
      </c>
      <c r="T26" s="16" t="str">
        <f t="shared" si="7"/>
        <v>減額</v>
      </c>
      <c r="U26" s="16" t="str">
        <f t="shared" si="8"/>
        <v>減額</v>
      </c>
      <c r="V26" s="16" t="str">
        <f t="shared" si="9"/>
        <v>記入してください。</v>
      </c>
    </row>
    <row r="27" spans="2:22" x14ac:dyDescent="0.2">
      <c r="B27" s="59" t="s">
        <v>39</v>
      </c>
      <c r="C27" s="46" t="s">
        <v>35</v>
      </c>
      <c r="D27" s="32" t="s">
        <v>38</v>
      </c>
      <c r="E27" s="47" t="s">
        <v>36</v>
      </c>
      <c r="F27" s="47" t="s">
        <v>36</v>
      </c>
      <c r="G27" s="48" t="s">
        <v>35</v>
      </c>
      <c r="H27" s="32" t="s">
        <v>38</v>
      </c>
      <c r="I27" s="47" t="s">
        <v>36</v>
      </c>
      <c r="J27" s="47" t="s">
        <v>36</v>
      </c>
      <c r="K27" s="47"/>
      <c r="L27" s="32"/>
      <c r="M27" s="34"/>
      <c r="N27" s="30"/>
      <c r="O27" s="15"/>
      <c r="P27" s="15"/>
      <c r="R27" s="16" t="str">
        <f t="shared" si="5"/>
        <v>変更なし</v>
      </c>
      <c r="S27" s="16" t="str">
        <f t="shared" si="6"/>
        <v>変更なし</v>
      </c>
      <c r="T27" s="16" t="str">
        <f t="shared" si="7"/>
        <v>同額</v>
      </c>
      <c r="U27" s="16" t="str">
        <f t="shared" si="8"/>
        <v>同額</v>
      </c>
      <c r="V27" s="16" t="str">
        <f t="shared" si="9"/>
        <v/>
      </c>
    </row>
    <row r="28" spans="2:22" x14ac:dyDescent="0.2">
      <c r="B28" s="37"/>
      <c r="C28" s="35"/>
      <c r="D28" s="35"/>
      <c r="E28" s="35"/>
      <c r="F28" s="36"/>
      <c r="G28" s="37"/>
      <c r="H28" s="35"/>
      <c r="I28" s="35"/>
      <c r="J28" s="36"/>
      <c r="K28" s="36"/>
      <c r="L28" s="35"/>
      <c r="M28" s="38"/>
      <c r="N28" s="30"/>
      <c r="O28" s="15"/>
      <c r="P28" s="15"/>
      <c r="R28" s="16" t="str">
        <f t="shared" si="5"/>
        <v>変更なし</v>
      </c>
      <c r="S28" s="16" t="str">
        <f t="shared" si="6"/>
        <v>変更なし</v>
      </c>
      <c r="T28" s="16" t="str">
        <f t="shared" si="7"/>
        <v>同額</v>
      </c>
      <c r="U28" s="16" t="str">
        <f t="shared" si="8"/>
        <v>同額</v>
      </c>
      <c r="V28" s="16" t="str">
        <f t="shared" si="9"/>
        <v/>
      </c>
    </row>
    <row r="29" spans="2:22" x14ac:dyDescent="0.2">
      <c r="B29" s="26" t="s">
        <v>106</v>
      </c>
      <c r="C29" s="39"/>
      <c r="D29" s="39"/>
      <c r="E29" s="33">
        <v>1000000</v>
      </c>
      <c r="F29" s="33">
        <v>1000000</v>
      </c>
      <c r="G29" s="23"/>
      <c r="H29" s="24"/>
      <c r="I29" s="25">
        <v>1000000</v>
      </c>
      <c r="J29" s="25">
        <v>994500</v>
      </c>
      <c r="K29" s="25"/>
      <c r="L29" s="24"/>
      <c r="M29" s="41"/>
      <c r="N29" s="30"/>
      <c r="O29" s="15"/>
      <c r="P29" s="15"/>
      <c r="R29" s="16" t="str">
        <f t="shared" si="5"/>
        <v>変更なし</v>
      </c>
      <c r="S29" s="16" t="str">
        <f t="shared" si="6"/>
        <v>変更なし</v>
      </c>
      <c r="T29" s="16" t="str">
        <f t="shared" si="7"/>
        <v>同額</v>
      </c>
      <c r="U29" s="16" t="str">
        <f t="shared" si="8"/>
        <v>減額</v>
      </c>
      <c r="V29" s="16" t="str">
        <f t="shared" si="9"/>
        <v>記入してください。</v>
      </c>
    </row>
    <row r="30" spans="2:22" x14ac:dyDescent="0.2">
      <c r="B30" s="42" t="s">
        <v>40</v>
      </c>
      <c r="C30" s="27">
        <v>5</v>
      </c>
      <c r="D30" s="27" t="s">
        <v>30</v>
      </c>
      <c r="E30" s="28">
        <v>20000</v>
      </c>
      <c r="F30" s="28">
        <v>100000</v>
      </c>
      <c r="G30" s="26">
        <v>5</v>
      </c>
      <c r="H30" s="27" t="s">
        <v>30</v>
      </c>
      <c r="I30" s="28">
        <v>19000</v>
      </c>
      <c r="J30" s="28">
        <f>I30*G30</f>
        <v>95000</v>
      </c>
      <c r="K30" s="28"/>
      <c r="L30" s="27"/>
      <c r="M30" s="29"/>
      <c r="N30" s="30"/>
      <c r="O30" s="15"/>
      <c r="P30" s="15"/>
      <c r="R30" s="16" t="str">
        <f t="shared" si="5"/>
        <v>変更なし</v>
      </c>
      <c r="S30" s="16" t="str">
        <f t="shared" si="6"/>
        <v>変更なし</v>
      </c>
      <c r="T30" s="16" t="str">
        <f t="shared" si="7"/>
        <v>減額</v>
      </c>
      <c r="U30" s="16" t="str">
        <f t="shared" si="8"/>
        <v>減額</v>
      </c>
      <c r="V30" s="16" t="str">
        <f t="shared" si="9"/>
        <v>記入してください。</v>
      </c>
    </row>
    <row r="31" spans="2:22" x14ac:dyDescent="0.2">
      <c r="B31" s="26" t="s">
        <v>31</v>
      </c>
      <c r="C31" s="24">
        <v>2</v>
      </c>
      <c r="D31" s="24" t="s">
        <v>30</v>
      </c>
      <c r="E31" s="25">
        <v>20000</v>
      </c>
      <c r="F31" s="25">
        <v>40000</v>
      </c>
      <c r="G31" s="26">
        <v>2</v>
      </c>
      <c r="H31" s="27" t="s">
        <v>30</v>
      </c>
      <c r="I31" s="28">
        <v>19000</v>
      </c>
      <c r="J31" s="28">
        <f>I31*G31</f>
        <v>38000</v>
      </c>
      <c r="K31" s="28"/>
      <c r="L31" s="27"/>
      <c r="M31" s="29"/>
      <c r="N31" s="30"/>
      <c r="O31" s="15"/>
      <c r="P31" s="15"/>
      <c r="R31" s="16" t="str">
        <f t="shared" si="5"/>
        <v>変更なし</v>
      </c>
      <c r="S31" s="16" t="str">
        <f t="shared" si="6"/>
        <v>変更なし</v>
      </c>
      <c r="T31" s="16" t="str">
        <f t="shared" si="7"/>
        <v>減額</v>
      </c>
      <c r="U31" s="16" t="str">
        <f t="shared" si="8"/>
        <v>減額</v>
      </c>
      <c r="V31" s="16" t="str">
        <f t="shared" si="9"/>
        <v>記入してください。</v>
      </c>
    </row>
    <row r="32" spans="2:22" x14ac:dyDescent="0.2">
      <c r="B32" s="26" t="s">
        <v>32</v>
      </c>
      <c r="C32" s="24">
        <v>2</v>
      </c>
      <c r="D32" s="24" t="s">
        <v>30</v>
      </c>
      <c r="E32" s="28">
        <v>20000</v>
      </c>
      <c r="F32" s="25">
        <v>40000</v>
      </c>
      <c r="G32" s="26">
        <v>2</v>
      </c>
      <c r="H32" s="27" t="s">
        <v>30</v>
      </c>
      <c r="I32" s="28">
        <v>19000</v>
      </c>
      <c r="J32" s="28">
        <f>I32*G32</f>
        <v>38000</v>
      </c>
      <c r="K32" s="28"/>
      <c r="L32" s="27"/>
      <c r="M32" s="29"/>
      <c r="N32" s="30"/>
      <c r="O32" s="15"/>
      <c r="P32" s="15"/>
      <c r="R32" s="16" t="str">
        <f t="shared" si="5"/>
        <v>変更なし</v>
      </c>
      <c r="S32" s="16" t="str">
        <f t="shared" si="6"/>
        <v>変更なし</v>
      </c>
      <c r="T32" s="16" t="str">
        <f t="shared" si="7"/>
        <v>減額</v>
      </c>
      <c r="U32" s="16" t="str">
        <f t="shared" si="8"/>
        <v>減額</v>
      </c>
      <c r="V32" s="16" t="str">
        <f t="shared" si="9"/>
        <v>記入してください。</v>
      </c>
    </row>
    <row r="33" spans="2:23" s="66" customFormat="1" x14ac:dyDescent="0.2">
      <c r="B33" s="26" t="s">
        <v>33</v>
      </c>
      <c r="C33" s="24">
        <v>2</v>
      </c>
      <c r="D33" s="24" t="s">
        <v>30</v>
      </c>
      <c r="E33" s="28">
        <v>20000</v>
      </c>
      <c r="F33" s="25">
        <v>40000</v>
      </c>
      <c r="G33" s="26">
        <v>2</v>
      </c>
      <c r="H33" s="27" t="s">
        <v>30</v>
      </c>
      <c r="I33" s="28">
        <v>19000</v>
      </c>
      <c r="J33" s="28">
        <f>I33*G33</f>
        <v>38000</v>
      </c>
      <c r="K33" s="28"/>
      <c r="L33" s="27"/>
      <c r="M33" s="29"/>
      <c r="N33" s="30"/>
      <c r="O33" s="15"/>
      <c r="P33" s="15"/>
      <c r="R33" s="16" t="str">
        <f t="shared" si="5"/>
        <v>変更なし</v>
      </c>
      <c r="S33" s="16" t="str">
        <f t="shared" si="6"/>
        <v>変更なし</v>
      </c>
      <c r="T33" s="16" t="str">
        <f t="shared" si="7"/>
        <v>減額</v>
      </c>
      <c r="U33" s="16" t="str">
        <f t="shared" si="8"/>
        <v>減額</v>
      </c>
      <c r="V33" s="16" t="str">
        <f t="shared" si="9"/>
        <v>記入してください。</v>
      </c>
      <c r="W33" s="16"/>
    </row>
    <row r="34" spans="2:23" s="66" customFormat="1" x14ac:dyDescent="0.2">
      <c r="B34" s="26" t="s">
        <v>41</v>
      </c>
      <c r="C34" s="43" t="s">
        <v>37</v>
      </c>
      <c r="D34" s="24" t="s">
        <v>30</v>
      </c>
      <c r="E34" s="44" t="s">
        <v>36</v>
      </c>
      <c r="F34" s="44" t="s">
        <v>36</v>
      </c>
      <c r="G34" s="45" t="s">
        <v>37</v>
      </c>
      <c r="H34" s="27" t="s">
        <v>30</v>
      </c>
      <c r="I34" s="44" t="s">
        <v>36</v>
      </c>
      <c r="J34" s="44" t="s">
        <v>36</v>
      </c>
      <c r="K34" s="44"/>
      <c r="L34" s="27"/>
      <c r="M34" s="29"/>
      <c r="N34" s="30"/>
      <c r="O34" s="15"/>
      <c r="P34" s="15"/>
      <c r="R34" s="16" t="str">
        <f t="shared" si="5"/>
        <v>変更なし</v>
      </c>
      <c r="S34" s="16" t="str">
        <f t="shared" si="6"/>
        <v>変更なし</v>
      </c>
      <c r="T34" s="16" t="str">
        <f t="shared" si="7"/>
        <v>同額</v>
      </c>
      <c r="U34" s="16" t="str">
        <f t="shared" si="8"/>
        <v>同額</v>
      </c>
      <c r="V34" s="16" t="str">
        <f t="shared" si="9"/>
        <v/>
      </c>
      <c r="W34" s="16"/>
    </row>
    <row r="35" spans="2:23" s="66" customFormat="1" x14ac:dyDescent="0.2">
      <c r="B35" s="31" t="s">
        <v>41</v>
      </c>
      <c r="C35" s="46" t="s">
        <v>37</v>
      </c>
      <c r="D35" s="32" t="s">
        <v>30</v>
      </c>
      <c r="E35" s="47" t="s">
        <v>36</v>
      </c>
      <c r="F35" s="47" t="s">
        <v>36</v>
      </c>
      <c r="G35" s="48" t="s">
        <v>37</v>
      </c>
      <c r="H35" s="32" t="s">
        <v>30</v>
      </c>
      <c r="I35" s="47" t="s">
        <v>36</v>
      </c>
      <c r="J35" s="47" t="s">
        <v>36</v>
      </c>
      <c r="K35" s="47"/>
      <c r="L35" s="32"/>
      <c r="M35" s="34"/>
      <c r="N35" s="30"/>
      <c r="O35" s="15"/>
      <c r="P35" s="15"/>
      <c r="R35" s="16" t="str">
        <f t="shared" si="5"/>
        <v>変更なし</v>
      </c>
      <c r="S35" s="16" t="str">
        <f t="shared" si="6"/>
        <v>変更なし</v>
      </c>
      <c r="T35" s="16" t="str">
        <f t="shared" si="7"/>
        <v>同額</v>
      </c>
      <c r="U35" s="16" t="str">
        <f t="shared" si="8"/>
        <v>同額</v>
      </c>
      <c r="V35" s="16" t="str">
        <f t="shared" si="9"/>
        <v/>
      </c>
      <c r="W35" s="16"/>
    </row>
    <row r="36" spans="2:23" s="66" customFormat="1" x14ac:dyDescent="0.2">
      <c r="B36" s="37"/>
      <c r="C36" s="282"/>
      <c r="D36" s="35"/>
      <c r="E36" s="53"/>
      <c r="F36" s="53"/>
      <c r="G36" s="52"/>
      <c r="H36" s="35"/>
      <c r="I36" s="53"/>
      <c r="J36" s="53"/>
      <c r="K36" s="53"/>
      <c r="L36" s="35"/>
      <c r="M36" s="283"/>
      <c r="N36" s="30"/>
      <c r="O36" s="15"/>
      <c r="P36" s="15"/>
      <c r="R36" s="16" t="str">
        <f t="shared" si="5"/>
        <v>変更なし</v>
      </c>
      <c r="S36" s="16" t="str">
        <f t="shared" si="6"/>
        <v>変更なし</v>
      </c>
      <c r="T36" s="16" t="str">
        <f t="shared" si="7"/>
        <v>同額</v>
      </c>
      <c r="U36" s="16" t="str">
        <f t="shared" si="8"/>
        <v>同額</v>
      </c>
      <c r="V36" s="16" t="str">
        <f t="shared" si="9"/>
        <v/>
      </c>
      <c r="W36" s="16"/>
    </row>
    <row r="37" spans="2:23" s="66" customFormat="1" ht="17" thickBot="1" x14ac:dyDescent="0.25">
      <c r="B37" s="288" t="s">
        <v>101</v>
      </c>
      <c r="C37" s="289"/>
      <c r="D37" s="290"/>
      <c r="E37" s="291"/>
      <c r="F37" s="291"/>
      <c r="G37" s="292"/>
      <c r="H37" s="290"/>
      <c r="I37" s="291"/>
      <c r="J37" s="291"/>
      <c r="K37" s="291"/>
      <c r="L37" s="290"/>
      <c r="M37" s="293"/>
      <c r="N37" s="65"/>
      <c r="O37" s="15"/>
      <c r="P37" s="15"/>
      <c r="R37" s="16" t="str">
        <f t="shared" si="5"/>
        <v>変更なし</v>
      </c>
      <c r="S37" s="16" t="str">
        <f t="shared" si="6"/>
        <v>変更なし</v>
      </c>
      <c r="T37" s="16" t="str">
        <f t="shared" si="7"/>
        <v>同額</v>
      </c>
      <c r="U37" s="16" t="str">
        <f t="shared" si="8"/>
        <v>同額</v>
      </c>
      <c r="V37" s="16" t="str">
        <f t="shared" si="9"/>
        <v/>
      </c>
      <c r="W37" s="16"/>
    </row>
    <row r="38" spans="2:23" s="66" customFormat="1" ht="16.5" x14ac:dyDescent="0.2">
      <c r="B38" s="301" t="s">
        <v>102</v>
      </c>
      <c r="C38" s="302"/>
      <c r="D38" s="286"/>
      <c r="E38" s="303"/>
      <c r="F38" s="304"/>
      <c r="G38" s="305"/>
      <c r="H38" s="286"/>
      <c r="I38" s="303"/>
      <c r="J38" s="303"/>
      <c r="K38" s="303"/>
      <c r="L38" s="286"/>
      <c r="M38" s="287"/>
      <c r="N38" s="300"/>
      <c r="O38" s="15"/>
      <c r="P38" s="15"/>
      <c r="R38" s="16" t="str">
        <f t="shared" si="5"/>
        <v>変更なし</v>
      </c>
      <c r="S38" s="16" t="str">
        <f t="shared" si="6"/>
        <v>変更なし</v>
      </c>
      <c r="T38" s="16" t="str">
        <f t="shared" si="7"/>
        <v>同額</v>
      </c>
      <c r="U38" s="16" t="str">
        <f t="shared" si="8"/>
        <v>同額</v>
      </c>
      <c r="V38" s="16" t="str">
        <f t="shared" si="9"/>
        <v/>
      </c>
      <c r="W38" s="16"/>
    </row>
    <row r="39" spans="2:23" s="66" customFormat="1" ht="17" thickBot="1" x14ac:dyDescent="0.25">
      <c r="B39" s="288"/>
      <c r="C39" s="289"/>
      <c r="D39" s="290"/>
      <c r="E39" s="291"/>
      <c r="F39" s="291"/>
      <c r="G39" s="292"/>
      <c r="H39" s="290"/>
      <c r="I39" s="291"/>
      <c r="J39" s="291"/>
      <c r="K39" s="291"/>
      <c r="L39" s="290"/>
      <c r="M39" s="294"/>
      <c r="N39" s="299"/>
      <c r="O39" s="15"/>
      <c r="P39" s="15"/>
      <c r="R39" s="16" t="str">
        <f t="shared" si="5"/>
        <v>変更なし</v>
      </c>
      <c r="S39" s="16" t="str">
        <f t="shared" si="6"/>
        <v>変更なし</v>
      </c>
      <c r="T39" s="16" t="str">
        <f t="shared" si="7"/>
        <v>同額</v>
      </c>
      <c r="U39" s="16" t="str">
        <f t="shared" si="8"/>
        <v>同額</v>
      </c>
      <c r="V39" s="16" t="str">
        <f t="shared" si="9"/>
        <v/>
      </c>
      <c r="W39" s="16"/>
    </row>
    <row r="40" spans="2:23" s="66" customFormat="1" ht="16.5" x14ac:dyDescent="0.2">
      <c r="B40" s="312" t="s">
        <v>91</v>
      </c>
      <c r="C40" s="282"/>
      <c r="D40" s="35"/>
      <c r="E40" s="53"/>
      <c r="F40" s="53"/>
      <c r="G40" s="52"/>
      <c r="H40" s="35"/>
      <c r="I40" s="53"/>
      <c r="J40" s="53"/>
      <c r="K40" s="53"/>
      <c r="L40" s="35"/>
      <c r="M40" s="38"/>
      <c r="N40" s="295"/>
      <c r="O40" s="15"/>
      <c r="P40" s="15"/>
      <c r="R40" s="16" t="str">
        <f t="shared" si="5"/>
        <v>変更なし</v>
      </c>
      <c r="S40" s="16" t="str">
        <f t="shared" si="6"/>
        <v>変更なし</v>
      </c>
      <c r="T40" s="16" t="str">
        <f t="shared" si="7"/>
        <v>同額</v>
      </c>
      <c r="U40" s="16" t="str">
        <f t="shared" si="8"/>
        <v>同額</v>
      </c>
      <c r="V40" s="16" t="str">
        <f t="shared" si="9"/>
        <v/>
      </c>
      <c r="W40" s="16"/>
    </row>
    <row r="41" spans="2:23" s="66" customFormat="1" x14ac:dyDescent="0.2">
      <c r="B41" s="63"/>
      <c r="C41" s="50"/>
      <c r="D41" s="15"/>
      <c r="E41" s="51"/>
      <c r="F41" s="51"/>
      <c r="G41" s="279"/>
      <c r="H41" s="15"/>
      <c r="I41" s="51"/>
      <c r="J41" s="51"/>
      <c r="K41" s="51"/>
      <c r="L41" s="15"/>
      <c r="M41" s="64"/>
      <c r="N41" s="22"/>
      <c r="O41" s="15"/>
      <c r="P41" s="15"/>
      <c r="R41" s="16" t="str">
        <f t="shared" si="5"/>
        <v>変更なし</v>
      </c>
      <c r="S41" s="16" t="str">
        <f t="shared" si="6"/>
        <v>変更なし</v>
      </c>
      <c r="T41" s="16" t="str">
        <f t="shared" si="7"/>
        <v>同額</v>
      </c>
      <c r="U41" s="16" t="str">
        <f t="shared" si="8"/>
        <v>同額</v>
      </c>
      <c r="V41" s="16" t="str">
        <f t="shared" si="9"/>
        <v/>
      </c>
      <c r="W41" s="16"/>
    </row>
    <row r="42" spans="2:23" s="66" customFormat="1" x14ac:dyDescent="0.2">
      <c r="B42" s="26" t="s">
        <v>96</v>
      </c>
      <c r="C42" s="27"/>
      <c r="D42" s="27"/>
      <c r="E42" s="317"/>
      <c r="F42" s="317">
        <v>3000000</v>
      </c>
      <c r="G42" s="26"/>
      <c r="H42" s="27"/>
      <c r="I42" s="317"/>
      <c r="J42" s="317">
        <v>2980000</v>
      </c>
      <c r="K42" s="317"/>
      <c r="L42" s="27"/>
      <c r="M42" s="29"/>
      <c r="N42" s="318"/>
      <c r="O42" s="329"/>
      <c r="P42" s="329"/>
      <c r="R42" s="16" t="str">
        <f t="shared" si="5"/>
        <v>変更なし</v>
      </c>
      <c r="S42" s="16" t="str">
        <f t="shared" si="6"/>
        <v>変更なし</v>
      </c>
      <c r="T42" s="16" t="str">
        <f t="shared" si="7"/>
        <v>同額</v>
      </c>
      <c r="U42" s="16" t="str">
        <f t="shared" si="8"/>
        <v>減額</v>
      </c>
      <c r="V42" s="16" t="str">
        <f t="shared" si="9"/>
        <v>記入してください。</v>
      </c>
      <c r="W42" s="16"/>
    </row>
    <row r="43" spans="2:23" s="66" customFormat="1" x14ac:dyDescent="0.2">
      <c r="B43" s="26" t="s">
        <v>97</v>
      </c>
      <c r="C43" s="27">
        <v>1</v>
      </c>
      <c r="D43" s="27" t="s">
        <v>16</v>
      </c>
      <c r="E43" s="317">
        <v>1000000</v>
      </c>
      <c r="F43" s="317">
        <v>1000000</v>
      </c>
      <c r="G43" s="26">
        <v>1</v>
      </c>
      <c r="H43" s="27" t="s">
        <v>16</v>
      </c>
      <c r="I43" s="317">
        <v>995000</v>
      </c>
      <c r="J43" s="317">
        <v>995000</v>
      </c>
      <c r="K43" s="317"/>
      <c r="L43" s="27"/>
      <c r="M43" s="29"/>
      <c r="N43" s="318"/>
      <c r="O43" s="329"/>
      <c r="P43" s="329"/>
      <c r="R43" s="16" t="str">
        <f t="shared" si="5"/>
        <v>変更なし</v>
      </c>
      <c r="S43" s="16" t="str">
        <f t="shared" si="6"/>
        <v>変更なし</v>
      </c>
      <c r="T43" s="16" t="str">
        <f t="shared" si="7"/>
        <v>減額</v>
      </c>
      <c r="U43" s="16" t="str">
        <f t="shared" si="8"/>
        <v>減額</v>
      </c>
      <c r="V43" s="16" t="str">
        <f t="shared" si="9"/>
        <v>記入してください。</v>
      </c>
      <c r="W43" s="16"/>
    </row>
    <row r="44" spans="2:23" s="66" customFormat="1" x14ac:dyDescent="0.2">
      <c r="B44" s="26" t="s">
        <v>98</v>
      </c>
      <c r="C44" s="27">
        <v>1</v>
      </c>
      <c r="D44" s="27" t="s">
        <v>16</v>
      </c>
      <c r="E44" s="317">
        <v>1000000</v>
      </c>
      <c r="F44" s="319">
        <v>1000000</v>
      </c>
      <c r="G44" s="280">
        <v>1</v>
      </c>
      <c r="H44" s="27" t="s">
        <v>16</v>
      </c>
      <c r="I44" s="317">
        <v>1000000</v>
      </c>
      <c r="J44" s="317">
        <v>1000000</v>
      </c>
      <c r="K44" s="317"/>
      <c r="L44" s="27"/>
      <c r="M44" s="29"/>
      <c r="N44" s="318"/>
      <c r="O44" s="329"/>
      <c r="P44" s="329"/>
      <c r="R44" s="16" t="str">
        <f t="shared" si="5"/>
        <v>変更なし</v>
      </c>
      <c r="S44" s="16" t="str">
        <f t="shared" si="6"/>
        <v>変更なし</v>
      </c>
      <c r="T44" s="16" t="str">
        <f t="shared" si="7"/>
        <v>同額</v>
      </c>
      <c r="U44" s="16" t="str">
        <f t="shared" si="8"/>
        <v>同額</v>
      </c>
      <c r="V44" s="16" t="str">
        <f t="shared" si="9"/>
        <v/>
      </c>
      <c r="W44" s="16"/>
    </row>
    <row r="45" spans="2:23" s="66" customFormat="1" x14ac:dyDescent="0.2">
      <c r="B45" s="31" t="s">
        <v>34</v>
      </c>
      <c r="C45" s="46" t="s">
        <v>100</v>
      </c>
      <c r="D45" s="32" t="s">
        <v>100</v>
      </c>
      <c r="E45" s="47" t="s">
        <v>36</v>
      </c>
      <c r="F45" s="310" t="s">
        <v>36</v>
      </c>
      <c r="G45" s="320" t="s">
        <v>100</v>
      </c>
      <c r="H45" s="32" t="s">
        <v>100</v>
      </c>
      <c r="I45" s="47" t="s">
        <v>36</v>
      </c>
      <c r="J45" s="47" t="s">
        <v>36</v>
      </c>
      <c r="K45" s="47"/>
      <c r="L45" s="32"/>
      <c r="M45" s="34"/>
      <c r="N45" s="30"/>
      <c r="O45" s="15"/>
      <c r="P45" s="15"/>
      <c r="R45" s="16" t="str">
        <f t="shared" si="5"/>
        <v>変更なし</v>
      </c>
      <c r="S45" s="16" t="str">
        <f t="shared" si="6"/>
        <v>変更なし</v>
      </c>
      <c r="T45" s="16" t="str">
        <f t="shared" si="7"/>
        <v>同額</v>
      </c>
      <c r="U45" s="16" t="str">
        <f t="shared" si="8"/>
        <v>同額</v>
      </c>
      <c r="V45" s="16" t="str">
        <f t="shared" si="9"/>
        <v/>
      </c>
      <c r="W45" s="16"/>
    </row>
    <row r="46" spans="2:23" s="66" customFormat="1" x14ac:dyDescent="0.2">
      <c r="B46" s="37"/>
      <c r="C46" s="282"/>
      <c r="D46" s="35"/>
      <c r="E46" s="53"/>
      <c r="F46" s="281"/>
      <c r="G46" s="282"/>
      <c r="H46" s="35"/>
      <c r="I46" s="53"/>
      <c r="J46" s="53"/>
      <c r="K46" s="53"/>
      <c r="L46" s="35"/>
      <c r="M46" s="283"/>
      <c r="N46" s="30"/>
      <c r="O46" s="15"/>
      <c r="P46" s="15"/>
      <c r="R46" s="16" t="str">
        <f t="shared" si="5"/>
        <v>変更なし</v>
      </c>
      <c r="S46" s="16" t="str">
        <f t="shared" si="6"/>
        <v>変更なし</v>
      </c>
      <c r="T46" s="16" t="str">
        <f t="shared" si="7"/>
        <v>同額</v>
      </c>
      <c r="U46" s="16" t="str">
        <f t="shared" si="8"/>
        <v>同額</v>
      </c>
      <c r="V46" s="16" t="str">
        <f t="shared" si="9"/>
        <v/>
      </c>
      <c r="W46" s="16"/>
    </row>
    <row r="47" spans="2:23" s="66" customFormat="1" x14ac:dyDescent="0.2">
      <c r="B47" s="26" t="s">
        <v>92</v>
      </c>
      <c r="C47" s="321"/>
      <c r="D47" s="322"/>
      <c r="E47" s="323"/>
      <c r="F47" s="324">
        <v>3000000</v>
      </c>
      <c r="G47" s="325"/>
      <c r="H47" s="322"/>
      <c r="I47" s="323"/>
      <c r="J47" s="28">
        <v>2980000</v>
      </c>
      <c r="K47" s="28"/>
      <c r="L47" s="323"/>
      <c r="M47" s="326"/>
      <c r="N47" s="318"/>
      <c r="O47" s="329"/>
      <c r="P47" s="329"/>
      <c r="R47" s="16" t="str">
        <f t="shared" si="5"/>
        <v>変更なし</v>
      </c>
      <c r="S47" s="16" t="str">
        <f t="shared" si="6"/>
        <v>変更なし</v>
      </c>
      <c r="T47" s="16" t="str">
        <f t="shared" si="7"/>
        <v>同額</v>
      </c>
      <c r="U47" s="16" t="str">
        <f t="shared" si="8"/>
        <v>減額</v>
      </c>
      <c r="V47" s="16" t="str">
        <f t="shared" si="9"/>
        <v>記入してください。</v>
      </c>
      <c r="W47" s="16"/>
    </row>
    <row r="48" spans="2:23" s="66" customFormat="1" x14ac:dyDescent="0.2">
      <c r="B48" s="26" t="s">
        <v>94</v>
      </c>
      <c r="C48" s="27">
        <v>1</v>
      </c>
      <c r="D48" s="27" t="s">
        <v>16</v>
      </c>
      <c r="E48" s="317">
        <v>1000000</v>
      </c>
      <c r="F48" s="319">
        <v>1000000</v>
      </c>
      <c r="G48" s="280">
        <v>1</v>
      </c>
      <c r="H48" s="27" t="s">
        <v>16</v>
      </c>
      <c r="I48" s="317">
        <v>993000</v>
      </c>
      <c r="J48" s="317">
        <v>993000</v>
      </c>
      <c r="K48" s="317"/>
      <c r="L48" s="323"/>
      <c r="M48" s="326"/>
      <c r="N48" s="318"/>
      <c r="O48" s="329"/>
      <c r="P48" s="329"/>
      <c r="R48" s="16" t="str">
        <f t="shared" si="5"/>
        <v>変更なし</v>
      </c>
      <c r="S48" s="16" t="str">
        <f t="shared" si="6"/>
        <v>変更なし</v>
      </c>
      <c r="T48" s="16" t="str">
        <f t="shared" si="7"/>
        <v>減額</v>
      </c>
      <c r="U48" s="16" t="str">
        <f t="shared" si="8"/>
        <v>減額</v>
      </c>
      <c r="V48" s="16" t="str">
        <f t="shared" si="9"/>
        <v>記入してください。</v>
      </c>
      <c r="W48" s="16"/>
    </row>
    <row r="49" spans="2:23" s="66" customFormat="1" x14ac:dyDescent="0.2">
      <c r="B49" s="26" t="s">
        <v>93</v>
      </c>
      <c r="C49" s="27">
        <v>1</v>
      </c>
      <c r="D49" s="27" t="s">
        <v>16</v>
      </c>
      <c r="E49" s="317">
        <v>1000000</v>
      </c>
      <c r="F49" s="319">
        <v>1000000</v>
      </c>
      <c r="G49" s="280">
        <v>1</v>
      </c>
      <c r="H49" s="27" t="s">
        <v>16</v>
      </c>
      <c r="I49" s="317">
        <v>997000</v>
      </c>
      <c r="J49" s="317">
        <v>997000</v>
      </c>
      <c r="K49" s="317"/>
      <c r="L49" s="27"/>
      <c r="M49" s="29"/>
      <c r="N49" s="318"/>
      <c r="O49" s="329"/>
      <c r="P49" s="329"/>
      <c r="R49" s="16" t="str">
        <f t="shared" si="5"/>
        <v>変更なし</v>
      </c>
      <c r="S49" s="16" t="str">
        <f t="shared" si="6"/>
        <v>変更なし</v>
      </c>
      <c r="T49" s="16" t="str">
        <f t="shared" si="7"/>
        <v>減額</v>
      </c>
      <c r="U49" s="16" t="str">
        <f t="shared" si="8"/>
        <v>減額</v>
      </c>
      <c r="V49" s="16" t="str">
        <f t="shared" si="9"/>
        <v>記入してください。</v>
      </c>
      <c r="W49" s="16"/>
    </row>
    <row r="50" spans="2:23" s="66" customFormat="1" x14ac:dyDescent="0.2">
      <c r="B50" s="26" t="s">
        <v>95</v>
      </c>
      <c r="C50" s="27">
        <v>1</v>
      </c>
      <c r="D50" s="27" t="s">
        <v>16</v>
      </c>
      <c r="E50" s="317">
        <v>1000000</v>
      </c>
      <c r="F50" s="319">
        <v>1000000</v>
      </c>
      <c r="G50" s="280">
        <v>1</v>
      </c>
      <c r="H50" s="27" t="s">
        <v>16</v>
      </c>
      <c r="I50" s="317">
        <v>990000</v>
      </c>
      <c r="J50" s="317">
        <v>990000</v>
      </c>
      <c r="K50" s="317"/>
      <c r="L50" s="27"/>
      <c r="M50" s="29"/>
      <c r="N50" s="318"/>
      <c r="O50" s="329"/>
      <c r="P50" s="329"/>
      <c r="R50" s="16" t="str">
        <f t="shared" si="5"/>
        <v>変更なし</v>
      </c>
      <c r="S50" s="16" t="str">
        <f t="shared" si="6"/>
        <v>変更なし</v>
      </c>
      <c r="T50" s="16" t="str">
        <f t="shared" si="7"/>
        <v>減額</v>
      </c>
      <c r="U50" s="16" t="str">
        <f t="shared" si="8"/>
        <v>減額</v>
      </c>
      <c r="V50" s="16" t="str">
        <f t="shared" si="9"/>
        <v>記入してください。</v>
      </c>
      <c r="W50" s="16"/>
    </row>
    <row r="51" spans="2:23" s="66" customFormat="1" x14ac:dyDescent="0.2">
      <c r="B51" s="31" t="s">
        <v>34</v>
      </c>
      <c r="C51" s="46" t="s">
        <v>100</v>
      </c>
      <c r="D51" s="32" t="s">
        <v>100</v>
      </c>
      <c r="E51" s="47" t="s">
        <v>36</v>
      </c>
      <c r="F51" s="310" t="s">
        <v>36</v>
      </c>
      <c r="G51" s="320" t="s">
        <v>100</v>
      </c>
      <c r="H51" s="32" t="s">
        <v>100</v>
      </c>
      <c r="I51" s="47" t="s">
        <v>36</v>
      </c>
      <c r="J51" s="47" t="s">
        <v>36</v>
      </c>
      <c r="K51" s="47"/>
      <c r="L51" s="32"/>
      <c r="M51" s="34"/>
      <c r="N51" s="30"/>
      <c r="O51" s="15"/>
      <c r="P51" s="15"/>
      <c r="R51" s="16" t="str">
        <f t="shared" si="5"/>
        <v>変更なし</v>
      </c>
      <c r="S51" s="16" t="str">
        <f t="shared" si="6"/>
        <v>変更なし</v>
      </c>
      <c r="T51" s="16" t="str">
        <f t="shared" si="7"/>
        <v>同額</v>
      </c>
      <c r="U51" s="16" t="str">
        <f t="shared" si="8"/>
        <v>同額</v>
      </c>
      <c r="V51" s="16" t="str">
        <f t="shared" si="9"/>
        <v/>
      </c>
      <c r="W51" s="16"/>
    </row>
    <row r="52" spans="2:23" s="66" customFormat="1" x14ac:dyDescent="0.2">
      <c r="B52" s="37"/>
      <c r="C52" s="282"/>
      <c r="D52" s="35"/>
      <c r="E52" s="53"/>
      <c r="F52" s="281"/>
      <c r="G52" s="282"/>
      <c r="H52" s="35"/>
      <c r="I52" s="53"/>
      <c r="J52" s="53"/>
      <c r="K52" s="53"/>
      <c r="L52" s="35"/>
      <c r="M52" s="283"/>
      <c r="N52" s="30"/>
      <c r="O52" s="15"/>
      <c r="P52" s="15"/>
      <c r="R52" s="16" t="str">
        <f t="shared" si="5"/>
        <v>変更なし</v>
      </c>
      <c r="S52" s="16" t="str">
        <f t="shared" si="6"/>
        <v>変更なし</v>
      </c>
      <c r="T52" s="16" t="str">
        <f t="shared" si="7"/>
        <v>同額</v>
      </c>
      <c r="U52" s="16" t="str">
        <f t="shared" si="8"/>
        <v>同額</v>
      </c>
      <c r="V52" s="16" t="str">
        <f t="shared" si="9"/>
        <v/>
      </c>
      <c r="W52" s="16"/>
    </row>
    <row r="53" spans="2:23" s="66" customFormat="1" ht="17" thickBot="1" x14ac:dyDescent="0.25">
      <c r="B53" s="288" t="s">
        <v>101</v>
      </c>
      <c r="C53" s="289"/>
      <c r="D53" s="290"/>
      <c r="E53" s="291"/>
      <c r="F53" s="311"/>
      <c r="G53" s="289"/>
      <c r="H53" s="290"/>
      <c r="I53" s="291"/>
      <c r="J53" s="291"/>
      <c r="K53" s="291"/>
      <c r="L53" s="290"/>
      <c r="M53" s="294"/>
      <c r="N53" s="65"/>
      <c r="O53" s="15"/>
      <c r="P53" s="15"/>
      <c r="R53" s="16" t="str">
        <f t="shared" si="5"/>
        <v>変更なし</v>
      </c>
      <c r="S53" s="16" t="str">
        <f t="shared" si="6"/>
        <v>変更なし</v>
      </c>
      <c r="T53" s="16" t="str">
        <f t="shared" si="7"/>
        <v>同額</v>
      </c>
      <c r="U53" s="16" t="str">
        <f t="shared" si="8"/>
        <v>同額</v>
      </c>
      <c r="V53" s="16" t="str">
        <f t="shared" si="9"/>
        <v/>
      </c>
      <c r="W53" s="16"/>
    </row>
    <row r="54" spans="2:23" s="66" customFormat="1" ht="17" thickBot="1" x14ac:dyDescent="0.3">
      <c r="B54" s="398" t="s">
        <v>108</v>
      </c>
      <c r="C54" s="399"/>
      <c r="D54" s="399"/>
      <c r="E54" s="399"/>
      <c r="F54" s="306"/>
      <c r="G54" s="296"/>
      <c r="H54" s="307"/>
      <c r="I54" s="297"/>
      <c r="J54" s="308"/>
      <c r="K54" s="308"/>
      <c r="L54" s="297"/>
      <c r="M54" s="309"/>
      <c r="N54" s="298"/>
      <c r="O54" s="15"/>
      <c r="P54" s="15"/>
      <c r="R54" s="16" t="str">
        <f t="shared" si="5"/>
        <v>変更なし</v>
      </c>
      <c r="S54" s="16" t="str">
        <f t="shared" si="6"/>
        <v>変更なし</v>
      </c>
      <c r="T54" s="16" t="str">
        <f t="shared" si="7"/>
        <v>同額</v>
      </c>
      <c r="U54" s="16" t="str">
        <f t="shared" si="8"/>
        <v>同額</v>
      </c>
      <c r="V54" s="16" t="str">
        <f t="shared" si="9"/>
        <v/>
      </c>
      <c r="W54" s="16"/>
    </row>
    <row r="55" spans="2:23" ht="5.4" customHeight="1" x14ac:dyDescent="0.2"/>
    <row r="56" spans="2:23" x14ac:dyDescent="0.2">
      <c r="B56" s="327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2023-12-13T11:13:18Z</dcterms:created>
  <dcterms:modified xsi:type="dcterms:W3CDTF">2023-12-13T11:13:21Z</dcterms:modified>
</cp:coreProperties>
</file>