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過年度差替連絡\市町村\R2-R3_北九州市\"/>
    </mc:Choice>
  </mc:AlternateContent>
  <xr:revisionPtr revIDLastSave="0" documentId="13_ncr:1_{AA2E1593-223D-4FA1-8689-163A7487B0EA}" xr6:coauthVersionLast="36" xr6:coauthVersionMax="36" xr10:uidLastSave="{00000000-0000-0000-0000-000000000000}"/>
  <workbookProtection lockStructure="1"/>
  <bookViews>
    <workbookView xWindow="0" yWindow="0" windowWidth="28800" windowHeight="119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AM42" i="10"/>
  <c r="U42" i="10"/>
  <c r="BW41" i="10"/>
  <c r="AM41" i="10"/>
  <c r="U41" i="10"/>
  <c r="BW40" i="10"/>
  <c r="AM40" i="10"/>
  <c r="U40" i="10"/>
  <c r="BW39" i="10"/>
  <c r="U39" i="10"/>
  <c r="BW38" i="10"/>
  <c r="U38" i="10"/>
  <c r="BW37"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C39" i="10" s="1"/>
  <c r="C40" i="10" s="1"/>
  <c r="C41" i="10" s="1"/>
  <c r="C42" i="10" s="1"/>
  <c r="U34" i="10" l="1"/>
  <c r="U35" i="10" l="1"/>
  <c r="U36" i="10" s="1"/>
  <c r="U37" i="10" s="1"/>
  <c r="AM34" i="10" l="1"/>
  <c r="AM35" i="10" s="1"/>
  <c r="AM36" i="10" s="1"/>
  <c r="AM37" i="10" s="1"/>
  <c r="AM38" i="10" s="1"/>
  <c r="AM39" i="10" s="1"/>
  <c r="BE34" i="10" s="1"/>
  <c r="BE35" i="10" l="1"/>
  <c r="BE36" i="10" s="1"/>
  <c r="BE37" i="10" s="1"/>
  <c r="BE38" i="10" s="1"/>
  <c r="BE39" i="10" s="1"/>
  <c r="BE40" i="10" s="1"/>
  <c r="BE41" i="10" s="1"/>
  <c r="BE42" i="10" s="1"/>
  <c r="BW34" i="10"/>
  <c r="BW35" i="10" s="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<sst xmlns="http://schemas.openxmlformats.org/spreadsheetml/2006/main" count="1231" uniqueCount="664">
  <si>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</si>
  <si>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</si>
  <si>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</si>
  <si>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</si>
  <si>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</si>
  <si>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</si>
  <si>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</si>
  <si>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</si>
  <si>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</si>
  <si>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</si>
  <si>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</si>
  <si>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</si>
  <si>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</si>
  <si>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</si>
  <si>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</si>
  <si>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</si>
  <si>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</si>
  <si>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</si>
  <si>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</si>
  <si>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</si>
  <si>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</si>
  <si>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</si>
  <si>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</si>
  <si>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</si>
  <si>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</si>
  <si>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</si>
  <si>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</si>
  <si>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</si>
  <si>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</si>
  <si>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</si>
  <si>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</si>
  <si>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</si>
  <si>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</si>
  <si>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</si>
  <si>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</si>
  <si>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</si>
  <si>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</si>
  <si>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</si>
  <si>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</si>
  <si>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</si>
  <si>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</si>
  <si>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</si>
  <si>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</si>
  <si>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</si>
  <si>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</si>
  <si>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</si>
  <si>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</si>
  <si>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</si>
  <si>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</si>
  <si>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</si>
  <si>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</si>
  <si>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</si>
  <si>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</si>
  <si>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</si>
  <si>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</si>
  <si>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</si>
  <si>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</si>
  <si>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</si>
  <si>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</si>
  <si>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</si>
  <si>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</si>
  <si>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</si>
  <si>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</si>
  <si>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</si>
  <si>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</si>
  <si>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</si>
  <si>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</si>
  <si>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</si>
  <si>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</si>
  <si>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</si>
  <si>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</si>
  <si>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</si>
  <si>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</si>
  <si>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</si>
  <si>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</si>
  <si>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</si>
  <si>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</si>
  <si>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</si>
  <si>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</si>
  <si>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</si>
  <si>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</si>
  <si>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</si>
  <si>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</si>
  <si>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</si>
  <si>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</si>
  <si>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</si>
  <si>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</si>
  <si>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</si>
  <si>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</si>
  <si>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</si>
  <si>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</si>
  <si>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</si>
  <si>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</si>
  <si>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</si>
  <si>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</si>
  <si>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</si>
  <si>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</si>
  <si>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</si>
  <si>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</si>
  <si>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</si>
  <si>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</si>
  <si>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</si>
  <si>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</si>
  <si>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</si>
  <si>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</si>
  <si>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</si>
  <si>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</si>
  <si>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</si>
  <si>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</si>
  <si>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</si>
  <si>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</si>
  <si>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</si>
  <si>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</si>
  <si>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</si>
  <si>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</si>
  <si>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</si>
  <si>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</si>
  <si>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</si>
  <si>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</si>
  <si>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</si>
  <si>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</si>
  <si>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</si>
  <si>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</si>
  <si>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</si>
  <si>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</si>
  <si>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</si>
  <si>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</si>
  <si>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</si>
  <si>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</si>
  <si>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</si>
  <si>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</si>
  <si>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</si>
  <si>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</si>
  <si>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</si>
  <si>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</si>
  <si>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</si>
  <si>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</si>
  <si>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</si>
  <si>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</si>
  <si>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</si>
  <si>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</si>
  <si>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</si>
  <si>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</si>
  <si>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</si>
  <si>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</si>
  <si>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</si>
  <si>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</si>
  <si>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</si>
  <si>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</si>
  <si>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</si>
  <si>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</si>
  <si>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</si>
  <si>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</si>
  <si>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</si>
  <si>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</si>
  <si>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</si>
  <si>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</si>
  <si>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</si>
  <si>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</si>
  <si>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</si>
  <si>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</si>
  <si>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</si>
  <si>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</si>
  <si>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</si>
  <si>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</si>
  <si>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</si>
  <si>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</si>
  <si>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</si>
  <si>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</si>
  <si>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</si>
  <si>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</si>
  <si>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</si>
  <si>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</si>
  <si>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</si>
  <si>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</si>
  <si>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</si>
  <si>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</si>
  <si>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</si>
  <si>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</si>
  <si>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</si>
  <si>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</si>
  <si>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</si>
  <si>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</si>
  <si>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</si>
  <si>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</si>
  <si>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</si>
  <si>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</si>
  <si>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</si>
  <si>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</si>
  <si>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</si>
  <si>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</si>
  <si>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</si>
  <si>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</si>
  <si>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</si>
  <si>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</si>
  <si>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</si>
  <si>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</si>
  <si>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</si>
  <si>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</si>
  <si>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</si>
  <si>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</si>
  <si>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</si>
  <si>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</si>
  <si>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</si>
  <si>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</si>
  <si>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</si>
  <si>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</si>
  <si>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</si>
  <si>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</si>
  <si>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</si>
  <si>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</si>
  <si>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</si>
  <si>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</si>
  <si>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</si>
  <si>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</si>
  <si>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</si>
  <si>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</si>
  <si>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</si>
  <si>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</si>
  <si>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</si>
  <si>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</si>
  <si>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</si>
  <si>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</si>
  <si>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</si>
  <si>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</si>
  <si>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</si>
  <si>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</si>
  <si>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</si>
  <si>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</si>
  <si>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</si>
  <si>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</si>
  <si>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</si>
  <si>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</si>
  <si>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</si>
  <si>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</si>
  <si>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</si>
  <si>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</si>
  <si>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</si>
  <si>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</si>
  <si>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</si>
  <si>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</si>
  <si>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</si>
  <si>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</si>
  <si>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</si>
  <si>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</si>
  <si>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</si>
  <si>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</si>
  <si>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</si>
  <si>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</si>
  <si>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</si>
  <si>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</si>
  <si>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</si>
  <si>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</si>
  <si>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</si>
  <si>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</si>
  <si>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</si>
  <si>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</si>
  <si>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</si>
  <si>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</si>
  <si>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</si>
  <si>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</si>
  <si>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</si>
  <si>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</si>
  <si>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</si>
  <si>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</si>
  <si>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</si>
  <si>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</si>
  <si>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</si>
  <si>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</si>
  <si>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</si>
  <si>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</si>
  <si>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</si>
  <si>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</si>
  <si>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</si>
  <si>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</si>
  <si>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</si>
  <si>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</si>
  <si>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</si>
  <si>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</si>
  <si>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</si>
  <si>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</si>
  <si>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</si>
  <si>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</si>
  <si>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</si>
  <si>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</si>
  <si>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</si>
  <si>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</si>
  <si>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</si>
  <si>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</si>
  <si>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</si>
  <si>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</si>
  <si>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</si>
  <si>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</si>
  <si>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</si>
  <si>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</si>
  <si>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</si>
  <si>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</si>
  <si>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</si>
  <si>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</si>
  <si>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</si>
  <si>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</si>
  <si>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</si>
  <si>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</si>
  <si>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</si>
  <si>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</si>
  <si>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</si>
  <si>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</si>
  <si>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</si>
  <si>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</si>
  <si>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</si>
  <si>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</si>
  <si>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</si>
  <si>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</si>
  <si>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</si>
  <si>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</si>
  <si>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</si>
  <si>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</si>
  <si>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</si>
  <si>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</si>
  <si>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</si>
  <si>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</si>
  <si>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</si>
  <si>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</si>
  <si>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</si>
  <si>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</si>
  <si>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</si>
  <si>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</si>
  <si>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</si>
  <si>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</si>
  <si>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</si>
  <si>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</si>
  <si>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</si>
  <si>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</si>
  <si>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</si>
  <si>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</si>
  <si>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</si>
  <si>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</si>
  <si>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</si>
  <si>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</si>
  <si>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</si>
  <si>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</si>
  <si>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</si>
  <si>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</si>
  <si>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病院</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</si>
  <si>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</si>
  <si>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</si>
  <si>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</si>
  <si>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</si>
  <si>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</si>
  <si>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</si>
  <si>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</si>
  <si>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</si>
  <si>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</si>
  <si>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</si>
  <si>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</si>
  <si>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</si>
  <si>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</si>
  <si>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</si>
  <si>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</si>
  <si>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</si>
  <si>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</si>
  <si>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</si>
  <si>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</si>
  <si>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</si>
  <si>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</si>
  <si>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</si>
  <si>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</si>
  <si>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</si>
  <si>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</si>
  <si>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</si>
  <si>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</si>
  <si>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</si>
  <si>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</si>
  <si>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</si>
  <si>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</si>
  <si>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</si>
  <si>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</si>
  <si>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</si>
  <si>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</si>
  <si>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</si>
  <si>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</si>
  <si>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</si>
  <si>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</si>
  <si>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</si>
  <si>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</si>
  <si>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</si>
  <si>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</si>
  <si>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</si>
  <si>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</si>
  <si>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</si>
  <si>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</si>
  <si>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</si>
  <si>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</si>
  <si>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</si>
  <si>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</si>
  <si>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</si>
  <si>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</si>
  <si>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</si>
  <si>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t>
    <phoneticPr fontId="5"/>
  </si>
  <si>
    <t>住宅新築資金等貸付特別会計</t>
    <phoneticPr fontId="5"/>
  </si>
  <si>
    <t>土地取得特別会計</t>
    <phoneticPr fontId="5"/>
  </si>
  <si>
    <t>-</t>
    <phoneticPr fontId="5"/>
  </si>
  <si>
    <t>母子父子寡婦福祉資金特別会計</t>
    <phoneticPr fontId="5"/>
  </si>
  <si>
    <t>臨海部産業用地貸付特別会計</t>
    <phoneticPr fontId="5"/>
  </si>
  <si>
    <t>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</si>
  <si>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</si>
  <si>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</si>
  <si>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</si>
  <si>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</si>
  <si>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</si>
  <si>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</si>
  <si>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</si>
  <si>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</si>
  <si>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</si>
  <si>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</si>
  <si>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</si>
  <si>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</si>
  <si>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</si>
  <si>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</si>
  <si>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</si>
  <si>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</si>
  <si>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</si>
  <si>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</si>
  <si>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</si>
  <si>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</si>
  <si>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法適用企業</t>
    <phoneticPr fontId="5"/>
  </si>
  <si>
    <t>交通事業会計</t>
    <phoneticPr fontId="5"/>
  </si>
  <si>
    <t>病院事業会計</t>
    <phoneticPr fontId="5"/>
  </si>
  <si>
    <t>法適用企業</t>
    <phoneticPr fontId="5"/>
  </si>
  <si>
    <t>下水道事業会計</t>
    <phoneticPr fontId="5"/>
  </si>
  <si>
    <t>公営競技事業会計</t>
    <phoneticPr fontId="5"/>
  </si>
  <si>
    <t>食肉センター特別会計</t>
    <phoneticPr fontId="5"/>
  </si>
  <si>
    <t>法非適用企業</t>
    <phoneticPr fontId="5"/>
  </si>
  <si>
    <t>卸売市場特別会計</t>
    <phoneticPr fontId="5"/>
  </si>
  <si>
    <t>法非適用企業</t>
    <phoneticPr fontId="5"/>
  </si>
  <si>
    <t>渡船特別会計</t>
    <phoneticPr fontId="5"/>
  </si>
  <si>
    <t>法非適用企業</t>
    <phoneticPr fontId="5"/>
  </si>
  <si>
    <t>漁業集落排水特別会計</t>
    <phoneticPr fontId="5"/>
  </si>
  <si>
    <t>港湾整備特別会計</t>
    <phoneticPr fontId="5"/>
  </si>
  <si>
    <t>市民太陽光発電所特別会計</t>
    <phoneticPr fontId="5"/>
  </si>
  <si>
    <t>産業用地整備特別会計</t>
    <phoneticPr fontId="5"/>
  </si>
  <si>
    <t>-</t>
    <phoneticPr fontId="5"/>
  </si>
  <si>
    <t>法非適用企業</t>
    <phoneticPr fontId="5"/>
  </si>
  <si>
    <t>空港関連用地整備特別会計</t>
    <phoneticPr fontId="5"/>
  </si>
  <si>
    <t>法非適用企業</t>
    <phoneticPr fontId="5"/>
  </si>
  <si>
    <t>学術研究都市土地区画整理特別会計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</si>
  <si>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</si>
  <si>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</si>
  <si>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</si>
  <si>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</si>
  <si>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</si>
  <si>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</si>
  <si>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</si>
  <si>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</si>
  <si>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</si>
  <si>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</si>
  <si>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</si>
  <si>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</si>
  <si>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</si>
  <si>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</si>
  <si>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</si>
  <si>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</si>
  <si>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</si>
  <si>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</si>
  <si>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</si>
  <si>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</si>
  <si>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</si>
  <si>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</si>
  <si>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</si>
  <si>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</si>
  <si>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</si>
  <si>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</si>
  <si>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</si>
  <si>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</si>
  <si>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</si>
  <si>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</si>
  <si>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</si>
  <si>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</si>
  <si>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</si>
  <si>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</si>
  <si>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</si>
  <si>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</si>
  <si>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</si>
  <si>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</si>
  <si>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</si>
  <si>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</si>
  <si>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</si>
  <si>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</si>
  <si>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</si>
  <si>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</si>
  <si>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</si>
  <si>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</si>
  <si>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</si>
  <si>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</si>
  <si>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</si>
  <si>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</si>
  <si>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</si>
  <si>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</si>
  <si>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</si>
  <si>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</si>
  <si>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</si>
  <si>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</si>
  <si>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</si>
  <si>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</si>
  <si>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</si>
  <si>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</si>
  <si>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</si>
  <si>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</si>
  <si>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</si>
  <si>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</si>
  <si>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</si>
  <si>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</si>
  <si>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</si>
  <si>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卸売市場特別会計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</si>
  <si>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</si>
  <si>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</si>
  <si>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</si>
  <si>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</si>
  <si>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</si>
  <si>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</si>
  <si>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</si>
  <si>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</si>
  <si>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</si>
  <si>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</si>
  <si>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</si>
  <si>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</si>
  <si>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</si>
  <si>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</si>
  <si>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</si>
  <si>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</si>
  <si>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</si>
  <si>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</si>
  <si>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</si>
  <si>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</si>
  <si>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</si>
  <si>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</si>
  <si>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</si>
  <si>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</si>
  <si>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</si>
  <si>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</si>
  <si>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</si>
  <si>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</si>
  <si>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</si>
  <si>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</si>
  <si>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</si>
  <si>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</si>
  <si>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</si>
  <si>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</si>
  <si>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</si>
  <si>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</si>
  <si>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</si>
  <si>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</si>
  <si>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</si>
  <si>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</si>
  <si>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</si>
  <si>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</si>
  <si>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</si>
  <si>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</si>
  <si>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</si>
  <si>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</si>
  <si>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</si>
  <si>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</si>
  <si>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</si>
  <si>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</si>
  <si>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</si>
  <si>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</si>
  <si>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</si>
  <si>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</si>
  <si>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</si>
  <si>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</si>
  <si>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</si>
  <si>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</si>
  <si>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</si>
  <si>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</si>
  <si>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</si>
  <si>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</si>
  <si>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</si>
  <si>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</si>
  <si>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</si>
  <si>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</si>
  <si>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</si>
  <si>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</si>
  <si>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</si>
  <si>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</si>
  <si>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</si>
  <si>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</si>
  <si>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</si>
  <si>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</si>
  <si>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</si>
  <si>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</si>
  <si>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</si>
  <si>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</si>
  <si>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</si>
  <si>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</si>
  <si>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</si>
  <si>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</si>
  <si>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</si>
  <si>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</si>
  <si>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</si>
  <si>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 0.10</t>
  </si>
  <si>
    <t>公営競技事業会計</t>
  </si>
  <si>
    <t>上水道事業会計</t>
  </si>
  <si>
    <t>一般会計</t>
  </si>
  <si>
    <t>介護保険特別会計</t>
  </si>
  <si>
    <t>国民健康保険特別会計</t>
  </si>
  <si>
    <t>港湾整備特別会計</t>
  </si>
  <si>
    <t>下水道事業会計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</si>
  <si>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</si>
  <si>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</si>
  <si>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</si>
  <si>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</si>
  <si>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</si>
  <si>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</si>
  <si>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</si>
  <si>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</si>
  <si>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</si>
  <si>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ＳＤＧｓ未来基金</t>
  </si>
  <si>
    <t>都市高速鉄道等整備基金</t>
  </si>
  <si>
    <t>財産区基金</t>
  </si>
  <si>
    <t>農業用施設維持管理基金</t>
    <rPh sb="0" eb="5">
      <t>ノウギョウヨウシセツ</t>
    </rPh>
    <rPh sb="5" eb="9">
      <t>イジカンリ</t>
    </rPh>
    <rPh sb="9" eb="11">
      <t>キキン</t>
    </rPh>
    <phoneticPr fontId="2"/>
  </si>
  <si>
    <t>災害救助基金</t>
    <rPh sb="0" eb="6">
      <t>サイガイキュウジョキキン</t>
    </rPh>
    <phoneticPr fontId="2"/>
  </si>
  <si>
    <t>福岡県自治振興組合</t>
    <rPh sb="0" eb="3">
      <t>フクオカケン</t>
    </rPh>
    <rPh sb="3" eb="5">
      <t>ジチ</t>
    </rPh>
    <rPh sb="5" eb="7">
      <t>シンコウ</t>
    </rPh>
    <rPh sb="7" eb="9">
      <t>クミアイ</t>
    </rPh>
    <phoneticPr fontId="2"/>
  </si>
  <si>
    <t>直方市・北九州市岡森用水組合</t>
    <rPh sb="0" eb="3">
      <t>ノオガタシ</t>
    </rPh>
    <rPh sb="4" eb="8">
      <t>キタキュウシュウシ</t>
    </rPh>
    <rPh sb="8" eb="10">
      <t>オカモリ</t>
    </rPh>
    <rPh sb="10" eb="12">
      <t>ヨウスイ</t>
    </rPh>
    <rPh sb="12" eb="14">
      <t>クミアイ</t>
    </rPh>
    <phoneticPr fontId="2"/>
  </si>
  <si>
    <t>福岡県後期高齢者医療広域連合</t>
    <rPh sb="0" eb="3">
      <t>フクオカケン</t>
    </rPh>
    <rPh sb="3" eb="8">
      <t>コウキコウレイシャ</t>
    </rPh>
    <rPh sb="8" eb="10">
      <t>イリョウ</t>
    </rPh>
    <rPh sb="10" eb="14">
      <t>コウイキレンゴウ</t>
    </rPh>
    <phoneticPr fontId="2"/>
  </si>
  <si>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</si>
  <si>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</si>
  <si>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</si>
  <si>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</si>
  <si>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</si>
  <si>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</si>
  <si>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</si>
  <si>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</si>
  <si>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</si>
  <si>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</si>
  <si>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</si>
  <si>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</si>
  <si>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</si>
  <si>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</si>
  <si>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</si>
  <si>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</si>
  <si>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</si>
  <si>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</si>
  <si>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</si>
  <si>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</si>
  <si>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</si>
  <si>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</si>
  <si>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</si>
  <si>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株式会社北九州ウォーターサービス</t>
    <rPh sb="0" eb="4">
      <t>カブシキカイシャ</t>
    </rPh>
    <phoneticPr fontId="2"/>
  </si>
  <si>
    <t>北九州紫川開発株式会社</t>
  </si>
  <si>
    <t>地方独立行政法人　北九州市立病院機構</t>
    <rPh sb="0" eb="2">
      <t>チホウ</t>
    </rPh>
    <rPh sb="2" eb="4">
      <t>ドクリツ</t>
    </rPh>
    <rPh sb="4" eb="6">
      <t>ギョウセイ</t>
    </rPh>
    <rPh sb="6" eb="8">
      <t>ホウジン</t>
    </rPh>
    <rPh sb="9" eb="13">
      <t>キタキュウシュウシ</t>
    </rPh>
    <rPh sb="13" eb="14">
      <t>リツ</t>
    </rPh>
    <rPh sb="14" eb="16">
      <t>ビョウイン</t>
    </rPh>
    <rPh sb="16" eb="18">
      <t>キコウ</t>
    </rPh>
    <phoneticPr fontId="2"/>
  </si>
  <si>
    <t>〇</t>
  </si>
  <si>
    <t>令和３年度に解散し出資金が返還された</t>
    <rPh sb="0" eb="2">
      <t>レイワ</t>
    </rPh>
    <rPh sb="3" eb="5">
      <t>ネンド</t>
    </rPh>
    <rPh sb="6" eb="8">
      <t>カイサン</t>
    </rPh>
    <rPh sb="9" eb="12">
      <t>シュッシキン</t>
    </rPh>
    <rPh sb="13" eb="15">
      <t>ヘンカン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</si>
  <si>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</si>
  <si>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</si>
  <si>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</si>
  <si>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将来負担比率は、令和２年度は公共事業等に係る市債残高が減少したこと、令和３年度は基金の残高が増加したほか、標準財政規模が拡大したことなどが要因となり、低下しています。
　将来負担比率と有形固定資産減価償却率は、両方とも類似団体平均を上回っている状況であり、老朽化施設を多く持っている一方、老朽化対策にかけられる経費が少ないことを表しています。行財政改革大綱及び公共施設マネジメント実行計画に基づき、財政負担を抑えつつ、老朽化施設への対応をし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</si>
  <si>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</si>
  <si>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</si>
  <si>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</si>
  <si>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</si>
  <si>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</si>
  <si>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</si>
  <si>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近年、改善傾向にあり、令和３年度についても基金残高の増加などにより改善しています。実質公債費比率は、地方債元利償還金が減少したことなどにより微減となったものの、近年は横ばいの状況にあります。一方で、類似団体との比較では、２つの比率とも高い状況にあるため、投資的経費の選択と集中により事業量を縮減し、地方債残高の抑制を図ることで、更なる比率の改善に努めていき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</si>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</sst>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3"/>
      <color rgb="FF00B0F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38" fillId="0" borderId="34" xfId="3" applyNumberFormat="1" applyFont="1" applyFill="1" applyBorder="1" applyAlignment="1" applyProtection="1">
      <alignment horizontal="right" vertical="center" shrinkToFit="1"/>
    </xf>
    <xf numFmtId="177" fontId="38" fillId="0" borderId="21" xfId="3" applyNumberFormat="1" applyFont="1" applyFill="1" applyBorder="1" applyAlignment="1" applyProtection="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49E5BAD-5EBE-4B53-B33A-BE8F7FC2C5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39D7-4F73-BF84-F15D26FC68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70113</c:v>
                </c:pt>
                <c:pt idx="1">
                  <c:v>71923</c:v>
                </c:pt>
                <c:pt idx="2">
                  <c:v>67063</c:v>
                </c:pt>
                <c:pt idx="3">
                  <c:v>72921</c:v>
                </c:pt>
                <c:pt idx="4">
                  <c:v>72741</c:v>
                </c:pt>
              </c:numCache>
            </c:numRef>
          </c:val>
          <c:smooth val="0"/>
          <c:extLst>
            <c:ext xmlns:c16="http://schemas.microsoft.com/office/drawing/2014/chart" uri="{C3380CC4-5D6E-409C-BE32-E72D297353CC}">
              <c16:uniqueId val="{00000001-39D7-4F73-BF84-F15D26FC68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0.76</c:v>
                </c:pt>
                <c:pt idx="1">
                  <c:v>0.68</c:v>
                </c:pt>
                <c:pt idx="2">
                  <c:v>0.76</c:v>
                </c:pt>
                <c:pt idx="3">
                  <c:v>1.04</c:v>
                </c:pt>
                <c:pt idx="4">
                  <c:v>1.74</c:v>
                </c:pt>
              </c:numCache>
            </c:numRef>
          </c:val>
          <c:extLst>
            <c:ext xmlns:c16="http://schemas.microsoft.com/office/drawing/2014/chart" uri="{C3380CC4-5D6E-409C-BE32-E72D297353CC}">
              <c16:uniqueId val="{00000000-D439-4C93-B1AD-03A0329FE8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3.47</c:v>
                </c:pt>
                <c:pt idx="1">
                  <c:v>3.09</c:v>
                </c:pt>
                <c:pt idx="2">
                  <c:v>2.91</c:v>
                </c:pt>
                <c:pt idx="3">
                  <c:v>2.83</c:v>
                </c:pt>
                <c:pt idx="4">
                  <c:v>4.99</c:v>
                </c:pt>
              </c:numCache>
            </c:numRef>
          </c:val>
          <c:extLst>
            <c:ext xmlns:c16="http://schemas.microsoft.com/office/drawing/2014/chart" uri="{C3380CC4-5D6E-409C-BE32-E72D297353CC}">
              <c16:uniqueId val="{00000001-D439-4C93-B1AD-03A0329FE8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0.19</c:v>
                </c:pt>
                <c:pt idx="1">
                  <c:v>-0.46</c:v>
                </c:pt>
                <c:pt idx="2">
                  <c:v>-0.1</c:v>
                </c:pt>
                <c:pt idx="3">
                  <c:v>0.25</c:v>
                </c:pt>
                <c:pt idx="4">
                  <c:v>2.99</c:v>
                </c:pt>
              </c:numCache>
            </c:numRef>
          </c:val>
          <c:smooth val="0"/>
          <c:extLst>
            <c:ext xmlns:c16="http://schemas.microsoft.com/office/drawing/2014/chart" uri="{C3380CC4-5D6E-409C-BE32-E72D297353CC}">
              <c16:uniqueId val="{00000002-D439-4C93-B1AD-03A0329FE8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2.94</c:v>
                </c:pt>
                <c:pt idx="2">
                  <c:v>#N/A</c:v>
                </c:pt>
                <c:pt idx="3">
                  <c:v>1.72</c:v>
                </c:pt>
                <c:pt idx="4">
                  <c:v>#N/A</c:v>
                </c:pt>
                <c:pt idx="5">
                  <c:v>1.07</c:v>
                </c:pt>
                <c:pt idx="6">
                  <c:v>#N/A</c:v>
                </c:pt>
                <c:pt idx="7">
                  <c:v>1.02</c:v>
                </c:pt>
                <c:pt idx="8">
                  <c:v>#N/A</c:v>
                </c:pt>
                <c:pt idx="9">
                  <c:v>0.85</c:v>
                </c:pt>
              </c:numCache>
            </c:numRef>
          </c:val>
          <c:extLst>
            <c:ext xmlns:c16="http://schemas.microsoft.com/office/drawing/2014/chart" uri="{C3380CC4-5D6E-409C-BE32-E72D297353CC}">
              <c16:uniqueId val="{00000000-1D6C-47CF-AEDB-7900561A57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6C-47CF-AEDB-7900561A57E6}"/>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0.63</c:v>
                </c:pt>
                <c:pt idx="2">
                  <c:v>#N/A</c:v>
                </c:pt>
                <c:pt idx="3">
                  <c:v>0.63</c:v>
                </c:pt>
                <c:pt idx="4">
                  <c:v>#N/A</c:v>
                </c:pt>
                <c:pt idx="5">
                  <c:v>0.69</c:v>
                </c:pt>
                <c:pt idx="6">
                  <c:v>#N/A</c:v>
                </c:pt>
                <c:pt idx="7">
                  <c:v>0.74</c:v>
                </c:pt>
                <c:pt idx="8">
                  <c:v>#N/A</c:v>
                </c:pt>
                <c:pt idx="9">
                  <c:v>0.68</c:v>
                </c:pt>
              </c:numCache>
            </c:numRef>
          </c:val>
          <c:extLst>
            <c:ext xmlns:c16="http://schemas.microsoft.com/office/drawing/2014/chart" uri="{C3380CC4-5D6E-409C-BE32-E72D297353CC}">
              <c16:uniqueId val="{00000002-1D6C-47CF-AEDB-7900561A57E6}"/>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0.91</c:v>
                </c:pt>
                <c:pt idx="2">
                  <c:v>#N/A</c:v>
                </c:pt>
                <c:pt idx="3">
                  <c:v>0.93</c:v>
                </c:pt>
                <c:pt idx="4">
                  <c:v>#N/A</c:v>
                </c:pt>
                <c:pt idx="5">
                  <c:v>0.7</c:v>
                </c:pt>
                <c:pt idx="6">
                  <c:v>#N/A</c:v>
                </c:pt>
                <c:pt idx="7">
                  <c:v>1.2</c:v>
                </c:pt>
                <c:pt idx="8">
                  <c:v>#N/A</c:v>
                </c:pt>
                <c:pt idx="9">
                  <c:v>1.1299999999999999</c:v>
                </c:pt>
              </c:numCache>
            </c:numRef>
          </c:val>
          <c:extLst>
            <c:ext xmlns:c16="http://schemas.microsoft.com/office/drawing/2014/chart" uri="{C3380CC4-5D6E-409C-BE32-E72D297353CC}">
              <c16:uniqueId val="{00000003-1D6C-47CF-AEDB-7900561A57E6}"/>
            </c:ext>
          </c:extLst>
        </c:ser>
        <c:ser>
          <c:idx val="4"/>
          <c:order val="4"/>
          <c:tx>
            <c:strRef>
              <c:f>データシート!$A$31</c:f>
              <c:strCache>
                <c:ptCount val="1"/>
                <c:pt idx="0">
                  <c:v>港湾整備特別会計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0.52</c:v>
                </c:pt>
                <c:pt idx="2">
                  <c:v>#N/A</c:v>
                </c:pt>
                <c:pt idx="3">
                  <c:v>0.74</c:v>
                </c:pt>
                <c:pt idx="4">
                  <c:v>#N/A</c:v>
                </c:pt>
                <c:pt idx="5">
                  <c:v>0.92</c:v>
                </c:pt>
                <c:pt idx="6">
                  <c:v>#N/A</c:v>
                </c:pt>
                <c:pt idx="7">
                  <c:v>0.97</c:v>
                </c:pt>
                <c:pt idx="8">
                  <c:v>#N/A</c:v>
                </c:pt>
                <c:pt idx="9">
                  <c:v>1.1499999999999999</c:v>
                </c:pt>
              </c:numCache>
            </c:numRef>
          </c:val>
          <c:extLst>
            <c:ext xmlns:c16="http://schemas.microsoft.com/office/drawing/2014/chart" uri="{C3380CC4-5D6E-409C-BE32-E72D297353CC}">
              <c16:uniqueId val="{00000004-1D6C-47CF-AEDB-7900561A57E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2.11</c:v>
                </c:pt>
                <c:pt idx="2">
                  <c:v>#N/A</c:v>
                </c:pt>
                <c:pt idx="3">
                  <c:v>1.63</c:v>
                </c:pt>
                <c:pt idx="4">
                  <c:v>#N/A</c:v>
                </c:pt>
                <c:pt idx="5">
                  <c:v>1.44</c:v>
                </c:pt>
                <c:pt idx="6">
                  <c:v>#N/A</c:v>
                </c:pt>
                <c:pt idx="7">
                  <c:v>1.2</c:v>
                </c:pt>
                <c:pt idx="8">
                  <c:v>#N/A</c:v>
                </c:pt>
                <c:pt idx="9">
                  <c:v>1.2</c:v>
                </c:pt>
              </c:numCache>
            </c:numRef>
          </c:val>
          <c:extLst>
            <c:ext xmlns:c16="http://schemas.microsoft.com/office/drawing/2014/chart" uri="{C3380CC4-5D6E-409C-BE32-E72D297353CC}">
              <c16:uniqueId val="{00000005-1D6C-47CF-AEDB-7900561A57E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c:v>
                </c:pt>
                <c:pt idx="2">
                  <c:v>#N/A</c:v>
                </c:pt>
                <c:pt idx="3">
                  <c:v>0.78</c:v>
                </c:pt>
                <c:pt idx="4">
                  <c:v>#N/A</c:v>
                </c:pt>
                <c:pt idx="5">
                  <c:v>0.67</c:v>
                </c:pt>
                <c:pt idx="6">
                  <c:v>#N/A</c:v>
                </c:pt>
                <c:pt idx="7">
                  <c:v>1.57</c:v>
                </c:pt>
                <c:pt idx="8">
                  <c:v>#N/A</c:v>
                </c:pt>
                <c:pt idx="9">
                  <c:v>1.61</c:v>
                </c:pt>
              </c:numCache>
            </c:numRef>
          </c:val>
          <c:extLst>
            <c:ext xmlns:c16="http://schemas.microsoft.com/office/drawing/2014/chart" uri="{C3380CC4-5D6E-409C-BE32-E72D297353CC}">
              <c16:uniqueId val="{00000006-1D6C-47CF-AEDB-7900561A57E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c:v>
                </c:pt>
                <c:pt idx="2">
                  <c:v>#N/A</c:v>
                </c:pt>
                <c:pt idx="3">
                  <c:v>0.56000000000000005</c:v>
                </c:pt>
                <c:pt idx="4">
                  <c:v>#N/A</c:v>
                </c:pt>
                <c:pt idx="5">
                  <c:v>0.57999999999999996</c:v>
                </c:pt>
                <c:pt idx="6">
                  <c:v>#N/A</c:v>
                </c:pt>
                <c:pt idx="7">
                  <c:v>0.41</c:v>
                </c:pt>
                <c:pt idx="8">
                  <c:v>#N/A</c:v>
                </c:pt>
                <c:pt idx="9">
                  <c:v>1.67</c:v>
                </c:pt>
              </c:numCache>
            </c:numRef>
          </c:val>
          <c:extLst>
            <c:ext xmlns:c16="http://schemas.microsoft.com/office/drawing/2014/chart" uri="{C3380CC4-5D6E-409C-BE32-E72D297353CC}">
              <c16:uniqueId val="{00000007-1D6C-47CF-AEDB-7900561A57E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2.04</c:v>
                </c:pt>
                <c:pt idx="2">
                  <c:v>#N/A</c:v>
                </c:pt>
                <c:pt idx="3">
                  <c:v>2.08</c:v>
                </c:pt>
                <c:pt idx="4">
                  <c:v>#N/A</c:v>
                </c:pt>
                <c:pt idx="5">
                  <c:v>1.94</c:v>
                </c:pt>
                <c:pt idx="6">
                  <c:v>#N/A</c:v>
                </c:pt>
                <c:pt idx="7">
                  <c:v>1.85</c:v>
                </c:pt>
                <c:pt idx="8">
                  <c:v>#N/A</c:v>
                </c:pt>
                <c:pt idx="9">
                  <c:v>1.76</c:v>
                </c:pt>
              </c:numCache>
            </c:numRef>
          </c:val>
          <c:extLst>
            <c:ext xmlns:c16="http://schemas.microsoft.com/office/drawing/2014/chart" uri="{C3380CC4-5D6E-409C-BE32-E72D297353CC}">
              <c16:uniqueId val="{00000008-1D6C-47CF-AEDB-7900561A57E6}"/>
            </c:ext>
          </c:extLst>
        </c:ser>
        <c:ser>
          <c:idx val="9"/>
          <c:order val="9"/>
          <c:tx>
            <c:strRef>
              <c:f>データシート!$A$36</c:f>
              <c:strCache>
                <c:ptCount val="1"/>
                <c:pt idx="0">
                  <c:v>公営競技事業会計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1.67</c:v>
                </c:pt>
                <c:pt idx="4">
                  <c:v>#N/A</c:v>
                </c:pt>
                <c:pt idx="5">
                  <c:v>3.16</c:v>
                </c:pt>
                <c:pt idx="6">
                  <c:v>#N/A</c:v>
                </c:pt>
                <c:pt idx="7">
                  <c:v>6.5</c:v>
                </c:pt>
                <c:pt idx="8">
                  <c:v>#N/A</c:v>
                </c:pt>
                <c:pt idx="9">
                  <c:v>10.25</c:v>
                </c:pt>
              </c:numCache>
            </c:numRef>
          </c:val>
          <c:extLst>
            <c:ext xmlns:c16="http://schemas.microsoft.com/office/drawing/2014/chart" uri="{C3380CC4-5D6E-409C-BE32-E72D297353CC}">
              <c16:uniqueId val="{00000009-1D6C-47CF-AEDB-7900561A57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58309</c:v>
                </c:pt>
                <c:pt idx="5">
                  <c:v>56283</c:v>
                </c:pt>
                <c:pt idx="8">
                  <c:v>56787</c:v>
                </c:pt>
                <c:pt idx="11">
                  <c:v>54715</c:v>
                </c:pt>
                <c:pt idx="14">
                  <c:v>54420</c:v>
                </c:pt>
              </c:numCache>
            </c:numRef>
          </c:val>
          <c:extLst>
            <c:ext xmlns:c16="http://schemas.microsoft.com/office/drawing/2014/chart" uri="{C3380CC4-5D6E-409C-BE32-E72D297353CC}">
              <c16:uniqueId val="{00000000-D517-4F12-B702-F4EFCBBE14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1-D517-4F12-B702-F4EFCBBE14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211</c:v>
                </c:pt>
                <c:pt idx="3">
                  <c:v>211</c:v>
                </c:pt>
                <c:pt idx="6">
                  <c:v>211</c:v>
                </c:pt>
                <c:pt idx="9">
                  <c:v>211</c:v>
                </c:pt>
                <c:pt idx="12">
                  <c:v>473</c:v>
                </c:pt>
              </c:numCache>
            </c:numRef>
          </c:val>
          <c:extLst>
            <c:ext xmlns:c16="http://schemas.microsoft.com/office/drawing/2014/chart" uri="{C3380CC4-5D6E-409C-BE32-E72D297353CC}">
              <c16:uniqueId val="{00000002-D517-4F12-B702-F4EFCBBE14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17-4F12-B702-F4EFCBBE14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6917</c:v>
                </c:pt>
                <c:pt idx="3">
                  <c:v>6761</c:v>
                </c:pt>
                <c:pt idx="6">
                  <c:v>5616</c:v>
                </c:pt>
                <c:pt idx="9">
                  <c:v>5570</c:v>
                </c:pt>
                <c:pt idx="12">
                  <c:v>5313</c:v>
                </c:pt>
              </c:numCache>
            </c:numRef>
          </c:val>
          <c:extLst>
            <c:ext xmlns:c16="http://schemas.microsoft.com/office/drawing/2014/chart" uri="{C3380CC4-5D6E-409C-BE32-E72D297353CC}">
              <c16:uniqueId val="{00000004-D517-4F12-B702-F4EFCBBE14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34927</c:v>
                </c:pt>
                <c:pt idx="3">
                  <c:v>34859</c:v>
                </c:pt>
                <c:pt idx="6">
                  <c:v>34690</c:v>
                </c:pt>
                <c:pt idx="9">
                  <c:v>34444</c:v>
                </c:pt>
                <c:pt idx="12">
                  <c:v>35999</c:v>
                </c:pt>
              </c:numCache>
            </c:numRef>
          </c:val>
          <c:extLst>
            <c:ext xmlns:c16="http://schemas.microsoft.com/office/drawing/2014/chart" uri="{C3380CC4-5D6E-409C-BE32-E72D297353CC}">
              <c16:uniqueId val="{00000005-D517-4F12-B702-F4EFCBBE14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4111</c:v>
                </c:pt>
                <c:pt idx="3">
                  <c:v>5841</c:v>
                </c:pt>
                <c:pt idx="6">
                  <c:v>5787</c:v>
                </c:pt>
                <c:pt idx="9">
                  <c:v>5608</c:v>
                </c:pt>
                <c:pt idx="12">
                  <c:v>2794</c:v>
                </c:pt>
              </c:numCache>
            </c:numRef>
          </c:val>
          <c:extLst>
            <c:ext xmlns:c16="http://schemas.microsoft.com/office/drawing/2014/chart" uri="{C3380CC4-5D6E-409C-BE32-E72D297353CC}">
              <c16:uniqueId val="{00000006-D517-4F12-B702-F4EFCBBE14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33941</c:v>
                </c:pt>
                <c:pt idx="3">
                  <c:v>33682</c:v>
                </c:pt>
                <c:pt idx="6">
                  <c:v>35007</c:v>
                </c:pt>
                <c:pt idx="9">
                  <c:v>36590</c:v>
                </c:pt>
                <c:pt idx="12">
                  <c:v>34026</c:v>
                </c:pt>
              </c:numCache>
            </c:numRef>
          </c:val>
          <c:extLst>
            <c:ext xmlns:c16="http://schemas.microsoft.com/office/drawing/2014/chart" uri="{C3380CC4-5D6E-409C-BE32-E72D297353CC}">
              <c16:uniqueId val="{00000007-D517-4F12-B702-F4EFCBBE14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21805</c:v>
                </c:pt>
                <c:pt idx="2">
                  <c:v>#N/A</c:v>
                </c:pt>
                <c:pt idx="3">
                  <c:v>#N/A</c:v>
                </c:pt>
                <c:pt idx="4">
                  <c:v>25071</c:v>
                </c:pt>
                <c:pt idx="5">
                  <c:v>#N/A</c:v>
                </c:pt>
                <c:pt idx="6">
                  <c:v>#N/A</c:v>
                </c:pt>
                <c:pt idx="7">
                  <c:v>24524</c:v>
                </c:pt>
                <c:pt idx="8">
                  <c:v>#N/A</c:v>
                </c:pt>
                <c:pt idx="9">
                  <c:v>#N/A</c:v>
                </c:pt>
                <c:pt idx="10">
                  <c:v>27708</c:v>
                </c:pt>
                <c:pt idx="11">
                  <c:v>#N/A</c:v>
                </c:pt>
                <c:pt idx="12">
                  <c:v>#N/A</c:v>
                </c:pt>
                <c:pt idx="13">
                  <c:v>24185</c:v>
                </c:pt>
                <c:pt idx="14">
                  <c:v>#N/A</c:v>
                </c:pt>
              </c:numCache>
            </c:numRef>
          </c:val>
          <c:smooth val="0"/>
          <c:extLst>
            <c:ext xmlns:c16="http://schemas.microsoft.com/office/drawing/2014/chart" uri="{C3380CC4-5D6E-409C-BE32-E72D297353CC}">
              <c16:uniqueId val="{00000008-D517-4F12-B702-F4EFCBBE14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524488</c:v>
                </c:pt>
                <c:pt idx="5">
                  <c:v>534851</c:v>
                </c:pt>
                <c:pt idx="8">
                  <c:v>547605</c:v>
                </c:pt>
                <c:pt idx="11">
                  <c:v>553133</c:v>
                </c:pt>
                <c:pt idx="14">
                  <c:v>556892</c:v>
                </c:pt>
              </c:numCache>
            </c:numRef>
          </c:val>
          <c:extLst>
            <c:ext xmlns:c16="http://schemas.microsoft.com/office/drawing/2014/chart" uri="{C3380CC4-5D6E-409C-BE32-E72D297353CC}">
              <c16:uniqueId val="{00000000-8C18-4E5E-99AB-041AE38AE6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174150</c:v>
                </c:pt>
                <c:pt idx="5">
                  <c:v>185575</c:v>
                </c:pt>
                <c:pt idx="8">
                  <c:v>189826</c:v>
                </c:pt>
                <c:pt idx="11">
                  <c:v>191652</c:v>
                </c:pt>
                <c:pt idx="14">
                  <c:v>188417</c:v>
                </c:pt>
              </c:numCache>
            </c:numRef>
          </c:val>
          <c:extLst>
            <c:ext xmlns:c16="http://schemas.microsoft.com/office/drawing/2014/chart" uri="{C3380CC4-5D6E-409C-BE32-E72D297353CC}">
              <c16:uniqueId val="{00000001-8C18-4E5E-99AB-041AE38AE6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160568</c:v>
                </c:pt>
                <c:pt idx="5">
                  <c:v>172727</c:v>
                </c:pt>
                <c:pt idx="8">
                  <c:v>184818</c:v>
                </c:pt>
                <c:pt idx="11">
                  <c:v>196291</c:v>
                </c:pt>
                <c:pt idx="14">
                  <c:v>223706</c:v>
                </c:pt>
              </c:numCache>
            </c:numRef>
          </c:val>
          <c:extLst>
            <c:ext xmlns:c16="http://schemas.microsoft.com/office/drawing/2014/chart" uri="{C3380CC4-5D6E-409C-BE32-E72D297353CC}">
              <c16:uniqueId val="{00000002-8C18-4E5E-99AB-041AE38AE6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18-4E5E-99AB-041AE38AE6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18-4E5E-99AB-041AE38AE6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2128</c:v>
                </c:pt>
                <c:pt idx="3">
                  <c:v>853</c:v>
                </c:pt>
                <c:pt idx="6">
                  <c:v>2891</c:v>
                </c:pt>
                <c:pt idx="9">
                  <c:v>1867</c:v>
                </c:pt>
                <c:pt idx="12">
                  <c:v>885</c:v>
                </c:pt>
              </c:numCache>
            </c:numRef>
          </c:val>
          <c:extLst>
            <c:ext xmlns:c16="http://schemas.microsoft.com/office/drawing/2014/chart" uri="{C3380CC4-5D6E-409C-BE32-E72D297353CC}">
              <c16:uniqueId val="{00000005-8C18-4E5E-99AB-041AE38AE6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86703</c:v>
                </c:pt>
                <c:pt idx="3">
                  <c:v>80023</c:v>
                </c:pt>
                <c:pt idx="6">
                  <c:v>76790</c:v>
                </c:pt>
                <c:pt idx="9">
                  <c:v>74163</c:v>
                </c:pt>
                <c:pt idx="12">
                  <c:v>73880</c:v>
                </c:pt>
              </c:numCache>
            </c:numRef>
          </c:val>
          <c:extLst>
            <c:ext xmlns:c16="http://schemas.microsoft.com/office/drawing/2014/chart" uri="{C3380CC4-5D6E-409C-BE32-E72D297353CC}">
              <c16:uniqueId val="{00000006-8C18-4E5E-99AB-041AE38AE6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C18-4E5E-99AB-041AE38AE6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76297</c:v>
                </c:pt>
                <c:pt idx="3">
                  <c:v>81223</c:v>
                </c:pt>
                <c:pt idx="6">
                  <c:v>69970</c:v>
                </c:pt>
                <c:pt idx="9">
                  <c:v>61841</c:v>
                </c:pt>
                <c:pt idx="12">
                  <c:v>60034</c:v>
                </c:pt>
              </c:numCache>
            </c:numRef>
          </c:val>
          <c:extLst>
            <c:ext xmlns:c16="http://schemas.microsoft.com/office/drawing/2014/chart" uri="{C3380CC4-5D6E-409C-BE32-E72D297353CC}">
              <c16:uniqueId val="{00000008-8C18-4E5E-99AB-041AE38AE6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1785</c:v>
                </c:pt>
                <c:pt idx="3">
                  <c:v>1574</c:v>
                </c:pt>
                <c:pt idx="6">
                  <c:v>1363</c:v>
                </c:pt>
                <c:pt idx="9">
                  <c:v>1152</c:v>
                </c:pt>
                <c:pt idx="12">
                  <c:v>898</c:v>
                </c:pt>
              </c:numCache>
            </c:numRef>
          </c:val>
          <c:extLst>
            <c:ext xmlns:c16="http://schemas.microsoft.com/office/drawing/2014/chart" uri="{C3380CC4-5D6E-409C-BE32-E72D297353CC}">
              <c16:uniqueId val="{00000009-8C18-4E5E-99AB-041AE38AE6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1113235</c:v>
                </c:pt>
                <c:pt idx="3">
                  <c:v>1142443</c:v>
                </c:pt>
                <c:pt idx="6">
                  <c:v>1182941</c:v>
                </c:pt>
                <c:pt idx="9">
                  <c:v>1199143</c:v>
                </c:pt>
                <c:pt idx="12">
                  <c:v>1217167</c:v>
                </c:pt>
              </c:numCache>
            </c:numRef>
          </c:val>
          <c:extLst>
            <c:ext xmlns:c16="http://schemas.microsoft.com/office/drawing/2014/chart" uri="{C3380CC4-5D6E-409C-BE32-E72D297353CC}">
              <c16:uniqueId val="{0000000A-8C18-4E5E-99AB-041AE38AE6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420942</c:v>
                </c:pt>
                <c:pt idx="2">
                  <c:v>#N/A</c:v>
                </c:pt>
                <c:pt idx="3">
                  <c:v>#N/A</c:v>
                </c:pt>
                <c:pt idx="4">
                  <c:v>412963</c:v>
                </c:pt>
                <c:pt idx="5">
                  <c:v>#N/A</c:v>
                </c:pt>
                <c:pt idx="6">
                  <c:v>#N/A</c:v>
                </c:pt>
                <c:pt idx="7">
                  <c:v>411707</c:v>
                </c:pt>
                <c:pt idx="8">
                  <c:v>#N/A</c:v>
                </c:pt>
                <c:pt idx="9">
                  <c:v>#N/A</c:v>
                </c:pt>
                <c:pt idx="10">
                  <c:v>397089</c:v>
                </c:pt>
                <c:pt idx="11">
                  <c:v>#N/A</c:v>
                </c:pt>
                <c:pt idx="12">
                  <c:v>#N/A</c:v>
                </c:pt>
                <c:pt idx="13">
                  <c:v>383850</c:v>
                </c:pt>
                <c:pt idx="14">
                  <c:v>#N/A</c:v>
                </c:pt>
              </c:numCache>
            </c:numRef>
          </c:val>
          <c:smooth val="0"/>
          <c:extLst>
            <c:ext xmlns:c16="http://schemas.microsoft.com/office/drawing/2014/chart" uri="{C3380CC4-5D6E-409C-BE32-E72D297353CC}">
              <c16:uniqueId val="{0000000B-8C18-4E5E-99AB-041AE38AE6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8123</c:v>
                </c:pt>
                <c:pt idx="1">
                  <c:v>8025</c:v>
                </c:pt>
                <c:pt idx="2">
                  <c:v>14617</c:v>
                </c:pt>
              </c:numCache>
            </c:numRef>
          </c:val>
          <c:extLst>
            <c:ext xmlns:c16="http://schemas.microsoft.com/office/drawing/2014/chart" uri="{C3380CC4-5D6E-409C-BE32-E72D297353CC}">
              <c16:uniqueId val="{00000000-2B53-4012-973E-E899984E5A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12107</c:v>
                </c:pt>
                <c:pt idx="1">
                  <c:v>10874</c:v>
                </c:pt>
                <c:pt idx="2">
                  <c:v>10833</c:v>
                </c:pt>
              </c:numCache>
            </c:numRef>
          </c:val>
          <c:extLst>
            <c:ext xmlns:c16="http://schemas.microsoft.com/office/drawing/2014/chart" uri="{C3380CC4-5D6E-409C-BE32-E72D297353CC}">
              <c16:uniqueId val="{00000001-2B53-4012-973E-E899984E5A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16474</c:v>
                </c:pt>
                <c:pt idx="1">
                  <c:v>16889</c:v>
                </c:pt>
                <c:pt idx="2">
                  <c:v>17634</c:v>
                </c:pt>
              </c:numCache>
            </c:numRef>
          </c:val>
          <c:extLst>
            <c:ext xmlns:c16="http://schemas.microsoft.com/office/drawing/2014/chart" uri="{C3380CC4-5D6E-409C-BE32-E72D297353CC}">
              <c16:uniqueId val="{00000002-2B53-4012-973E-E899984E5A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35925513787643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{96662981-9D62-44E2-A4C0-D5F2C2399BC6}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E44-4F8E-9522-E0251BE59C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{4597905B-83E1-445A-ADBC-762476E629C8}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44-4F8E-9522-E0251BE59C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{95CCA47B-0A02-4FAC-B6C4-02164BD3720D}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44-4F8E-9522-E0251BE59C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{5A2338EB-2D6C-4A4F-99DC-C989A52A71FB}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44-4F8E-9522-E0251BE59C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{163CCB34-D80D-4120-87B4-332D1D854A5A}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44-4F8E-9522-E0251BE59CB9}"/>
                </c:ext>
              </c:extLst>
            </c:dLbl>
            <c:dLbl>
              <c:idx val="8"/>
              <c:layout>
                <c:manualLayout>
                  <c:x val="-3.293114580126817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{FD6DD4F3-C1F1-48B7-9426-DF6E298903F6}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E44-4F8E-9522-E0251BE59CB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{371F7EE6-5066-4144-B866-ABF99C528944}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E44-4F8E-9522-E0251BE59CB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{8946CD0B-D48C-47BB-9BDD-08E4B237FBEB}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E44-4F8E-9522-E0251BE59CB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{6967B26B-B6C8-49B8-8140-8F41240005C0}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E44-4F8E-9522-E0251BE59C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67.900000000000006</c:v>
                </c:pt>
                <c:pt idx="16">
                  <c:v>68.599999999999994</c:v>
                </c:pt>
                <c:pt idx="24">
                  <c:v>69.5</c:v>
                </c:pt>
                <c:pt idx="32">
                  <c:v>70.2</c:v>
                </c:pt>
              </c:numCache>
            </c:numRef>
          </c:xVal>
          <c:yVal>
            <c:numRef>
              <c:f>公会計指標分析・財政指標組合せ分析表!$BP$51:$DC$51</c:f>
              <c:numCache>
                <c:formatCode>#,##0.0;"▲ "#,##0.0</c:formatCode>
                <c:ptCount val="40"/>
                <c:pt idx="0">
                  <c:v>175.6</c:v>
                </c:pt>
                <c:pt idx="8">
                  <c:v>171.7</c:v>
                </c:pt>
                <c:pt idx="16">
                  <c:v>170.8</c:v>
                </c:pt>
                <c:pt idx="24">
                  <c:v>161.6</c:v>
                </c:pt>
                <c:pt idx="32">
                  <c:v>150</c:v>
                </c:pt>
              </c:numCache>
            </c:numRef>
          </c:yVal>
          <c:smooth val="0"/>
          <c:extLst>
            <c:ext xmlns:c16="http://schemas.microsoft.com/office/drawing/2014/chart" uri="{C3380CC4-5D6E-409C-BE32-E72D297353CC}">
              <c16:uniqueId val="{00000009-BE44-4F8E-9522-E0251BE59C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{0C024A9D-0913-4F36-BBB4-D065AED41548}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E44-4F8E-9522-E0251BE59C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{149E5933-856A-450E-B373-EF399D3ACE35}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44-4F8E-9522-E0251BE59C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{B617CE5E-5A0C-4DAE-8CD4-791C170123D5}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44-4F8E-9522-E0251BE59C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{0A520B57-C337-43E9-9BC1-EC8194A4D658}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44-4F8E-9522-E0251BE59C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{AE208DA8-4B77-4764-8254-E1DBCC9BA4B0}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44-4F8E-9522-E0251BE59CB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{1C1F7067-FAD4-4BB9-A2D6-FA3ED5244B1B}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E44-4F8E-9522-E0251BE59CB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{6203182D-ECE3-46F4-96D8-E7AC1EEC14DD}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E44-4F8E-9522-E0251BE59CB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{A8D3788E-5845-4C81-9E4D-BB762DF07208}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E44-4F8E-9522-E0251BE59CB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{4FE40EC7-CC66-4364-A42F-35A4F27CE287}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E44-4F8E-9522-E0251BE59C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BE44-4F8E-9522-E0251BE59CB9}"/>
            </c:ext>
          </c:extLst>
        </c:ser>
        <c:dLbls>
          <c:showLegendKey val="0"/>
          <c:showVal val="1"/>
          <c:showCatName val="0"/>
          <c:showSerName val="0"/>
          <c:showPercent val="0"/>
          <c:showBubbleSize val="0"/>
        </c:dLbls>
        <c:axId val="46179840"/>
        <c:axId val="46181760"/>
      </c:scatterChart>
      <c:valAx>
        <c:axId val="46179840"/>
        <c:scaling>
          <c:orientation val="maxMin"/>
          <c:max val="71"/>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{7912D833-AB5A-4D79-B71F-D758709B2246}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23-462F-A99D-F67D9971C9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{58BD0609-4626-4101-83A5-4D2ED03A5AC6}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23-462F-A99D-F67D9971C9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{A2B73F10-DCCF-4860-9B0D-96604E7FAC10}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23-462F-A99D-F67D9971C9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{5B497910-B821-4E8F-B497-00DA7B45E5E1}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23-462F-A99D-F67D9971C9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{175BEF4C-620E-4F99-A20F-0236F8F0A13B}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23-462F-A99D-F67D9971C98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{CB6CCF65-F980-4586-8747-6CF292F20914}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23-462F-A99D-F67D9971C98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{AA1631C1-679D-4DE9-857E-E8052642AA52}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23-462F-A99D-F67D9971C98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{C214C995-2367-4590-8E2B-534332E131C2}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23-462F-A99D-F67D9971C9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{5B079E1C-6534-41D2-8B1E-4DBB585352BB}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23-462F-A99D-F67D9971C9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11.2</c:v>
                </c:pt>
                <c:pt idx="16">
                  <c:v>9.9</c:v>
                </c:pt>
                <c:pt idx="24">
                  <c:v>10.6</c:v>
                </c:pt>
                <c:pt idx="32">
                  <c:v>10.3</c:v>
                </c:pt>
              </c:numCache>
            </c:numRef>
          </c:xVal>
          <c:yVal>
            <c:numRef>
              <c:f>公会計指標分析・財政指標組合せ分析表!$BP$73:$DC$73</c:f>
              <c:numCache>
                <c:formatCode>#,##0.0;"▲ "#,##0.0</c:formatCode>
                <c:ptCount val="40"/>
                <c:pt idx="0">
                  <c:v>175.6</c:v>
                </c:pt>
                <c:pt idx="8">
                  <c:v>171.7</c:v>
                </c:pt>
                <c:pt idx="16">
                  <c:v>170.8</c:v>
                </c:pt>
                <c:pt idx="24">
                  <c:v>161.6</c:v>
                </c:pt>
                <c:pt idx="32">
                  <c:v>150</c:v>
                </c:pt>
              </c:numCache>
            </c:numRef>
          </c:yVal>
          <c:smooth val="0"/>
          <c:extLst>
            <c:ext xmlns:c16="http://schemas.microsoft.com/office/drawing/2014/chart" uri="{C3380CC4-5D6E-409C-BE32-E72D297353CC}">
              <c16:uniqueId val="{00000009-9D23-462F-A99D-F67D9971C9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{9DAD3641-F3A1-4C35-9BAC-23A2DA3CD749}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23-462F-A99D-F67D9971C9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{1A111477-50E8-46B6-A4F5-7FF6F65D6EA1}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23-462F-A99D-F67D9971C9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{5F35CCC7-FFB5-4610-B9F5-64BCE66283F0}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23-462F-A99D-F67D9971C9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{C8F5DB71-E53E-4AAF-8962-3B46D5B66559}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23-462F-A99D-F67D9971C9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{2DB8B695-1EDC-47A9-9C97-A3E980194C38}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23-462F-A99D-F67D9971C98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{E1CE4E08-913A-4599-B9EC-FC6A32645D87}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23-462F-A99D-F67D9971C980}"/>
                </c:ext>
              </c:extLst>
            </c:dLbl>
            <c:dLbl>
              <c:idx val="16"/>
              <c:layout>
                <c:manualLayout>
                  <c:x val="-4.4905057365901176E-2"/>
                  <c:y val="-5.99134054429494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{536F4B82-F7BF-404B-AF41-9EC36601CA72}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23-462F-A99D-F67D9971C980}"/>
                </c:ext>
              </c:extLst>
            </c:dLbl>
            <c:dLbl>
              <c:idx val="24"/>
              <c:layout>
                <c:manualLayout>
                  <c:x val="-1.8235628084250128E-2"/>
                  <c:y val="-6.491988873263844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{2140B25B-EFBE-450C-9836-3D1ED6BFE6A8}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23-462F-A99D-F67D9971C9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{ADD7BC2F-8E4F-49E2-A5E3-857700738AAF}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23-462F-A99D-F67D9971C9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9D23-462F-A99D-F67D9971C980}"/>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令和３年度の実質公債費比率の分子は、元利償還金の減等により、前年度を下回る水準となりました。</a:t>
          </a:r>
        </a:p>
        <a:p>
          <a:r>
            <a:rPr kumimoji="1" lang="ja-JP" altLang="en-US" sz="1400">
              <a:latin typeface="ＭＳ ゴシック" pitchFamily="49" charset="-128"/>
              <a:ea typeface="ＭＳ ゴシック" pitchFamily="49" charset="-128"/>
            </a:rPr>
            <a:t>　今後も適切な市債管理を行い、健全な財政運営に努めます。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減債基金の積立ルールが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としているのに対して、本市においては</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年償還（</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年据置）で毎年度の発行額の積立額を</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として設定しているため（平成</a:t>
          </a:r>
          <a:r>
            <a:rPr kumimoji="1" lang="en-US" altLang="ja-JP" sz="700">
              <a:latin typeface="ＭＳ ゴシック" pitchFamily="49" charset="-128"/>
              <a:ea typeface="ＭＳ ゴシック" pitchFamily="49" charset="-128"/>
            </a:rPr>
            <a:t>19</a:t>
          </a:r>
          <a:r>
            <a:rPr kumimoji="1" lang="ja-JP" altLang="en-US" sz="700">
              <a:latin typeface="ＭＳ ゴシック" pitchFamily="49" charset="-128"/>
              <a:ea typeface="ＭＳ ゴシック" pitchFamily="49" charset="-128"/>
            </a:rPr>
            <a:t>年度以前は、最初の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年据置）、次の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3.48</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年据置）、最後の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年間は残額の</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年間積立）、減債基金残高と減債基金積立相当額に乖離が生じています。</a:t>
          </a:r>
        </a:p>
        <a:p>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将来負担額（Ａ）は、平成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2,801</a:t>
          </a:r>
          <a:r>
            <a:rPr kumimoji="1" lang="ja-JP" altLang="en-US" sz="1100">
              <a:latin typeface="ＭＳ ゴシック" pitchFamily="49" charset="-128"/>
              <a:ea typeface="ＭＳ ゴシック" pitchFamily="49" charset="-128"/>
            </a:rPr>
            <a:t>億円でしたが、令和３年度には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3,529</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728</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これは将来負担額の大部分を占める「一般会計等に係る地方債の現在高」が、地方交付税の振替である臨時財政対策債の発行額の増に伴い、増加していることなどによるものです。（なお、臨時財政対策債の償還については、後年度、その全額が地方交付税で措置されるため、実質的に将来負担額としてはカウントされていません）。</a:t>
          </a:r>
        </a:p>
        <a:p>
          <a:r>
            <a:rPr kumimoji="1" lang="ja-JP" altLang="en-US" sz="1100">
              <a:latin typeface="ＭＳ ゴシック" pitchFamily="49" charset="-128"/>
              <a:ea typeface="ＭＳ ゴシック" pitchFamily="49" charset="-128"/>
            </a:rPr>
            <a:t>　一方、充当可能財源等（Ｂ）は、平成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8,592</a:t>
          </a:r>
          <a:r>
            <a:rPr kumimoji="1" lang="ja-JP" altLang="en-US" sz="1100">
              <a:latin typeface="ＭＳ ゴシック" pitchFamily="49" charset="-128"/>
              <a:ea typeface="ＭＳ ゴシック" pitchFamily="49" charset="-128"/>
            </a:rPr>
            <a:t>億円でしたが、臨時財政対策債発行額の増による基準財政需要額算入見込額が増加していることや充当可能基金が増加していることなどにより、令和３年度には</a:t>
          </a:r>
          <a:r>
            <a:rPr kumimoji="1" lang="en-US" altLang="ja-JP" sz="1100">
              <a:latin typeface="ＭＳ ゴシック" pitchFamily="49" charset="-128"/>
              <a:ea typeface="ＭＳ ゴシック" pitchFamily="49" charset="-128"/>
            </a:rPr>
            <a:t>9,690</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1,098</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結果として、将来負担比率の分子である（Ａ）－（Ｂ）は、平成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4,209</a:t>
          </a:r>
          <a:r>
            <a:rPr kumimoji="1" lang="ja-JP" altLang="en-US" sz="1100">
              <a:latin typeface="ＭＳ ゴシック" pitchFamily="49" charset="-128"/>
              <a:ea typeface="ＭＳ ゴシック" pitchFamily="49" charset="-128"/>
            </a:rPr>
            <a:t>億円でしたが、令和３年度には</a:t>
          </a:r>
          <a:r>
            <a:rPr kumimoji="1" lang="en-US" altLang="ja-JP" sz="1100">
              <a:latin typeface="ＭＳ ゴシック" pitchFamily="49" charset="-128"/>
              <a:ea typeface="ＭＳ ゴシック" pitchFamily="49" charset="-128"/>
            </a:rPr>
            <a:t>3,839</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370</a:t>
          </a:r>
          <a:r>
            <a:rPr kumimoji="1" lang="ja-JP" altLang="en-US" sz="1100">
              <a:latin typeface="ＭＳ ゴシック" pitchFamily="49" charset="-128"/>
              <a:ea typeface="ＭＳ ゴシック" pitchFamily="49" charset="-128"/>
            </a:rPr>
            <a:t>億円減少しており、将来負担比率も平成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175.6%</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25.6</a:t>
          </a:r>
          <a:r>
            <a:rPr kumimoji="1" lang="ja-JP" altLang="en-US" sz="1100">
              <a:latin typeface="ＭＳ ゴシック" pitchFamily="49" charset="-128"/>
              <a:ea typeface="ＭＳ ゴシック" pitchFamily="49" charset="-128"/>
            </a:rPr>
            <a:t>ポイント減少し、令和３年度は</a:t>
          </a:r>
          <a:r>
            <a:rPr kumimoji="1" lang="en-US" altLang="ja-JP" sz="1100">
              <a:latin typeface="ＭＳ ゴシック" pitchFamily="49" charset="-128"/>
              <a:ea typeface="ＭＳ ゴシック" pitchFamily="49" charset="-128"/>
            </a:rPr>
            <a:t>150.0%</a:t>
          </a:r>
          <a:r>
            <a:rPr kumimoji="1" lang="ja-JP" altLang="en-US" sz="1100">
              <a:latin typeface="ＭＳ ゴシック" pitchFamily="49" charset="-128"/>
              <a:ea typeface="ＭＳ ゴシック" pitchFamily="49" charset="-128"/>
            </a:rPr>
            <a:t>となっています。</a:t>
          </a:r>
        </a:p>
        <a:p>
          <a:r>
            <a:rPr kumimoji="1" lang="ja-JP" altLang="en-US" sz="1100">
              <a:latin typeface="ＭＳ ゴシック" pitchFamily="49" charset="-128"/>
              <a:ea typeface="ＭＳ ゴシック" pitchFamily="49" charset="-128"/>
            </a:rPr>
            <a:t>　今後については、将来負担額の大半を地方債の残高が占めることから、地方債の活用にあたっては、事業の熟度や重要性を吟味した上で、施策の選択と集中により、適正な市債管理に努めます。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新規にＳＤＧｓ未来基金を設置したことなどにより、７．５億円の増となりました。財政調整基金についても６６億円の増、減債基金は微減となったため、基金全体としては、７３億円の増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・都市高速鉄道等整備基金：都市高速鉄道及び総合展示場の建設並びに市長が特に必要と定める都市改造事業その他都市機能の整備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・ＳＤＧｓ未来基金：ＳＤＧｓ未来都市計画に掲げたビジョンの推進に資する事業、又は、市民や企業のＳＤＧｓ達成を支援する事業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・ＳＤＧｓ未来基金：令和３年度に新たに設置した基金であり、他基金の統廃合等により４６．４億円を積み立て、２．５億円を取り崩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しました。その結果、４３．９億円の増となっています。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・令和３年４月に設置したＳＤＧｓ未来基金を活用し、本市のＳＤＧｓの達成に資する事業を推進します。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新型コロナウイルス感染症対策や障害福祉サービス事業などにより扶助費が大幅に増額した一方、国の補正予算に伴う追加配分等による地方交付税の増や、新型コロナウイルス感染症の影響からの企業収益の持ち直し等による市税収入の増により、基金の取崩は行わず、６６億円（前年度実質収支２分の１として６億、市税増額補正分として６０億円）の積み立てを行ったため、基金残高は６６億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毎年度の予算編成において、財源不足を基金の取り崩しで補う状況が続いており、令和４年度当初編成では８０億円の取り崩しを行いました。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物価高騰や国際情勢悪化などによる歳入への影響や、新たな財政需要などを考慮すると、安定的な財政運営を行っていくため、今後も基金残高の確保に努めていきます。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令和３年度は、低金利環境下であった事から基金運用収入が減少し積立額が減少した。その結果、基金取崩額を下回る事となったため、基金残高は減少した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毎年度の収支の状況などを踏まえて取崩を行います。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BF2FC5-F9BE-420F-8A51-C40D3F9BF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4715E9A-6648-48F2-AF04-F4AE5D64B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F5D08A2-955C-46D9-BA59-A7E68E837C98}"/>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F8CCDA5-D0C6-414C-8BA9-C8132DA48675}"/>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7F25B2-1967-41EE-8497-8EB1DADE4E37}"/>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A59D8A3-5411-4308-BC31-0688650C8E7A}"/>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5BD4D89-D19C-40A7-B1B8-A3F36E856878}"/>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732CC6B-6772-41FA-B350-069739B5B769}"/>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DDD5D2B-6955-47A6-941F-1BB989F8EE49}"/>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7CAA3B3-CA0D-4AA0-8BA2-3657997195E2}"/>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64265B3-9AD2-4832-8A3F-67215FDBB110}"/>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7D6676B-45B1-4766-AF58-329FBF9B56FC}"/>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753335E-3CF0-4FBA-ACBA-24AD9830AE0B}"/>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BB44445-D7D3-4A8A-B4CD-289DCBA1B16C}"/>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BBAAD31-4FB1-4351-96E3-EF24889A5CA3}"/>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382E839-8FF4-4BC1-97E6-E2D449AE5A49}"/>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ECACB21-5496-4848-A558-DDFB78E1AA1C}"/>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BA8176-20F4-431D-A732-BE49FE25A4FC}"/>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C69B1B5-B20C-4684-8A44-198F77E8954B}"/>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06656ED-8561-4CB4-AF3F-A839D6BB5C8B}"/>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61CDA97-7084-4517-BDCD-CB16DAECF5DB}"/>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5CBE480-4EE9-430D-9250-B0A13D39BE8C}"/>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D90E75A-BE0A-416E-8BED-E7FB56D7E0BB}"/>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1B246B8-E82E-48B2-A23B-2D49588766D4}"/>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2828E83-AD7D-4A14-9C33-C29235D99E99}"/>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4CA28B1-AE46-400E-A0C6-AD8597897365}"/>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1F15E2D-6766-426F-8EAA-0C9BB29DC13B}"/>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CEC27EE-22DF-42FF-B03A-4D5DD2EF8133}"/>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450FB5B-1798-47A4-84E3-1BDB0C509305}"/>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369AC90-944A-43D6-A010-59E8F73DC7CA}"/>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0EB081E-59F7-4C58-9228-AFA737CA3C0C}"/>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B43BC86-F99E-430E-ABA1-97CF9D93FDDE}"/>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DFDBD47-2942-410C-B422-BCC02A4E6125}"/>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AA9D68A-ED4F-4797-8231-EB21E1F17E52}"/>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B5A248D-5878-4B31-8000-98638FF6D116}"/>
            </a:ext>
          </a:extLst>
        </xdr:cNvPr>
        <xdr:cNvSpPr/>
      </xdr:nvSpPr>
      <xdr:spPr>
        <a:xfrm>
          <a:off x="1158875" y="4092575"/>
          <a:ext cx="38195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2EAE849-5D09-4855-86F7-2A2EC02346FD}"/>
            </a:ext>
          </a:extLst>
        </xdr:cNvPr>
        <xdr:cNvSpPr/>
      </xdr:nvSpPr>
      <xdr:spPr>
        <a:xfrm>
          <a:off x="1811514" y="446589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AD14F41-7A78-4F66-86A9-CD1C3567ABBD}"/>
            </a:ext>
          </a:extLst>
        </xdr:cNvPr>
        <xdr:cNvSpPr/>
      </xdr:nvSpPr>
      <xdr:spPr>
        <a:xfrm>
          <a:off x="3468364" y="444922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C713A23-5B5A-4B1B-A115-1286B6B25E31}"/>
            </a:ext>
          </a:extLst>
        </xdr:cNvPr>
        <xdr:cNvSpPr/>
      </xdr:nvSpPr>
      <xdr:spPr>
        <a:xfrm>
          <a:off x="49307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3480339-B194-4129-B550-BEC62CE7DB9D}"/>
            </a:ext>
          </a:extLst>
        </xdr:cNvPr>
        <xdr:cNvSpPr/>
      </xdr:nvSpPr>
      <xdr:spPr>
        <a:xfrm>
          <a:off x="49307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C66AE57-CE8E-4291-9762-33F3F0F87264}"/>
            </a:ext>
          </a:extLst>
        </xdr:cNvPr>
        <xdr:cNvSpPr/>
      </xdr:nvSpPr>
      <xdr:spPr>
        <a:xfrm>
          <a:off x="63023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C13090B-019C-4C74-9A7B-F419D8715A42}"/>
            </a:ext>
          </a:extLst>
        </xdr:cNvPr>
        <xdr:cNvSpPr/>
      </xdr:nvSpPr>
      <xdr:spPr>
        <a:xfrm>
          <a:off x="63023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051CD96-36E8-4AE6-B3C1-852A92824D47}"/>
            </a:ext>
          </a:extLst>
        </xdr:cNvPr>
        <xdr:cNvSpPr/>
      </xdr:nvSpPr>
      <xdr:spPr>
        <a:xfrm>
          <a:off x="77978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B583C9E-88F6-4CD2-AB5B-AD376C847D6A}"/>
            </a:ext>
          </a:extLst>
        </xdr:cNvPr>
        <xdr:cNvSpPr/>
      </xdr:nvSpPr>
      <xdr:spPr>
        <a:xfrm>
          <a:off x="77978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17A628B-45D2-40B0-9A39-2088B88595C1}"/>
            </a:ext>
          </a:extLst>
        </xdr:cNvPr>
        <xdr:cNvSpPr/>
      </xdr:nvSpPr>
      <xdr:spPr>
        <a:xfrm>
          <a:off x="1158875" y="476885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56906A6-DFCB-4AF0-B516-FDE254D04482}"/>
            </a:ext>
          </a:extLst>
        </xdr:cNvPr>
        <xdr:cNvSpPr/>
      </xdr:nvSpPr>
      <xdr:spPr>
        <a:xfrm>
          <a:off x="5226050"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CF1CA17-162C-4F9D-A30F-EB7B66EC0581}"/>
            </a:ext>
          </a:extLst>
        </xdr:cNvPr>
        <xdr:cNvSpPr/>
      </xdr:nvSpPr>
      <xdr:spPr>
        <a:xfrm>
          <a:off x="5226050"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D90DA01-EB11-4A4A-A9CE-587E0D06F6FD}"/>
            </a:ext>
          </a:extLst>
        </xdr:cNvPr>
        <xdr:cNvSpPr txBox="1"/>
      </xdr:nvSpPr>
      <xdr:spPr>
        <a:xfrm>
          <a:off x="5283200"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昭和３８年の五市合併の影響等によって、他都市に比べて多くの公共施設を保有しており、それらの施設の大規模改修や更新を控えているため、類似団体に比べ有形固定資産減価償却率が高い水準にあります。</a:t>
          </a:r>
        </a:p>
        <a:p>
          <a:r>
            <a:rPr kumimoji="1" lang="ja-JP" altLang="en-US" sz="1100">
              <a:latin typeface="ＭＳ Ｐゴシック" panose="020B0600070205080204" pitchFamily="50" charset="-128"/>
              <a:ea typeface="ＭＳ Ｐゴシック" panose="020B0600070205080204" pitchFamily="50" charset="-128"/>
            </a:rPr>
            <a:t>　行財政改革大綱及び公共施設マネジメント実行計画で掲げている「今後４０年間で保有量を約２０％削減する」を目標に、今後も老朽化した施設の集約化・複合化、除却を進めていくと共に、引き続き公共施設の長寿命化に取り組んで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18AD933-DEFD-42ED-B18D-2CD8A6632489}"/>
            </a:ext>
          </a:extLst>
        </xdr:cNvPr>
        <xdr:cNvSpPr txBox="1"/>
      </xdr:nvSpPr>
      <xdr:spPr>
        <a:xfrm>
          <a:off x="11303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3CC98ED-CB73-43AD-915D-A6ADCED04689}"/>
            </a:ext>
          </a:extLst>
        </xdr:cNvPr>
        <xdr:cNvCxnSpPr/>
      </xdr:nvCxnSpPr>
      <xdr:spPr>
        <a:xfrm>
          <a:off x="1158875" y="68072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3273DA1-624A-48FC-BA7C-EB7CD3F3329D}"/>
            </a:ext>
          </a:extLst>
        </xdr:cNvPr>
        <xdr:cNvSpPr txBox="1"/>
      </xdr:nvSpPr>
      <xdr:spPr>
        <a:xfrm>
          <a:off x="789956"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0D8CECB-0FCF-4339-89E8-63F9F1CE0C71}"/>
            </a:ext>
          </a:extLst>
        </xdr:cNvPr>
        <xdr:cNvCxnSpPr/>
      </xdr:nvCxnSpPr>
      <xdr:spPr>
        <a:xfrm>
          <a:off x="1158875" y="647594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AC7BB05-FC8B-41DB-BF7C-7A44915E57D1}"/>
            </a:ext>
          </a:extLst>
        </xdr:cNvPr>
        <xdr:cNvSpPr txBox="1"/>
      </xdr:nvSpPr>
      <xdr:spPr>
        <a:xfrm>
          <a:off x="789956" y="63821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81E11F8-C721-424D-AAE7-117C1DF7DCDE}"/>
            </a:ext>
          </a:extLst>
        </xdr:cNvPr>
        <xdr:cNvCxnSpPr/>
      </xdr:nvCxnSpPr>
      <xdr:spPr>
        <a:xfrm>
          <a:off x="1158875" y="613515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EE7AD8D-DF86-4BEF-A55B-0E213E2A3951}"/>
            </a:ext>
          </a:extLst>
        </xdr:cNvPr>
        <xdr:cNvSpPr txBox="1"/>
      </xdr:nvSpPr>
      <xdr:spPr>
        <a:xfrm>
          <a:off x="789956" y="60413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4259805-610F-434B-862F-31A4BD94914B}"/>
            </a:ext>
          </a:extLst>
        </xdr:cNvPr>
        <xdr:cNvCxnSpPr/>
      </xdr:nvCxnSpPr>
      <xdr:spPr>
        <a:xfrm>
          <a:off x="1158875" y="57975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F7AD4D5-61E1-46A0-A7AA-F514AF3983F7}"/>
            </a:ext>
          </a:extLst>
        </xdr:cNvPr>
        <xdr:cNvSpPr txBox="1"/>
      </xdr:nvSpPr>
      <xdr:spPr>
        <a:xfrm>
          <a:off x="789956"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CE19D15-0265-41BA-9494-BD46393E19BD}"/>
            </a:ext>
          </a:extLst>
        </xdr:cNvPr>
        <xdr:cNvCxnSpPr/>
      </xdr:nvCxnSpPr>
      <xdr:spPr>
        <a:xfrm>
          <a:off x="1158875" y="545676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369C86B-F15E-43CE-B396-7197E0563C52}"/>
            </a:ext>
          </a:extLst>
        </xdr:cNvPr>
        <xdr:cNvSpPr txBox="1"/>
      </xdr:nvSpPr>
      <xdr:spPr>
        <a:xfrm>
          <a:off x="789956" y="53629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B5918D9-3958-421B-B9DE-E0B5E3CCA152}"/>
            </a:ext>
          </a:extLst>
        </xdr:cNvPr>
        <xdr:cNvCxnSpPr/>
      </xdr:nvCxnSpPr>
      <xdr:spPr>
        <a:xfrm>
          <a:off x="1158875" y="511598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ACAE1DC-32FA-499D-8F1F-59580B3563E3}"/>
            </a:ext>
          </a:extLst>
        </xdr:cNvPr>
        <xdr:cNvSpPr txBox="1"/>
      </xdr:nvSpPr>
      <xdr:spPr>
        <a:xfrm>
          <a:off x="789956" y="5031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57A7162-8B10-48BD-A77B-1F33A35F6DD7}"/>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D672BB9-C5C4-40BD-ABE5-9F2275C1ABF0}"/>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E9E23FF-8F62-477A-AF04-068E0AD7B84E}"/>
            </a:ext>
          </a:extLst>
        </xdr:cNvPr>
        <xdr:cNvSpPr/>
      </xdr:nvSpPr>
      <xdr:spPr>
        <a:xfrm>
          <a:off x="1158875" y="476885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35FAD8A5-BB13-4AC5-A3C6-EB2CF65EA632}"/>
            </a:ext>
          </a:extLst>
        </xdr:cNvPr>
        <xdr:cNvCxnSpPr/>
      </xdr:nvCxnSpPr>
      <xdr:spPr>
        <a:xfrm flipV="1">
          <a:off x="4306570" y="525758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772966A9-94FF-4E66-AB1D-B74EEB0B806C}"/>
            </a:ext>
          </a:extLst>
        </xdr:cNvPr>
        <xdr:cNvSpPr txBox="1"/>
      </xdr:nvSpPr>
      <xdr:spPr>
        <a:xfrm>
          <a:off x="4359275" y="634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36B5D676-1104-4EF4-941C-694812B36FD3}"/>
            </a:ext>
          </a:extLst>
        </xdr:cNvPr>
        <xdr:cNvCxnSpPr/>
      </xdr:nvCxnSpPr>
      <xdr:spPr>
        <a:xfrm>
          <a:off x="4216400" y="63360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54E0A90C-0892-46FB-9C33-7791256DC59C}"/>
            </a:ext>
          </a:extLst>
        </xdr:cNvPr>
        <xdr:cNvSpPr txBox="1"/>
      </xdr:nvSpPr>
      <xdr:spPr>
        <a:xfrm>
          <a:off x="4359275" y="503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CBE72A59-0F87-4C1E-8566-8CA6E54E4FCA}"/>
            </a:ext>
          </a:extLst>
        </xdr:cNvPr>
        <xdr:cNvCxnSpPr/>
      </xdr:nvCxnSpPr>
      <xdr:spPr>
        <a:xfrm>
          <a:off x="4216400" y="525758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21F0E2B8-5FF3-4C5A-AB44-EE7CC162E144}"/>
            </a:ext>
          </a:extLst>
        </xdr:cNvPr>
        <xdr:cNvSpPr txBox="1"/>
      </xdr:nvSpPr>
      <xdr:spPr>
        <a:xfrm>
          <a:off x="4359275" y="5622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2481F83B-5D63-4D5E-A304-250E3D95E8A5}"/>
            </a:ext>
          </a:extLst>
        </xdr:cNvPr>
        <xdr:cNvSpPr/>
      </xdr:nvSpPr>
      <xdr:spPr>
        <a:xfrm>
          <a:off x="4254500" y="576114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0A76E118-D659-43D6-9179-5D34DA5FB8D0}"/>
            </a:ext>
          </a:extLst>
        </xdr:cNvPr>
        <xdr:cNvSpPr/>
      </xdr:nvSpPr>
      <xdr:spPr>
        <a:xfrm>
          <a:off x="3616325" y="569319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A90A833F-9CAB-42DD-95BE-08DFA3AE7948}"/>
            </a:ext>
          </a:extLst>
        </xdr:cNvPr>
        <xdr:cNvSpPr/>
      </xdr:nvSpPr>
      <xdr:spPr>
        <a:xfrm>
          <a:off x="2930525" y="56411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64874473-5965-4477-A467-AC50B6F1BF1D}"/>
            </a:ext>
          </a:extLst>
        </xdr:cNvPr>
        <xdr:cNvSpPr/>
      </xdr:nvSpPr>
      <xdr:spPr>
        <a:xfrm>
          <a:off x="2244725" y="55987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9B83170B-4B91-4F3E-8323-09663FC4BB49}"/>
            </a:ext>
          </a:extLst>
        </xdr:cNvPr>
        <xdr:cNvSpPr/>
      </xdr:nvSpPr>
      <xdr:spPr>
        <a:xfrm>
          <a:off x="1558925" y="55403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BA90753-FE7A-4190-AE6D-1EF2267CF721}"/>
            </a:ext>
          </a:extLst>
        </xdr:cNvPr>
        <xdr:cNvSpPr txBox="1"/>
      </xdr:nvSpPr>
      <xdr:spPr>
        <a:xfrm>
          <a:off x="4149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0A464EF-7A22-45E6-800A-878B6A2888C3}"/>
            </a:ext>
          </a:extLst>
        </xdr:cNvPr>
        <xdr:cNvSpPr txBox="1"/>
      </xdr:nvSpPr>
      <xdr:spPr>
        <a:xfrm>
          <a:off x="35115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FD75FE-4A38-4CD2-858B-73F8C3BA7A3F}"/>
            </a:ext>
          </a:extLst>
        </xdr:cNvPr>
        <xdr:cNvSpPr txBox="1"/>
      </xdr:nvSpPr>
      <xdr:spPr>
        <a:xfrm>
          <a:off x="28257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E5A1E36-E116-4766-9535-269D70222641}"/>
            </a:ext>
          </a:extLst>
        </xdr:cNvPr>
        <xdr:cNvSpPr txBox="1"/>
      </xdr:nvSpPr>
      <xdr:spPr>
        <a:xfrm>
          <a:off x="21399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64E4428-23CE-44E8-91E9-FBA8BC867E5C}"/>
            </a:ext>
          </a:extLst>
        </xdr:cNvPr>
        <xdr:cNvSpPr txBox="1"/>
      </xdr:nvSpPr>
      <xdr:spPr>
        <a:xfrm>
          <a:off x="14541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98002</xdr:rowOff>
    </xdr:from>
    <xdr:to>
      <xdr:col>23</xdr:col>
      <xdr:colOff>136525</xdr:colOff>
      <xdr:row>33</xdr:row>
      <xdr:rowOff>28152</xdr:rowOff>
    </xdr:to>
    <xdr:sp macro="" textlink="">
      <xdr:nvSpPr>
        <xdr:cNvPr id="81" name="楕円 80">
          <a:extLst>
            <a:ext uri="{FF2B5EF4-FFF2-40B4-BE49-F238E27FC236}">
              <a16:creationId xmlns:a16="http://schemas.microsoft.com/office/drawing/2014/main" id="{7A179A77-B1CE-4F68-9C3D-633A6424D708}"/>
            </a:ext>
          </a:extLst>
        </xdr:cNvPr>
        <xdr:cNvSpPr/>
      </xdr:nvSpPr>
      <xdr:spPr>
        <a:xfrm>
          <a:off x="4254500" y="60987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76429</xdr:rowOff>
    </xdr:from>
    <xdr:ext cx="405111" cy="259045"/>
    <xdr:sp macro="" textlink="">
      <xdr:nvSpPr>
        <xdr:cNvPr id="82" name="有形固定資産減価償却率該当値テキスト">
          <a:extLst>
            <a:ext uri="{FF2B5EF4-FFF2-40B4-BE49-F238E27FC236}">
              <a16:creationId xmlns:a16="http://schemas.microsoft.com/office/drawing/2014/main" id="{AF907374-BEBB-42FC-AC0B-A71FE423E41A}"/>
            </a:ext>
          </a:extLst>
        </xdr:cNvPr>
        <xdr:cNvSpPr txBox="1"/>
      </xdr:nvSpPr>
      <xdr:spPr>
        <a:xfrm>
          <a:off x="4359275" y="607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3" name="楕円 82">
          <a:extLst>
            <a:ext uri="{FF2B5EF4-FFF2-40B4-BE49-F238E27FC236}">
              <a16:creationId xmlns:a16="http://schemas.microsoft.com/office/drawing/2014/main" id="{87C900CE-FC07-4865-B0E0-5E2346DD7E7B}"/>
            </a:ext>
          </a:extLst>
        </xdr:cNvPr>
        <xdr:cNvSpPr/>
      </xdr:nvSpPr>
      <xdr:spPr>
        <a:xfrm>
          <a:off x="3616325" y="60452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148802</xdr:rowOff>
    </xdr:to>
    <xdr:cxnSp macro="">
      <xdr:nvCxnSpPr>
        <xdr:cNvPr id="84" name="直線コネクタ 83">
          <a:extLst>
            <a:ext uri="{FF2B5EF4-FFF2-40B4-BE49-F238E27FC236}">
              <a16:creationId xmlns:a16="http://schemas.microsoft.com/office/drawing/2014/main" id="{A4925ABD-7721-48CE-8D85-DA86B1028B18}"/>
            </a:ext>
          </a:extLst>
        </xdr:cNvPr>
        <xdr:cNvCxnSpPr/>
      </xdr:nvCxnSpPr>
      <xdr:spPr>
        <a:xfrm>
          <a:off x="3673475" y="6102350"/>
          <a:ext cx="628650" cy="4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5" name="楕円 84">
          <a:extLst>
            <a:ext uri="{FF2B5EF4-FFF2-40B4-BE49-F238E27FC236}">
              <a16:creationId xmlns:a16="http://schemas.microsoft.com/office/drawing/2014/main" id="{15ABED5F-7BFD-49D2-BC40-ADFB7456BF9C}"/>
            </a:ext>
          </a:extLst>
        </xdr:cNvPr>
        <xdr:cNvSpPr/>
      </xdr:nvSpPr>
      <xdr:spPr>
        <a:xfrm>
          <a:off x="2930525" y="59931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98425</xdr:rowOff>
    </xdr:to>
    <xdr:cxnSp macro="">
      <xdr:nvCxnSpPr>
        <xdr:cNvPr id="86" name="直線コネクタ 85">
          <a:extLst>
            <a:ext uri="{FF2B5EF4-FFF2-40B4-BE49-F238E27FC236}">
              <a16:creationId xmlns:a16="http://schemas.microsoft.com/office/drawing/2014/main" id="{F8AD61A5-BABE-459F-9FB0-BE3B7C92688E}"/>
            </a:ext>
          </a:extLst>
        </xdr:cNvPr>
        <xdr:cNvCxnSpPr/>
      </xdr:nvCxnSpPr>
      <xdr:spPr>
        <a:xfrm>
          <a:off x="2987675" y="6031230"/>
          <a:ext cx="6858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103928</xdr:rowOff>
    </xdr:from>
    <xdr:to>
      <xdr:col>11</xdr:col>
      <xdr:colOff>187325</xdr:colOff>
      <xdr:row>32</xdr:row>
      <xdr:rowOff>34078</xdr:rowOff>
    </xdr:to>
    <xdr:sp macro="" textlink="">
      <xdr:nvSpPr>
        <xdr:cNvPr id="87" name="楕円 86">
          <a:extLst>
            <a:ext uri="{FF2B5EF4-FFF2-40B4-BE49-F238E27FC236}">
              <a16:creationId xmlns:a16="http://schemas.microsoft.com/office/drawing/2014/main" id="{049B055E-F462-4779-9252-B2D6B1E6A289}"/>
            </a:ext>
          </a:extLst>
        </xdr:cNvPr>
        <xdr:cNvSpPr/>
      </xdr:nvSpPr>
      <xdr:spPr>
        <a:xfrm>
          <a:off x="2244725" y="59459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154728</xdr:rowOff>
    </xdr:from>
    <xdr:to>
      <xdr:col>15</xdr:col>
      <xdr:colOff>136525</xdr:colOff>
      <xdr:row>32</xdr:row>
      <xdr:rowOff>33655</xdr:rowOff>
    </xdr:to>
    <xdr:cxnSp macro="">
      <xdr:nvCxnSpPr>
        <xdr:cNvPr id="88" name="直線コネクタ 87">
          <a:extLst>
            <a:ext uri="{FF2B5EF4-FFF2-40B4-BE49-F238E27FC236}">
              <a16:creationId xmlns:a16="http://schemas.microsoft.com/office/drawing/2014/main" id="{854E3871-9E37-4A7F-BAFC-D45A2D1A6BB9}"/>
            </a:ext>
          </a:extLst>
        </xdr:cNvPr>
        <xdr:cNvCxnSpPr/>
      </xdr:nvCxnSpPr>
      <xdr:spPr>
        <a:xfrm>
          <a:off x="2301875" y="5993553"/>
          <a:ext cx="685800" cy="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82338</xdr:rowOff>
    </xdr:from>
    <xdr:to>
      <xdr:col>7</xdr:col>
      <xdr:colOff>187325</xdr:colOff>
      <xdr:row>32</xdr:row>
      <xdr:rowOff>12488</xdr:rowOff>
    </xdr:to>
    <xdr:sp macro="" textlink="">
      <xdr:nvSpPr>
        <xdr:cNvPr id="89" name="楕円 88">
          <a:extLst>
            <a:ext uri="{FF2B5EF4-FFF2-40B4-BE49-F238E27FC236}">
              <a16:creationId xmlns:a16="http://schemas.microsoft.com/office/drawing/2014/main" id="{86865569-6EF8-4EFF-98D6-5D76C59B9BE0}"/>
            </a:ext>
          </a:extLst>
        </xdr:cNvPr>
        <xdr:cNvSpPr/>
      </xdr:nvSpPr>
      <xdr:spPr>
        <a:xfrm>
          <a:off x="1558925" y="59243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133138</xdr:rowOff>
    </xdr:from>
    <xdr:to>
      <xdr:col>11</xdr:col>
      <xdr:colOff>136525</xdr:colOff>
      <xdr:row>31</xdr:row>
      <xdr:rowOff>154728</xdr:rowOff>
    </xdr:to>
    <xdr:cxnSp macro="">
      <xdr:nvCxnSpPr>
        <xdr:cNvPr id="90" name="直線コネクタ 89">
          <a:extLst>
            <a:ext uri="{FF2B5EF4-FFF2-40B4-BE49-F238E27FC236}">
              <a16:creationId xmlns:a16="http://schemas.microsoft.com/office/drawing/2014/main" id="{47AB8F18-C838-4155-A376-20A6DA760FCC}"/>
            </a:ext>
          </a:extLst>
        </xdr:cNvPr>
        <xdr:cNvCxnSpPr/>
      </xdr:nvCxnSpPr>
      <xdr:spPr>
        <a:xfrm>
          <a:off x="1616075" y="5971963"/>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AD640AEA-45D5-4033-B34D-83036DB9AE2E}"/>
            </a:ext>
          </a:extLst>
        </xdr:cNvPr>
        <xdr:cNvSpPr txBox="1"/>
      </xdr:nvSpPr>
      <xdr:spPr>
        <a:xfrm>
          <a:off x="3474094" y="54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61A23B07-3F81-4F20-B197-A16F659C3934}"/>
            </a:ext>
          </a:extLst>
        </xdr:cNvPr>
        <xdr:cNvSpPr txBox="1"/>
      </xdr:nvSpPr>
      <xdr:spPr>
        <a:xfrm>
          <a:off x="2797819" y="541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26FEA7CE-A4CD-4E60-BA1D-2F9D235A861D}"/>
            </a:ext>
          </a:extLst>
        </xdr:cNvPr>
        <xdr:cNvSpPr txBox="1"/>
      </xdr:nvSpPr>
      <xdr:spPr>
        <a:xfrm>
          <a:off x="2112019"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FB436CB5-D4D5-4140-8F14-AD5B87EDE7EF}"/>
            </a:ext>
          </a:extLst>
        </xdr:cNvPr>
        <xdr:cNvSpPr txBox="1"/>
      </xdr:nvSpPr>
      <xdr:spPr>
        <a:xfrm>
          <a:off x="1426219"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5" name="n_1mainValue有形固定資産減価償却率">
          <a:extLst>
            <a:ext uri="{FF2B5EF4-FFF2-40B4-BE49-F238E27FC236}">
              <a16:creationId xmlns:a16="http://schemas.microsoft.com/office/drawing/2014/main" id="{139E2055-52CE-4BB6-9FF3-077F518FFB82}"/>
            </a:ext>
          </a:extLst>
        </xdr:cNvPr>
        <xdr:cNvSpPr txBox="1"/>
      </xdr:nvSpPr>
      <xdr:spPr>
        <a:xfrm>
          <a:off x="347409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96" name="n_2mainValue有形固定資産減価償却率">
          <a:extLst>
            <a:ext uri="{FF2B5EF4-FFF2-40B4-BE49-F238E27FC236}">
              <a16:creationId xmlns:a16="http://schemas.microsoft.com/office/drawing/2014/main" id="{6FB6E26D-DF8D-4602-875C-F1987BF23F75}"/>
            </a:ext>
          </a:extLst>
        </xdr:cNvPr>
        <xdr:cNvSpPr txBox="1"/>
      </xdr:nvSpPr>
      <xdr:spPr>
        <a:xfrm>
          <a:off x="2797819" y="607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25205</xdr:rowOff>
    </xdr:from>
    <xdr:ext cx="405111" cy="259045"/>
    <xdr:sp macro="" textlink="">
      <xdr:nvSpPr>
        <xdr:cNvPr id="97" name="n_3mainValue有形固定資産減価償却率">
          <a:extLst>
            <a:ext uri="{FF2B5EF4-FFF2-40B4-BE49-F238E27FC236}">
              <a16:creationId xmlns:a16="http://schemas.microsoft.com/office/drawing/2014/main" id="{6BD7EE6E-EBFC-4ECE-8754-9B93688EF380}"/>
            </a:ext>
          </a:extLst>
        </xdr:cNvPr>
        <xdr:cNvSpPr txBox="1"/>
      </xdr:nvSpPr>
      <xdr:spPr>
        <a:xfrm>
          <a:off x="2112019" y="60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3615</xdr:rowOff>
    </xdr:from>
    <xdr:ext cx="405111" cy="259045"/>
    <xdr:sp macro="" textlink="">
      <xdr:nvSpPr>
        <xdr:cNvPr id="98" name="n_4mainValue有形固定資産減価償却率">
          <a:extLst>
            <a:ext uri="{FF2B5EF4-FFF2-40B4-BE49-F238E27FC236}">
              <a16:creationId xmlns:a16="http://schemas.microsoft.com/office/drawing/2014/main" id="{2DCB9378-4AE7-40F9-82A7-239B462E8F11}"/>
            </a:ext>
          </a:extLst>
        </xdr:cNvPr>
        <xdr:cNvSpPr txBox="1"/>
      </xdr:nvSpPr>
      <xdr:spPr>
        <a:xfrm>
          <a:off x="1426219" y="600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F44AE67-C0D7-45F1-9E81-5E8D2AFFA6E5}"/>
            </a:ext>
          </a:extLst>
        </xdr:cNvPr>
        <xdr:cNvSpPr/>
      </xdr:nvSpPr>
      <xdr:spPr>
        <a:xfrm>
          <a:off x="10198100" y="4092575"/>
          <a:ext cx="38004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D541A4D-570F-4DEF-85CB-8D1AA2DF67EC}"/>
            </a:ext>
          </a:extLst>
        </xdr:cNvPr>
        <xdr:cNvSpPr/>
      </xdr:nvSpPr>
      <xdr:spPr>
        <a:xfrm>
          <a:off x="11154043" y="446589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D7C07722-628B-441E-8678-53169E486C60}"/>
            </a:ext>
          </a:extLst>
        </xdr:cNvPr>
        <xdr:cNvSpPr/>
      </xdr:nvSpPr>
      <xdr:spPr>
        <a:xfrm>
          <a:off x="12403169" y="444922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8F7A646-30C7-4C93-8525-D2F404C177A0}"/>
            </a:ext>
          </a:extLst>
        </xdr:cNvPr>
        <xdr:cNvSpPr/>
      </xdr:nvSpPr>
      <xdr:spPr>
        <a:xfrm>
          <a:off x="139700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AA35C79-420A-4D40-9E3B-24841E8FE998}"/>
            </a:ext>
          </a:extLst>
        </xdr:cNvPr>
        <xdr:cNvSpPr/>
      </xdr:nvSpPr>
      <xdr:spPr>
        <a:xfrm>
          <a:off x="139700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D047057-3DE7-4A28-A1B1-2D6FB16156E2}"/>
            </a:ext>
          </a:extLst>
        </xdr:cNvPr>
        <xdr:cNvSpPr/>
      </xdr:nvSpPr>
      <xdr:spPr>
        <a:xfrm>
          <a:off x="153416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C7B8061-F97D-4718-9EFE-A601167E162E}"/>
            </a:ext>
          </a:extLst>
        </xdr:cNvPr>
        <xdr:cNvSpPr/>
      </xdr:nvSpPr>
      <xdr:spPr>
        <a:xfrm>
          <a:off x="153416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6E817C5-6B88-46BB-ACC1-BA7AF27A5BB7}"/>
            </a:ext>
          </a:extLst>
        </xdr:cNvPr>
        <xdr:cNvSpPr/>
      </xdr:nvSpPr>
      <xdr:spPr>
        <a:xfrm>
          <a:off x="168179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BEE3F7E-3727-4C47-8450-658D498786D6}"/>
            </a:ext>
          </a:extLst>
        </xdr:cNvPr>
        <xdr:cNvSpPr/>
      </xdr:nvSpPr>
      <xdr:spPr>
        <a:xfrm>
          <a:off x="168179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6971459-5DDE-486A-8E5D-6F593B38A02D}"/>
            </a:ext>
          </a:extLst>
        </xdr:cNvPr>
        <xdr:cNvSpPr/>
      </xdr:nvSpPr>
      <xdr:spPr>
        <a:xfrm>
          <a:off x="10198100" y="476885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9135B78-9EBA-4F7E-9ACB-1CE5216494ED}"/>
            </a:ext>
          </a:extLst>
        </xdr:cNvPr>
        <xdr:cNvSpPr/>
      </xdr:nvSpPr>
      <xdr:spPr>
        <a:xfrm>
          <a:off x="14246225"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24CA2AE-E145-4066-A8FE-EF6F37DF794D}"/>
            </a:ext>
          </a:extLst>
        </xdr:cNvPr>
        <xdr:cNvSpPr/>
      </xdr:nvSpPr>
      <xdr:spPr>
        <a:xfrm>
          <a:off x="14246225"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0FC5CE1-8F1A-4408-B0C7-76712A4A5473}"/>
            </a:ext>
          </a:extLst>
        </xdr:cNvPr>
        <xdr:cNvSpPr txBox="1"/>
      </xdr:nvSpPr>
      <xdr:spPr>
        <a:xfrm>
          <a:off x="14322425"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令和３年度は地方交付税等の経常一般財源が増加したこと等により、債務償還比率は</a:t>
          </a:r>
          <a:r>
            <a:rPr kumimoji="1" lang="en-US" altLang="ja-JP" sz="1050">
              <a:latin typeface="ＭＳ Ｐゴシック" panose="020B0600070205080204" pitchFamily="50" charset="-128"/>
              <a:ea typeface="ＭＳ Ｐゴシック" panose="020B0600070205080204" pitchFamily="50" charset="-128"/>
            </a:rPr>
            <a:t>1,150.0</a:t>
          </a:r>
          <a:r>
            <a:rPr kumimoji="1" lang="ja-JP" altLang="en-US" sz="1050">
              <a:latin typeface="ＭＳ Ｐゴシック" panose="020B0600070205080204" pitchFamily="50" charset="-128"/>
              <a:ea typeface="ＭＳ Ｐゴシック" panose="020B0600070205080204" pitchFamily="50" charset="-128"/>
            </a:rPr>
            <a:t>％まで改善しましたが、依然として、類似団体に比べて高い水準で推移しています。</a:t>
          </a:r>
        </a:p>
        <a:p>
          <a:r>
            <a:rPr kumimoji="1" lang="ja-JP" altLang="en-US" sz="1050">
              <a:latin typeface="ＭＳ Ｐゴシック" panose="020B0600070205080204" pitchFamily="50" charset="-128"/>
              <a:ea typeface="ＭＳ Ｐゴシック" panose="020B0600070205080204" pitchFamily="50" charset="-128"/>
            </a:rPr>
            <a:t>　これは、平成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年度に第三セクター等改革推進債の活用に伴う地方債の現在高が増加したことなどにより、将来負担額が増加したことが要因として挙げられます。　将来負担額の大半を地方債の現在高が占めることから、地方債の活用にあたり、事業の熟度や重要性を吟味した上で、施策の選択と集中により適正な市債管理に努め、債務償還比率の縮減に努めていきます。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A4995A6-1F16-4CF2-8FED-BB87BE4B9905}"/>
            </a:ext>
          </a:extLst>
        </xdr:cNvPr>
        <xdr:cNvSpPr txBox="1"/>
      </xdr:nvSpPr>
      <xdr:spPr>
        <a:xfrm>
          <a:off x="101600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EB8A70A-FBFE-415D-B002-A936C957B7D4}"/>
            </a:ext>
          </a:extLst>
        </xdr:cNvPr>
        <xdr:cNvCxnSpPr/>
      </xdr:nvCxnSpPr>
      <xdr:spPr>
        <a:xfrm>
          <a:off x="10198100" y="68072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7939C96-A9AD-42D1-86CD-3F37DAFB4BAB}"/>
            </a:ext>
          </a:extLst>
        </xdr:cNvPr>
        <xdr:cNvSpPr txBox="1"/>
      </xdr:nvSpPr>
      <xdr:spPr>
        <a:xfrm>
          <a:off x="9708926"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8CDF3476-17DE-41B4-AF30-45F78F6E8055}"/>
            </a:ext>
          </a:extLst>
        </xdr:cNvPr>
        <xdr:cNvCxnSpPr/>
      </xdr:nvCxnSpPr>
      <xdr:spPr>
        <a:xfrm>
          <a:off x="10198100" y="651464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4261A314-9CE2-44BD-9214-3B969A5AEFA6}"/>
            </a:ext>
          </a:extLst>
        </xdr:cNvPr>
        <xdr:cNvSpPr txBox="1"/>
      </xdr:nvSpPr>
      <xdr:spPr>
        <a:xfrm>
          <a:off x="9708926" y="64303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F30B12A-9730-4DF0-B921-AEB760C41945}"/>
            </a:ext>
          </a:extLst>
        </xdr:cNvPr>
        <xdr:cNvCxnSpPr/>
      </xdr:nvCxnSpPr>
      <xdr:spPr>
        <a:xfrm>
          <a:off x="10198100" y="623161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79600935-4713-4011-8F14-108F269894D7}"/>
            </a:ext>
          </a:extLst>
        </xdr:cNvPr>
        <xdr:cNvSpPr txBox="1"/>
      </xdr:nvSpPr>
      <xdr:spPr>
        <a:xfrm>
          <a:off x="9708926" y="614099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F5F1E41-5EF8-4DB8-894D-7B90C55846A4}"/>
            </a:ext>
          </a:extLst>
        </xdr:cNvPr>
        <xdr:cNvCxnSpPr/>
      </xdr:nvCxnSpPr>
      <xdr:spPr>
        <a:xfrm>
          <a:off x="10198100" y="594223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20" name="テキスト ボックス 119">
          <a:extLst>
            <a:ext uri="{FF2B5EF4-FFF2-40B4-BE49-F238E27FC236}">
              <a16:creationId xmlns:a16="http://schemas.microsoft.com/office/drawing/2014/main" id="{2872F144-B40F-40C1-BF54-B55869021F0D}"/>
            </a:ext>
          </a:extLst>
        </xdr:cNvPr>
        <xdr:cNvSpPr txBox="1"/>
      </xdr:nvSpPr>
      <xdr:spPr>
        <a:xfrm>
          <a:off x="9708926" y="584843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3515F27-891E-4B17-AD63-2DF2A48640A5}"/>
            </a:ext>
          </a:extLst>
        </xdr:cNvPr>
        <xdr:cNvCxnSpPr/>
      </xdr:nvCxnSpPr>
      <xdr:spPr>
        <a:xfrm>
          <a:off x="10198100" y="564968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9FE6745-8E48-426E-8914-992136037ACC}"/>
            </a:ext>
          </a:extLst>
        </xdr:cNvPr>
        <xdr:cNvSpPr txBox="1"/>
      </xdr:nvSpPr>
      <xdr:spPr>
        <a:xfrm>
          <a:off x="9762011" y="55558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C08D3059-1772-4FB3-A146-4CA51CF0FF6A}"/>
            </a:ext>
          </a:extLst>
        </xdr:cNvPr>
        <xdr:cNvCxnSpPr/>
      </xdr:nvCxnSpPr>
      <xdr:spPr>
        <a:xfrm>
          <a:off x="10198100" y="535078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C6AF013-D7EF-4E52-8EAE-3AAF060C61E1}"/>
            </a:ext>
          </a:extLst>
        </xdr:cNvPr>
        <xdr:cNvSpPr txBox="1"/>
      </xdr:nvSpPr>
      <xdr:spPr>
        <a:xfrm>
          <a:off x="9762011" y="5266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29700E2-FBDB-40E5-B265-4B8C65FF1155}"/>
            </a:ext>
          </a:extLst>
        </xdr:cNvPr>
        <xdr:cNvCxnSpPr/>
      </xdr:nvCxnSpPr>
      <xdr:spPr>
        <a:xfrm>
          <a:off x="10198100" y="505822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E51732D0-AC5A-4F41-B2FC-CBE751A43542}"/>
            </a:ext>
          </a:extLst>
        </xdr:cNvPr>
        <xdr:cNvSpPr txBox="1"/>
      </xdr:nvSpPr>
      <xdr:spPr>
        <a:xfrm>
          <a:off x="9762011" y="497395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66492F0-EDB0-47A5-9897-4BFB1DC36DEF}"/>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69337134-806B-4146-AEA0-F37C2CE2666F}"/>
            </a:ext>
          </a:extLst>
        </xdr:cNvPr>
        <xdr:cNvSpPr txBox="1"/>
      </xdr:nvSpPr>
      <xdr:spPr>
        <a:xfrm>
          <a:off x="9867778" y="4684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4FDA2C1A-E27D-4AD1-8A12-0C48DF7C0CC3}"/>
            </a:ext>
          </a:extLst>
        </xdr:cNvPr>
        <xdr:cNvSpPr/>
      </xdr:nvSpPr>
      <xdr:spPr>
        <a:xfrm>
          <a:off x="10198100" y="476885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90908</xdr:rowOff>
    </xdr:from>
    <xdr:to>
      <xdr:col>76</xdr:col>
      <xdr:colOff>21589</xdr:colOff>
      <xdr:row>31</xdr:row>
      <xdr:rowOff>48835</xdr:rowOff>
    </xdr:to>
    <xdr:cxnSp macro="">
      <xdr:nvCxnSpPr>
        <xdr:cNvPr id="130" name="直線コネクタ 129">
          <a:extLst>
            <a:ext uri="{FF2B5EF4-FFF2-40B4-BE49-F238E27FC236}">
              <a16:creationId xmlns:a16="http://schemas.microsoft.com/office/drawing/2014/main" id="{5D2BB45A-FC4F-4D75-AD6B-86B282A57261}"/>
            </a:ext>
          </a:extLst>
        </xdr:cNvPr>
        <xdr:cNvCxnSpPr/>
      </xdr:nvCxnSpPr>
      <xdr:spPr>
        <a:xfrm flipV="1">
          <a:off x="13326745" y="5116933"/>
          <a:ext cx="1269" cy="76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52662</xdr:rowOff>
    </xdr:from>
    <xdr:ext cx="560923" cy="259045"/>
    <xdr:sp macro="" textlink="">
      <xdr:nvSpPr>
        <xdr:cNvPr id="131" name="債務償還比率最小値テキスト">
          <a:extLst>
            <a:ext uri="{FF2B5EF4-FFF2-40B4-BE49-F238E27FC236}">
              <a16:creationId xmlns:a16="http://schemas.microsoft.com/office/drawing/2014/main" id="{4C6EE3A5-C28A-4E9F-BD30-00890CFD575D}"/>
            </a:ext>
          </a:extLst>
        </xdr:cNvPr>
        <xdr:cNvSpPr txBox="1"/>
      </xdr:nvSpPr>
      <xdr:spPr>
        <a:xfrm>
          <a:off x="13379450" y="58883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48835</xdr:rowOff>
    </xdr:from>
    <xdr:to>
      <xdr:col>76</xdr:col>
      <xdr:colOff>111125</xdr:colOff>
      <xdr:row>31</xdr:row>
      <xdr:rowOff>48835</xdr:rowOff>
    </xdr:to>
    <xdr:cxnSp macro="">
      <xdr:nvCxnSpPr>
        <xdr:cNvPr id="132" name="直線コネクタ 131">
          <a:extLst>
            <a:ext uri="{FF2B5EF4-FFF2-40B4-BE49-F238E27FC236}">
              <a16:creationId xmlns:a16="http://schemas.microsoft.com/office/drawing/2014/main" id="{3AC086D1-0F6B-483D-9A15-3CF0545E6EA6}"/>
            </a:ext>
          </a:extLst>
        </xdr:cNvPr>
        <xdr:cNvCxnSpPr/>
      </xdr:nvCxnSpPr>
      <xdr:spPr>
        <a:xfrm>
          <a:off x="13255625" y="58844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37585</xdr:rowOff>
    </xdr:from>
    <xdr:ext cx="469744" cy="259045"/>
    <xdr:sp macro="" textlink="">
      <xdr:nvSpPr>
        <xdr:cNvPr id="133" name="債務償還比率最大値テキスト">
          <a:extLst>
            <a:ext uri="{FF2B5EF4-FFF2-40B4-BE49-F238E27FC236}">
              <a16:creationId xmlns:a16="http://schemas.microsoft.com/office/drawing/2014/main" id="{A268F777-0CB2-4739-9A41-96BEC0C971D3}"/>
            </a:ext>
          </a:extLst>
        </xdr:cNvPr>
        <xdr:cNvSpPr txBox="1"/>
      </xdr:nvSpPr>
      <xdr:spPr>
        <a:xfrm>
          <a:off x="13379450" y="490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90908</xdr:rowOff>
    </xdr:from>
    <xdr:to>
      <xdr:col>76</xdr:col>
      <xdr:colOff>111125</xdr:colOff>
      <xdr:row>26</xdr:row>
      <xdr:rowOff>90908</xdr:rowOff>
    </xdr:to>
    <xdr:cxnSp macro="">
      <xdr:nvCxnSpPr>
        <xdr:cNvPr id="134" name="直線コネクタ 133">
          <a:extLst>
            <a:ext uri="{FF2B5EF4-FFF2-40B4-BE49-F238E27FC236}">
              <a16:creationId xmlns:a16="http://schemas.microsoft.com/office/drawing/2014/main" id="{160AB81B-0852-471A-95BE-DAE0BF9313A7}"/>
            </a:ext>
          </a:extLst>
        </xdr:cNvPr>
        <xdr:cNvCxnSpPr/>
      </xdr:nvCxnSpPr>
      <xdr:spPr>
        <a:xfrm>
          <a:off x="13255625" y="51169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108191</xdr:rowOff>
    </xdr:from>
    <xdr:ext cx="469744" cy="259045"/>
    <xdr:sp macro="" textlink="">
      <xdr:nvSpPr>
        <xdr:cNvPr id="135" name="債務償還比率平均値テキスト">
          <a:extLst>
            <a:ext uri="{FF2B5EF4-FFF2-40B4-BE49-F238E27FC236}">
              <a16:creationId xmlns:a16="http://schemas.microsoft.com/office/drawing/2014/main" id="{FE8EF86D-5093-49F6-A2AE-1D8FBD1D31E4}"/>
            </a:ext>
          </a:extLst>
        </xdr:cNvPr>
        <xdr:cNvSpPr txBox="1"/>
      </xdr:nvSpPr>
      <xdr:spPr>
        <a:xfrm>
          <a:off x="13379450" y="529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85314</xdr:rowOff>
    </xdr:from>
    <xdr:to>
      <xdr:col>76</xdr:col>
      <xdr:colOff>73025</xdr:colOff>
      <xdr:row>29</xdr:row>
      <xdr:rowOff>15464</xdr:rowOff>
    </xdr:to>
    <xdr:sp macro="" textlink="">
      <xdr:nvSpPr>
        <xdr:cNvPr id="136" name="フローチャート: 判断 135">
          <a:extLst>
            <a:ext uri="{FF2B5EF4-FFF2-40B4-BE49-F238E27FC236}">
              <a16:creationId xmlns:a16="http://schemas.microsoft.com/office/drawing/2014/main" id="{9CA07AA4-30C0-4BC5-B792-AFB89DCFF1FC}"/>
            </a:ext>
          </a:extLst>
        </xdr:cNvPr>
        <xdr:cNvSpPr/>
      </xdr:nvSpPr>
      <xdr:spPr>
        <a:xfrm>
          <a:off x="13293725" y="544153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38608</xdr:rowOff>
    </xdr:from>
    <xdr:to>
      <xdr:col>72</xdr:col>
      <xdr:colOff>123825</xdr:colOff>
      <xdr:row>30</xdr:row>
      <xdr:rowOff>140208</xdr:rowOff>
    </xdr:to>
    <xdr:sp macro="" textlink="">
      <xdr:nvSpPr>
        <xdr:cNvPr id="137" name="フローチャート: 判断 136">
          <a:extLst>
            <a:ext uri="{FF2B5EF4-FFF2-40B4-BE49-F238E27FC236}">
              <a16:creationId xmlns:a16="http://schemas.microsoft.com/office/drawing/2014/main" id="{62AFE636-BC6D-46B5-BCCB-577F4D8DA8F8}"/>
            </a:ext>
          </a:extLst>
        </xdr:cNvPr>
        <xdr:cNvSpPr/>
      </xdr:nvSpPr>
      <xdr:spPr>
        <a:xfrm>
          <a:off x="12646025" y="571550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53618</xdr:rowOff>
    </xdr:from>
    <xdr:to>
      <xdr:col>68</xdr:col>
      <xdr:colOff>123825</xdr:colOff>
      <xdr:row>30</xdr:row>
      <xdr:rowOff>155218</xdr:rowOff>
    </xdr:to>
    <xdr:sp macro="" textlink="">
      <xdr:nvSpPr>
        <xdr:cNvPr id="138" name="フローチャート: 判断 137">
          <a:extLst>
            <a:ext uri="{FF2B5EF4-FFF2-40B4-BE49-F238E27FC236}">
              <a16:creationId xmlns:a16="http://schemas.microsoft.com/office/drawing/2014/main" id="{011C8738-BC0A-4BFB-ABAE-75F94D6803BA}"/>
            </a:ext>
          </a:extLst>
        </xdr:cNvPr>
        <xdr:cNvSpPr/>
      </xdr:nvSpPr>
      <xdr:spPr>
        <a:xfrm>
          <a:off x="11960225" y="572734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39533</xdr:rowOff>
    </xdr:from>
    <xdr:to>
      <xdr:col>64</xdr:col>
      <xdr:colOff>123825</xdr:colOff>
      <xdr:row>30</xdr:row>
      <xdr:rowOff>141133</xdr:rowOff>
    </xdr:to>
    <xdr:sp macro="" textlink="">
      <xdr:nvSpPr>
        <xdr:cNvPr id="139" name="フローチャート: 判断 138">
          <a:extLst>
            <a:ext uri="{FF2B5EF4-FFF2-40B4-BE49-F238E27FC236}">
              <a16:creationId xmlns:a16="http://schemas.microsoft.com/office/drawing/2014/main" id="{8F7D5F52-00C5-4825-B574-67FD987A6114}"/>
            </a:ext>
          </a:extLst>
        </xdr:cNvPr>
        <xdr:cNvSpPr/>
      </xdr:nvSpPr>
      <xdr:spPr>
        <a:xfrm>
          <a:off x="11274425" y="57164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54338</xdr:rowOff>
    </xdr:from>
    <xdr:to>
      <xdr:col>60</xdr:col>
      <xdr:colOff>123825</xdr:colOff>
      <xdr:row>30</xdr:row>
      <xdr:rowOff>155938</xdr:rowOff>
    </xdr:to>
    <xdr:sp macro="" textlink="">
      <xdr:nvSpPr>
        <xdr:cNvPr id="140" name="フローチャート: 判断 139">
          <a:extLst>
            <a:ext uri="{FF2B5EF4-FFF2-40B4-BE49-F238E27FC236}">
              <a16:creationId xmlns:a16="http://schemas.microsoft.com/office/drawing/2014/main" id="{F4809B5C-66C7-4215-94C9-66B9BAC600BA}"/>
            </a:ext>
          </a:extLst>
        </xdr:cNvPr>
        <xdr:cNvSpPr/>
      </xdr:nvSpPr>
      <xdr:spPr>
        <a:xfrm>
          <a:off x="10588625" y="57312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10AEA7E-5D4A-4235-B529-3EBF2FB978BC}"/>
            </a:ext>
          </a:extLst>
        </xdr:cNvPr>
        <xdr:cNvSpPr txBox="1"/>
      </xdr:nvSpPr>
      <xdr:spPr>
        <a:xfrm>
          <a:off x="1316990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5B55BD5-A6CE-4E88-8F62-FDD48E42705C}"/>
            </a:ext>
          </a:extLst>
        </xdr:cNvPr>
        <xdr:cNvSpPr txBox="1"/>
      </xdr:nvSpPr>
      <xdr:spPr>
        <a:xfrm>
          <a:off x="12531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0F36A76-CF1B-4498-A80F-25BA57DAD411}"/>
            </a:ext>
          </a:extLst>
        </xdr:cNvPr>
        <xdr:cNvSpPr txBox="1"/>
      </xdr:nvSpPr>
      <xdr:spPr>
        <a:xfrm>
          <a:off x="118459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3D5890E-98ED-4198-B905-598F06355E36}"/>
            </a:ext>
          </a:extLst>
        </xdr:cNvPr>
        <xdr:cNvSpPr txBox="1"/>
      </xdr:nvSpPr>
      <xdr:spPr>
        <a:xfrm>
          <a:off x="111601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AD332B-6B86-44C4-9476-A2163F3A6E70}"/>
            </a:ext>
          </a:extLst>
        </xdr:cNvPr>
        <xdr:cNvSpPr txBox="1"/>
      </xdr:nvSpPr>
      <xdr:spPr>
        <a:xfrm>
          <a:off x="104743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169485</xdr:rowOff>
    </xdr:from>
    <xdr:to>
      <xdr:col>76</xdr:col>
      <xdr:colOff>73025</xdr:colOff>
      <xdr:row>31</xdr:row>
      <xdr:rowOff>99635</xdr:rowOff>
    </xdr:to>
    <xdr:sp macro="" textlink="">
      <xdr:nvSpPr>
        <xdr:cNvPr id="146" name="楕円 145">
          <a:extLst>
            <a:ext uri="{FF2B5EF4-FFF2-40B4-BE49-F238E27FC236}">
              <a16:creationId xmlns:a16="http://schemas.microsoft.com/office/drawing/2014/main" id="{EF038039-9293-4A6A-9EB7-803941340AD7}"/>
            </a:ext>
          </a:extLst>
        </xdr:cNvPr>
        <xdr:cNvSpPr/>
      </xdr:nvSpPr>
      <xdr:spPr>
        <a:xfrm>
          <a:off x="13293725" y="58368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84412</xdr:rowOff>
    </xdr:from>
    <xdr:ext cx="560923" cy="259045"/>
    <xdr:sp macro="" textlink="">
      <xdr:nvSpPr>
        <xdr:cNvPr id="147" name="債務償還比率該当値テキスト">
          <a:extLst>
            <a:ext uri="{FF2B5EF4-FFF2-40B4-BE49-F238E27FC236}">
              <a16:creationId xmlns:a16="http://schemas.microsoft.com/office/drawing/2014/main" id="{44A23377-BFFC-45F1-94EC-A740FEF56610}"/>
            </a:ext>
          </a:extLst>
        </xdr:cNvPr>
        <xdr:cNvSpPr txBox="1"/>
      </xdr:nvSpPr>
      <xdr:spPr>
        <a:xfrm>
          <a:off x="13379450" y="57644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10753</xdr:rowOff>
    </xdr:from>
    <xdr:to>
      <xdr:col>72</xdr:col>
      <xdr:colOff>123825</xdr:colOff>
      <xdr:row>33</xdr:row>
      <xdr:rowOff>112353</xdr:rowOff>
    </xdr:to>
    <xdr:sp macro="" textlink="">
      <xdr:nvSpPr>
        <xdr:cNvPr id="148" name="楕円 147">
          <a:extLst>
            <a:ext uri="{FF2B5EF4-FFF2-40B4-BE49-F238E27FC236}">
              <a16:creationId xmlns:a16="http://schemas.microsoft.com/office/drawing/2014/main" id="{32D4851A-EDCF-49B7-92E2-7B7ED9FC0A07}"/>
            </a:ext>
          </a:extLst>
        </xdr:cNvPr>
        <xdr:cNvSpPr/>
      </xdr:nvSpPr>
      <xdr:spPr>
        <a:xfrm>
          <a:off x="12646025" y="617025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48835</xdr:rowOff>
    </xdr:from>
    <xdr:to>
      <xdr:col>76</xdr:col>
      <xdr:colOff>22225</xdr:colOff>
      <xdr:row>33</xdr:row>
      <xdr:rowOff>61553</xdr:rowOff>
    </xdr:to>
    <xdr:cxnSp macro="">
      <xdr:nvCxnSpPr>
        <xdr:cNvPr id="149" name="直線コネクタ 148">
          <a:extLst>
            <a:ext uri="{FF2B5EF4-FFF2-40B4-BE49-F238E27FC236}">
              <a16:creationId xmlns:a16="http://schemas.microsoft.com/office/drawing/2014/main" id="{E5873A55-0B1C-4117-913C-28CF5150480E}"/>
            </a:ext>
          </a:extLst>
        </xdr:cNvPr>
        <xdr:cNvCxnSpPr/>
      </xdr:nvCxnSpPr>
      <xdr:spPr>
        <a:xfrm flipV="1">
          <a:off x="12693650" y="5884485"/>
          <a:ext cx="638175" cy="34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137825</xdr:rowOff>
    </xdr:from>
    <xdr:to>
      <xdr:col>68</xdr:col>
      <xdr:colOff>123825</xdr:colOff>
      <xdr:row>34</xdr:row>
      <xdr:rowOff>67975</xdr:rowOff>
    </xdr:to>
    <xdr:sp macro="" textlink="">
      <xdr:nvSpPr>
        <xdr:cNvPr id="150" name="楕円 149">
          <a:extLst>
            <a:ext uri="{FF2B5EF4-FFF2-40B4-BE49-F238E27FC236}">
              <a16:creationId xmlns:a16="http://schemas.microsoft.com/office/drawing/2014/main" id="{35733D06-E8FB-476E-977F-7D8C79F65F5B}"/>
            </a:ext>
          </a:extLst>
        </xdr:cNvPr>
        <xdr:cNvSpPr/>
      </xdr:nvSpPr>
      <xdr:spPr>
        <a:xfrm>
          <a:off x="11960225" y="6303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61553</xdr:rowOff>
    </xdr:from>
    <xdr:to>
      <xdr:col>72</xdr:col>
      <xdr:colOff>73025</xdr:colOff>
      <xdr:row>34</xdr:row>
      <xdr:rowOff>17175</xdr:rowOff>
    </xdr:to>
    <xdr:cxnSp macro="">
      <xdr:nvCxnSpPr>
        <xdr:cNvPr id="151" name="直線コネクタ 150">
          <a:extLst>
            <a:ext uri="{FF2B5EF4-FFF2-40B4-BE49-F238E27FC236}">
              <a16:creationId xmlns:a16="http://schemas.microsoft.com/office/drawing/2014/main" id="{387CFE95-AF12-425C-9F7E-1DDB0059BAE6}"/>
            </a:ext>
          </a:extLst>
        </xdr:cNvPr>
        <xdr:cNvCxnSpPr/>
      </xdr:nvCxnSpPr>
      <xdr:spPr>
        <a:xfrm flipV="1">
          <a:off x="12007850" y="6227403"/>
          <a:ext cx="685800" cy="1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124049</xdr:rowOff>
    </xdr:from>
    <xdr:to>
      <xdr:col>64</xdr:col>
      <xdr:colOff>123825</xdr:colOff>
      <xdr:row>34</xdr:row>
      <xdr:rowOff>54199</xdr:rowOff>
    </xdr:to>
    <xdr:sp macro="" textlink="">
      <xdr:nvSpPr>
        <xdr:cNvPr id="152" name="楕円 151">
          <a:extLst>
            <a:ext uri="{FF2B5EF4-FFF2-40B4-BE49-F238E27FC236}">
              <a16:creationId xmlns:a16="http://schemas.microsoft.com/office/drawing/2014/main" id="{F6A2B3E6-DF2D-4881-A6BD-A63541F2ADF5}"/>
            </a:ext>
          </a:extLst>
        </xdr:cNvPr>
        <xdr:cNvSpPr/>
      </xdr:nvSpPr>
      <xdr:spPr>
        <a:xfrm>
          <a:off x="11274425" y="62835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3399</xdr:rowOff>
    </xdr:from>
    <xdr:to>
      <xdr:col>68</xdr:col>
      <xdr:colOff>73025</xdr:colOff>
      <xdr:row>34</xdr:row>
      <xdr:rowOff>17175</xdr:rowOff>
    </xdr:to>
    <xdr:cxnSp macro="">
      <xdr:nvCxnSpPr>
        <xdr:cNvPr id="153" name="直線コネクタ 152">
          <a:extLst>
            <a:ext uri="{FF2B5EF4-FFF2-40B4-BE49-F238E27FC236}">
              <a16:creationId xmlns:a16="http://schemas.microsoft.com/office/drawing/2014/main" id="{846100CF-8A83-48E2-B1B7-EBC35238EDF0}"/>
            </a:ext>
          </a:extLst>
        </xdr:cNvPr>
        <xdr:cNvCxnSpPr/>
      </xdr:nvCxnSpPr>
      <xdr:spPr>
        <a:xfrm>
          <a:off x="11322050" y="6331174"/>
          <a:ext cx="6858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118394</xdr:rowOff>
    </xdr:from>
    <xdr:to>
      <xdr:col>60</xdr:col>
      <xdr:colOff>123825</xdr:colOff>
      <xdr:row>34</xdr:row>
      <xdr:rowOff>48544</xdr:rowOff>
    </xdr:to>
    <xdr:sp macro="" textlink="">
      <xdr:nvSpPr>
        <xdr:cNvPr id="154" name="楕円 153">
          <a:extLst>
            <a:ext uri="{FF2B5EF4-FFF2-40B4-BE49-F238E27FC236}">
              <a16:creationId xmlns:a16="http://schemas.microsoft.com/office/drawing/2014/main" id="{80E1A54A-189F-489E-BEC6-83F8A0FB3EE8}"/>
            </a:ext>
          </a:extLst>
        </xdr:cNvPr>
        <xdr:cNvSpPr/>
      </xdr:nvSpPr>
      <xdr:spPr>
        <a:xfrm>
          <a:off x="10588625" y="628424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169194</xdr:rowOff>
    </xdr:from>
    <xdr:to>
      <xdr:col>64</xdr:col>
      <xdr:colOff>73025</xdr:colOff>
      <xdr:row>34</xdr:row>
      <xdr:rowOff>3399</xdr:rowOff>
    </xdr:to>
    <xdr:cxnSp macro="">
      <xdr:nvCxnSpPr>
        <xdr:cNvPr id="155" name="直線コネクタ 154">
          <a:extLst>
            <a:ext uri="{FF2B5EF4-FFF2-40B4-BE49-F238E27FC236}">
              <a16:creationId xmlns:a16="http://schemas.microsoft.com/office/drawing/2014/main" id="{90F0E5AC-7398-4622-A2F5-24EC9FC93FA7}"/>
            </a:ext>
          </a:extLst>
        </xdr:cNvPr>
        <xdr:cNvCxnSpPr/>
      </xdr:nvCxnSpPr>
      <xdr:spPr>
        <a:xfrm>
          <a:off x="10636250" y="6322344"/>
          <a:ext cx="6858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156735</xdr:rowOff>
    </xdr:from>
    <xdr:ext cx="560923" cy="259045"/>
    <xdr:sp macro="" textlink="">
      <xdr:nvSpPr>
        <xdr:cNvPr id="156" name="n_1aveValue債務償還比率">
          <a:extLst>
            <a:ext uri="{FF2B5EF4-FFF2-40B4-BE49-F238E27FC236}">
              <a16:creationId xmlns:a16="http://schemas.microsoft.com/office/drawing/2014/main" id="{9948DFD5-6AA0-416B-98A4-BA65D7506D20}"/>
            </a:ext>
          </a:extLst>
        </xdr:cNvPr>
        <xdr:cNvSpPr txBox="1"/>
      </xdr:nvSpPr>
      <xdr:spPr>
        <a:xfrm>
          <a:off x="12441763" y="55129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295</xdr:rowOff>
    </xdr:from>
    <xdr:ext cx="560923" cy="259045"/>
    <xdr:sp macro="" textlink="">
      <xdr:nvSpPr>
        <xdr:cNvPr id="157" name="n_2aveValue債務償還比率">
          <a:extLst>
            <a:ext uri="{FF2B5EF4-FFF2-40B4-BE49-F238E27FC236}">
              <a16:creationId xmlns:a16="http://schemas.microsoft.com/office/drawing/2014/main" id="{45915F16-032B-426A-ADD6-FAD5B3291567}"/>
            </a:ext>
          </a:extLst>
        </xdr:cNvPr>
        <xdr:cNvSpPr txBox="1"/>
      </xdr:nvSpPr>
      <xdr:spPr>
        <a:xfrm>
          <a:off x="11765488" y="5515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157660</xdr:rowOff>
    </xdr:from>
    <xdr:ext cx="560923" cy="259045"/>
    <xdr:sp macro="" textlink="">
      <xdr:nvSpPr>
        <xdr:cNvPr id="158" name="n_3aveValue債務償還比率">
          <a:extLst>
            <a:ext uri="{FF2B5EF4-FFF2-40B4-BE49-F238E27FC236}">
              <a16:creationId xmlns:a16="http://schemas.microsoft.com/office/drawing/2014/main" id="{5E8C63F1-871C-42F5-87B6-6C5707063EFF}"/>
            </a:ext>
          </a:extLst>
        </xdr:cNvPr>
        <xdr:cNvSpPr txBox="1"/>
      </xdr:nvSpPr>
      <xdr:spPr>
        <a:xfrm>
          <a:off x="11079688" y="55138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1015</xdr:rowOff>
    </xdr:from>
    <xdr:ext cx="560923" cy="259045"/>
    <xdr:sp macro="" textlink="">
      <xdr:nvSpPr>
        <xdr:cNvPr id="159" name="n_4aveValue債務償還比率">
          <a:extLst>
            <a:ext uri="{FF2B5EF4-FFF2-40B4-BE49-F238E27FC236}">
              <a16:creationId xmlns:a16="http://schemas.microsoft.com/office/drawing/2014/main" id="{8F894FAE-1165-492C-8EC7-60A2FBA90518}"/>
            </a:ext>
          </a:extLst>
        </xdr:cNvPr>
        <xdr:cNvSpPr txBox="1"/>
      </xdr:nvSpPr>
      <xdr:spPr>
        <a:xfrm>
          <a:off x="10393888" y="55159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103480</xdr:rowOff>
    </xdr:from>
    <xdr:ext cx="560923" cy="259045"/>
    <xdr:sp macro="" textlink="">
      <xdr:nvSpPr>
        <xdr:cNvPr id="160" name="n_1mainValue債務償還比率">
          <a:extLst>
            <a:ext uri="{FF2B5EF4-FFF2-40B4-BE49-F238E27FC236}">
              <a16:creationId xmlns:a16="http://schemas.microsoft.com/office/drawing/2014/main" id="{19A1431C-3D10-4FB5-A628-B84AD7CB06AB}"/>
            </a:ext>
          </a:extLst>
        </xdr:cNvPr>
        <xdr:cNvSpPr txBox="1"/>
      </xdr:nvSpPr>
      <xdr:spPr>
        <a:xfrm>
          <a:off x="12441763" y="62693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59102</xdr:rowOff>
    </xdr:from>
    <xdr:ext cx="560923" cy="259045"/>
    <xdr:sp macro="" textlink="">
      <xdr:nvSpPr>
        <xdr:cNvPr id="161" name="n_2mainValue債務償還比率">
          <a:extLst>
            <a:ext uri="{FF2B5EF4-FFF2-40B4-BE49-F238E27FC236}">
              <a16:creationId xmlns:a16="http://schemas.microsoft.com/office/drawing/2014/main" id="{366C114F-BB51-42E2-9E50-EDF2A30B7190}"/>
            </a:ext>
          </a:extLst>
        </xdr:cNvPr>
        <xdr:cNvSpPr txBox="1"/>
      </xdr:nvSpPr>
      <xdr:spPr>
        <a:xfrm>
          <a:off x="11765488" y="6383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45326</xdr:rowOff>
    </xdr:from>
    <xdr:ext cx="560923" cy="259045"/>
    <xdr:sp macro="" textlink="">
      <xdr:nvSpPr>
        <xdr:cNvPr id="162" name="n_3mainValue債務償還比率">
          <a:extLst>
            <a:ext uri="{FF2B5EF4-FFF2-40B4-BE49-F238E27FC236}">
              <a16:creationId xmlns:a16="http://schemas.microsoft.com/office/drawing/2014/main" id="{A3AEF06E-0360-4F1F-A9F6-42370C214394}"/>
            </a:ext>
          </a:extLst>
        </xdr:cNvPr>
        <xdr:cNvSpPr txBox="1"/>
      </xdr:nvSpPr>
      <xdr:spPr>
        <a:xfrm>
          <a:off x="11079688" y="6373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39671</xdr:rowOff>
    </xdr:from>
    <xdr:ext cx="560923" cy="259045"/>
    <xdr:sp macro="" textlink="">
      <xdr:nvSpPr>
        <xdr:cNvPr id="163" name="n_4mainValue債務償還比率">
          <a:extLst>
            <a:ext uri="{FF2B5EF4-FFF2-40B4-BE49-F238E27FC236}">
              <a16:creationId xmlns:a16="http://schemas.microsoft.com/office/drawing/2014/main" id="{E5B88E3F-FC13-4BE2-B542-C0F3354B443A}"/>
            </a:ext>
          </a:extLst>
        </xdr:cNvPr>
        <xdr:cNvSpPr txBox="1"/>
      </xdr:nvSpPr>
      <xdr:spPr>
        <a:xfrm>
          <a:off x="10393888" y="63642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B5F70835-9CA7-4663-8C69-EC09EA35F4E2}"/>
            </a:ext>
          </a:extLst>
        </xdr:cNvPr>
        <xdr:cNvSpPr/>
      </xdr:nvSpPr>
      <xdr:spPr>
        <a:xfrm>
          <a:off x="1158875" y="765810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3E94A469-8111-41D8-B46A-87CEEAED3AAB}"/>
            </a:ext>
          </a:extLst>
        </xdr:cNvPr>
        <xdr:cNvSpPr/>
      </xdr:nvSpPr>
      <xdr:spPr>
        <a:xfrm>
          <a:off x="1158875" y="112744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23D7C7D6-631A-4FAE-A42C-882310E52CB5}"/>
            </a:ext>
          </a:extLst>
        </xdr:cNvPr>
        <xdr:cNvSpPr txBox="1"/>
      </xdr:nvSpPr>
      <xdr:spPr>
        <a:xfrm>
          <a:off x="835025" y="7905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2B771BCD-829F-4214-A4BA-6399D7D28E0E}"/>
            </a:ext>
          </a:extLst>
        </xdr:cNvPr>
        <xdr:cNvSpPr txBox="1"/>
      </xdr:nvSpPr>
      <xdr:spPr>
        <a:xfrm>
          <a:off x="6302375" y="10439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3867FC49-E10C-4659-A5C4-E0CF8B6523B9}"/>
            </a:ext>
          </a:extLst>
        </xdr:cNvPr>
        <xdr:cNvSpPr txBox="1"/>
      </xdr:nvSpPr>
      <xdr:spPr>
        <a:xfrm>
          <a:off x="835025" y="11483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A507ADB5-A062-45F4-B6B2-0BB5DE5021F0}"/>
            </a:ext>
          </a:extLst>
        </xdr:cNvPr>
        <xdr:cNvSpPr txBox="1"/>
      </xdr:nvSpPr>
      <xdr:spPr>
        <a:xfrm>
          <a:off x="6302375" y="14093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35950A-B01A-4D67-87E0-B944F524BE19}"/>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EBBF12-6CD8-4EE2-93C8-ED1EE3FAA0D7}"/>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D1ABD4-19FC-467C-8BCA-C80EF08E5EF9}"/>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2CB2CC-6D06-4133-B112-B9C9BCAABDDA}"/>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07A4F4-850C-486A-814D-4FE9FA07529C}"/>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6A7C46-DBEE-4CD4-AC4A-840B5D3B8094}"/>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0E5593-0F66-47F4-BDCB-5F728A80AECE}"/>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D603F8-6863-493C-96CB-6EBD5AAAABCF}"/>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6C779A-CEF1-4A0B-A4C9-F8A555112F2F}"/>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CDC7ED-E79D-40F3-9163-DE9C78895C5A}"/>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FAD73D-F7DD-402E-A129-B8A5BAA10F54}"/>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7B5DF2-0530-4045-8E7B-80324A46255F}"/>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86112A-AD1B-4DD0-A174-F26E11572A72}"/>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8B7263-E5AC-4BA9-9BFE-5E9ED6B7E860}"/>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0DA071-69E5-4BD7-A5FA-95FFA5253953}"/>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D03D21-AD84-41D7-ABED-FB8FB92C10D7}"/>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EE3B4C-B966-4399-AE69-4A816D8FE885}"/>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0D9424-E727-4CD7-A809-05BEF8E8E304}"/>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F387AC-4883-48D2-898D-88582607C14E}"/>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356779-2964-4CEA-BAB3-D5852C860D04}"/>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FE89E2-D6C1-46A6-B615-470D0BD52FB4}"/>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890DE2-DA8D-4C28-BA4A-08DEC316A4DB}"/>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29FB7F-594B-4023-B469-9D418685ADE1}"/>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A0B401-0F86-4602-B896-23619011D063}"/>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588B02-930B-476F-9173-9E39CEFAFEE8}"/>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FF9E26-CE4C-46D9-8BA9-764DE54B6F4C}"/>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94FD89-BA43-433A-B26D-14C4C6391F7E}"/>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1C9D19-3718-4503-B5FE-ED3FBF8AFD76}"/>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26A3A7-ED7B-4C1A-842F-8322118E3F6A}"/>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BACE16-00E9-4CBF-9280-06B997C4646B}"/>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EB3222-C70C-4356-B8E9-4C3032C40033}"/>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A2AFB5-6ABE-4E0D-BD1E-B73A5BEAC75A}"/>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BCC6DD-F3CA-44EA-89D5-610C8E39F144}"/>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0A5E34-74E2-42AA-BFAE-60B51E739813}"/>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31139F-40CC-4F55-AF56-25E2DF879810}"/>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BE21FB-08EC-4343-B36B-9138E7BC99E1}"/>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E667F9-A117-4565-B812-0469FA4568E4}"/>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C3B354-BD51-4F34-8BFE-0DA8553EFB62}"/>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B3063F-EBF8-4CD1-A077-C952601230A4}"/>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EA267A-C34D-4FF7-BA5D-B4FA33097F94}"/>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3D528A-E6E0-4779-B688-BBEE0A3573A0}"/>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C0DE60-99CE-4E5D-BBB5-A2F69208D4E0}"/>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B83AF7F-C3FE-4D3F-83E0-E3133EF0265C}"/>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EDAEBBAE-EEF5-4667-95E7-4CC72602CDB8}"/>
            </a:ext>
          </a:extLst>
        </xdr:cNvPr>
        <xdr:cNvSpPr txBox="1"/>
      </xdr:nvSpPr>
      <xdr:spPr>
        <a:xfrm>
          <a:off x="339891"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F85D503-98EC-47C0-A1A2-64F950B6DDF7}"/>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22BC78A-995B-4F15-BF21-BF2A1E29EA66}"/>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69BBAE9-823D-4E3B-AAC9-5AD3FB3BA5A0}"/>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B399FF0-27BE-46F8-B55E-432DCA8C2FCC}"/>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E3AE5C7-407F-40E8-8F00-FE9029AA980B}"/>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13F9AED-70C4-4C2B-A864-3036E1216578}"/>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E611BD3-D239-454A-8E73-088945AA3907}"/>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45724D7-CDC0-4233-AF00-D8E112D1C8D3}"/>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3FE8A4B-3EA2-40F9-B2FD-F0B03D6F9113}"/>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4B5FBFF0-94D6-40B7-AF08-6B5586D88D47}"/>
            </a:ext>
          </a:extLst>
        </xdr:cNvPr>
        <xdr:cNvCxnSpPr/>
      </xdr:nvCxnSpPr>
      <xdr:spPr>
        <a:xfrm flipV="1">
          <a:off x="4180840" y="5664327"/>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8A01DE18-6C89-4BDD-8256-41B863D6E485}"/>
            </a:ext>
          </a:extLst>
        </xdr:cNvPr>
        <xdr:cNvSpPr txBox="1"/>
      </xdr:nvSpPr>
      <xdr:spPr>
        <a:xfrm>
          <a:off x="4219575" y="681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ABE49767-6208-48CF-B470-56081019EBE7}"/>
            </a:ext>
          </a:extLst>
        </xdr:cNvPr>
        <xdr:cNvCxnSpPr/>
      </xdr:nvCxnSpPr>
      <xdr:spPr>
        <a:xfrm>
          <a:off x="4105275" y="68111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F9E778AC-CC20-4E30-8DD4-72CD1FD6C16C}"/>
            </a:ext>
          </a:extLst>
        </xdr:cNvPr>
        <xdr:cNvSpPr txBox="1"/>
      </xdr:nvSpPr>
      <xdr:spPr>
        <a:xfrm>
          <a:off x="4219575" y="544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4DC6E021-2FC4-46FC-91CB-E01D3E1F9FF0}"/>
            </a:ext>
          </a:extLst>
        </xdr:cNvPr>
        <xdr:cNvCxnSpPr/>
      </xdr:nvCxnSpPr>
      <xdr:spPr>
        <a:xfrm>
          <a:off x="4105275" y="56643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AFDAB2B4-E5E5-4ED9-9DEE-BD3794474B4D}"/>
            </a:ext>
          </a:extLst>
        </xdr:cNvPr>
        <xdr:cNvSpPr txBox="1"/>
      </xdr:nvSpPr>
      <xdr:spPr>
        <a:xfrm>
          <a:off x="4219575" y="62360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A0A80E46-2D9A-4632-B855-982C3195E1A9}"/>
            </a:ext>
          </a:extLst>
        </xdr:cNvPr>
        <xdr:cNvSpPr/>
      </xdr:nvSpPr>
      <xdr:spPr>
        <a:xfrm>
          <a:off x="4124325" y="637197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A4F134D8-9E3A-40CA-A0EF-7ACB8E993C29}"/>
            </a:ext>
          </a:extLst>
        </xdr:cNvPr>
        <xdr:cNvSpPr/>
      </xdr:nvSpPr>
      <xdr:spPr>
        <a:xfrm>
          <a:off x="3381375" y="63353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B124D9D5-B70F-4747-88D2-217BAB6EF87C}"/>
            </a:ext>
          </a:extLst>
        </xdr:cNvPr>
        <xdr:cNvSpPr/>
      </xdr:nvSpPr>
      <xdr:spPr>
        <a:xfrm>
          <a:off x="2571750" y="63138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2E1B09AB-3ECE-406B-B862-F8A5F452D850}"/>
            </a:ext>
          </a:extLst>
        </xdr:cNvPr>
        <xdr:cNvSpPr/>
      </xdr:nvSpPr>
      <xdr:spPr>
        <a:xfrm>
          <a:off x="1781175" y="63220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20F9082B-5508-437D-9EE5-ABE511E3F174}"/>
            </a:ext>
          </a:extLst>
        </xdr:cNvPr>
        <xdr:cNvSpPr/>
      </xdr:nvSpPr>
      <xdr:spPr>
        <a:xfrm>
          <a:off x="981075" y="62978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7F04B2B-FF84-4D9B-966E-BE1D9F41EC4F}"/>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25DFD71-D01E-4374-A5DC-3B1E7AB251F6}"/>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6A09EF-CAF3-41AB-828C-FFC964BC8E45}"/>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ED9395-753E-416C-BEB3-CDB8A472D7F5}"/>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BEF871-14DC-4941-84AE-C05257235D43}"/>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a:extLst>
            <a:ext uri="{FF2B5EF4-FFF2-40B4-BE49-F238E27FC236}">
              <a16:creationId xmlns:a16="http://schemas.microsoft.com/office/drawing/2014/main" id="{B0B7A81E-6102-43AA-8A40-7F4F52ACBFBD}"/>
            </a:ext>
          </a:extLst>
        </xdr:cNvPr>
        <xdr:cNvSpPr/>
      </xdr:nvSpPr>
      <xdr:spPr>
        <a:xfrm>
          <a:off x="4124325" y="6410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道路】&#10;有形固定資産減価償却率該当値テキスト">
          <a:extLst>
            <a:ext uri="{FF2B5EF4-FFF2-40B4-BE49-F238E27FC236}">
              <a16:creationId xmlns:a16="http://schemas.microsoft.com/office/drawing/2014/main" id="{293472D6-C4FE-4BD7-8B4D-C583D852B8B0}"/>
            </a:ext>
          </a:extLst>
        </xdr:cNvPr>
        <xdr:cNvSpPr txBox="1"/>
      </xdr:nvSpPr>
      <xdr:spPr>
        <a:xfrm>
          <a:off x="4219575" y="638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43688</xdr:rowOff>
    </xdr:from>
    <xdr:to>
      <xdr:col>20</xdr:col>
      <xdr:colOff>38100</xdr:colOff>
      <xdr:row>39</xdr:row>
      <xdr:rowOff>145288</xdr:rowOff>
    </xdr:to>
    <xdr:sp macro="" textlink="">
      <xdr:nvSpPr>
        <xdr:cNvPr id="73" name="楕円 72">
          <a:extLst>
            <a:ext uri="{FF2B5EF4-FFF2-40B4-BE49-F238E27FC236}">
              <a16:creationId xmlns:a16="http://schemas.microsoft.com/office/drawing/2014/main" id="{3961A46E-9BCE-4C8A-93A2-5934594EAC7F}"/>
            </a:ext>
          </a:extLst>
        </xdr:cNvPr>
        <xdr:cNvSpPr/>
      </xdr:nvSpPr>
      <xdr:spPr>
        <a:xfrm>
          <a:off x="3381375" y="63714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94488</xdr:rowOff>
    </xdr:from>
    <xdr:to>
      <xdr:col>24</xdr:col>
      <xdr:colOff>63500</xdr:colOff>
      <xdr:row>39</xdr:row>
      <xdr:rowOff>133350</xdr:rowOff>
    </xdr:to>
    <xdr:cxnSp macro="">
      <xdr:nvCxnSpPr>
        <xdr:cNvPr id="74" name="直線コネクタ 73">
          <a:extLst>
            <a:ext uri="{FF2B5EF4-FFF2-40B4-BE49-F238E27FC236}">
              <a16:creationId xmlns:a16="http://schemas.microsoft.com/office/drawing/2014/main" id="{26C6A86E-1DC4-4C39-A8F4-8747A6492707}"/>
            </a:ext>
          </a:extLst>
        </xdr:cNvPr>
        <xdr:cNvCxnSpPr/>
      </xdr:nvCxnSpPr>
      <xdr:spPr>
        <a:xfrm>
          <a:off x="3429000" y="6419088"/>
          <a:ext cx="7524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18542</xdr:rowOff>
    </xdr:from>
    <xdr:to>
      <xdr:col>15</xdr:col>
      <xdr:colOff>101600</xdr:colOff>
      <xdr:row>39</xdr:row>
      <xdr:rowOff>120142</xdr:rowOff>
    </xdr:to>
    <xdr:sp macro="" textlink="">
      <xdr:nvSpPr>
        <xdr:cNvPr id="75" name="楕円 74">
          <a:extLst>
            <a:ext uri="{FF2B5EF4-FFF2-40B4-BE49-F238E27FC236}">
              <a16:creationId xmlns:a16="http://schemas.microsoft.com/office/drawing/2014/main" id="{583EA668-CA50-498D-9F5F-FA934DEB30EC}"/>
            </a:ext>
          </a:extLst>
        </xdr:cNvPr>
        <xdr:cNvSpPr/>
      </xdr:nvSpPr>
      <xdr:spPr>
        <a:xfrm>
          <a:off x="2571750" y="634314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69342</xdr:rowOff>
    </xdr:from>
    <xdr:to>
      <xdr:col>19</xdr:col>
      <xdr:colOff>177800</xdr:colOff>
      <xdr:row>39</xdr:row>
      <xdr:rowOff>94488</xdr:rowOff>
    </xdr:to>
    <xdr:cxnSp macro="">
      <xdr:nvCxnSpPr>
        <xdr:cNvPr id="76" name="直線コネクタ 75">
          <a:extLst>
            <a:ext uri="{FF2B5EF4-FFF2-40B4-BE49-F238E27FC236}">
              <a16:creationId xmlns:a16="http://schemas.microsoft.com/office/drawing/2014/main" id="{F7158B11-EF45-423B-B625-C9B667BBF109}"/>
            </a:ext>
          </a:extLst>
        </xdr:cNvPr>
        <xdr:cNvCxnSpPr/>
      </xdr:nvCxnSpPr>
      <xdr:spPr>
        <a:xfrm>
          <a:off x="2619375" y="6390767"/>
          <a:ext cx="80962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153416</xdr:rowOff>
    </xdr:from>
    <xdr:to>
      <xdr:col>10</xdr:col>
      <xdr:colOff>165100</xdr:colOff>
      <xdr:row>39</xdr:row>
      <xdr:rowOff>83566</xdr:rowOff>
    </xdr:to>
    <xdr:sp macro="" textlink="">
      <xdr:nvSpPr>
        <xdr:cNvPr id="77" name="楕円 76">
          <a:extLst>
            <a:ext uri="{FF2B5EF4-FFF2-40B4-BE49-F238E27FC236}">
              <a16:creationId xmlns:a16="http://schemas.microsoft.com/office/drawing/2014/main" id="{117FF039-1A6C-42AB-925F-01E478CBD956}"/>
            </a:ext>
          </a:extLst>
        </xdr:cNvPr>
        <xdr:cNvSpPr/>
      </xdr:nvSpPr>
      <xdr:spPr>
        <a:xfrm>
          <a:off x="1781175" y="63160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32766</xdr:rowOff>
    </xdr:from>
    <xdr:to>
      <xdr:col>15</xdr:col>
      <xdr:colOff>50800</xdr:colOff>
      <xdr:row>39</xdr:row>
      <xdr:rowOff>69342</xdr:rowOff>
    </xdr:to>
    <xdr:cxnSp macro="">
      <xdr:nvCxnSpPr>
        <xdr:cNvPr id="78" name="直線コネクタ 77">
          <a:extLst>
            <a:ext uri="{FF2B5EF4-FFF2-40B4-BE49-F238E27FC236}">
              <a16:creationId xmlns:a16="http://schemas.microsoft.com/office/drawing/2014/main" id="{F327046E-392C-4AA9-A763-175503B38BB2}"/>
            </a:ext>
          </a:extLst>
        </xdr:cNvPr>
        <xdr:cNvCxnSpPr/>
      </xdr:nvCxnSpPr>
      <xdr:spPr>
        <a:xfrm>
          <a:off x="1828800" y="6354191"/>
          <a:ext cx="7905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114554</xdr:rowOff>
    </xdr:from>
    <xdr:to>
      <xdr:col>6</xdr:col>
      <xdr:colOff>38100</xdr:colOff>
      <xdr:row>39</xdr:row>
      <xdr:rowOff>44704</xdr:rowOff>
    </xdr:to>
    <xdr:sp macro="" textlink="">
      <xdr:nvSpPr>
        <xdr:cNvPr id="79" name="楕円 78">
          <a:extLst>
            <a:ext uri="{FF2B5EF4-FFF2-40B4-BE49-F238E27FC236}">
              <a16:creationId xmlns:a16="http://schemas.microsoft.com/office/drawing/2014/main" id="{49AD06B7-299A-49C0-BB57-A1013FA0613C}"/>
            </a:ext>
          </a:extLst>
        </xdr:cNvPr>
        <xdr:cNvSpPr/>
      </xdr:nvSpPr>
      <xdr:spPr>
        <a:xfrm>
          <a:off x="981075" y="62772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165354</xdr:rowOff>
    </xdr:from>
    <xdr:to>
      <xdr:col>10</xdr:col>
      <xdr:colOff>114300</xdr:colOff>
      <xdr:row>39</xdr:row>
      <xdr:rowOff>32766</xdr:rowOff>
    </xdr:to>
    <xdr:cxnSp macro="">
      <xdr:nvCxnSpPr>
        <xdr:cNvPr id="80" name="直線コネクタ 79">
          <a:extLst>
            <a:ext uri="{FF2B5EF4-FFF2-40B4-BE49-F238E27FC236}">
              <a16:creationId xmlns:a16="http://schemas.microsoft.com/office/drawing/2014/main" id="{C5046AC2-771F-41DD-8B6B-8D4979AF02CE}"/>
            </a:ext>
          </a:extLst>
        </xdr:cNvPr>
        <xdr:cNvCxnSpPr/>
      </xdr:nvCxnSpPr>
      <xdr:spPr>
        <a:xfrm>
          <a:off x="1028700" y="6324854"/>
          <a:ext cx="8001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132097</xdr:rowOff>
    </xdr:from>
    <xdr:ext cx="405111" cy="259045"/>
    <xdr:sp macro="" textlink="">
      <xdr:nvSpPr>
        <xdr:cNvPr id="81" name="n_1aveValue【道路】&#10;有形固定資産減価償却率">
          <a:extLst>
            <a:ext uri="{FF2B5EF4-FFF2-40B4-BE49-F238E27FC236}">
              <a16:creationId xmlns:a16="http://schemas.microsoft.com/office/drawing/2014/main" id="{E2BC140A-64AA-4BD9-99CA-67EEF567E46D}"/>
            </a:ext>
          </a:extLst>
        </xdr:cNvPr>
        <xdr:cNvSpPr txBox="1"/>
      </xdr:nvSpPr>
      <xdr:spPr>
        <a:xfrm>
          <a:off x="32391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macro="" textlink="">
      <xdr:nvSpPr>
        <xdr:cNvPr id="82" name="n_2aveValue【道路】&#10;有形固定資産減価償却率">
          <a:extLst>
            <a:ext uri="{FF2B5EF4-FFF2-40B4-BE49-F238E27FC236}">
              <a16:creationId xmlns:a16="http://schemas.microsoft.com/office/drawing/2014/main" id="{06C1DA19-1CEF-435F-8513-8C98A15D1752}"/>
            </a:ext>
          </a:extLst>
        </xdr:cNvPr>
        <xdr:cNvSpPr txBox="1"/>
      </xdr:nvSpPr>
      <xdr:spPr>
        <a:xfrm>
          <a:off x="2439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D1E2775A-5B96-40DF-B1B6-022B569F64BF}"/>
            </a:ext>
          </a:extLst>
        </xdr:cNvPr>
        <xdr:cNvSpPr txBox="1"/>
      </xdr:nvSpPr>
      <xdr:spPr>
        <a:xfrm>
          <a:off x="1648469" y="641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268CA23A-E5AE-43F6-8D80-DB643487E226}"/>
            </a:ext>
          </a:extLst>
        </xdr:cNvPr>
        <xdr:cNvSpPr txBox="1"/>
      </xdr:nvSpPr>
      <xdr:spPr>
        <a:xfrm>
          <a:off x="848369"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136415</xdr:rowOff>
    </xdr:from>
    <xdr:ext cx="405111" cy="259045"/>
    <xdr:sp macro="" textlink="">
      <xdr:nvSpPr>
        <xdr:cNvPr id="85" name="n_1mainValue【道路】&#10;有形固定資産減価償却率">
          <a:extLst>
            <a:ext uri="{FF2B5EF4-FFF2-40B4-BE49-F238E27FC236}">
              <a16:creationId xmlns:a16="http://schemas.microsoft.com/office/drawing/2014/main" id="{2F309658-8AAF-4016-B03C-C05034EEF5C2}"/>
            </a:ext>
          </a:extLst>
        </xdr:cNvPr>
        <xdr:cNvSpPr txBox="1"/>
      </xdr:nvSpPr>
      <xdr:spPr>
        <a:xfrm>
          <a:off x="3239144" y="646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111269</xdr:rowOff>
    </xdr:from>
    <xdr:ext cx="405111" cy="259045"/>
    <xdr:sp macro="" textlink="">
      <xdr:nvSpPr>
        <xdr:cNvPr id="86" name="n_2mainValue【道路】&#10;有形固定資産減価償却率">
          <a:extLst>
            <a:ext uri="{FF2B5EF4-FFF2-40B4-BE49-F238E27FC236}">
              <a16:creationId xmlns:a16="http://schemas.microsoft.com/office/drawing/2014/main" id="{2D51D615-CE19-482F-BEDC-2BF2ABBE604B}"/>
            </a:ext>
          </a:extLst>
        </xdr:cNvPr>
        <xdr:cNvSpPr txBox="1"/>
      </xdr:nvSpPr>
      <xdr:spPr>
        <a:xfrm>
          <a:off x="2439044" y="643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100093</xdr:rowOff>
    </xdr:from>
    <xdr:ext cx="405111" cy="259045"/>
    <xdr:sp macro="" textlink="">
      <xdr:nvSpPr>
        <xdr:cNvPr id="87" name="n_3mainValue【道路】&#10;有形固定資産減価償却率">
          <a:extLst>
            <a:ext uri="{FF2B5EF4-FFF2-40B4-BE49-F238E27FC236}">
              <a16:creationId xmlns:a16="http://schemas.microsoft.com/office/drawing/2014/main" id="{75CF4FF8-8625-4A9E-87CF-70FF9F4502B2}"/>
            </a:ext>
          </a:extLst>
        </xdr:cNvPr>
        <xdr:cNvSpPr txBox="1"/>
      </xdr:nvSpPr>
      <xdr:spPr>
        <a:xfrm>
          <a:off x="1648469" y="610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61231</xdr:rowOff>
    </xdr:from>
    <xdr:ext cx="405111" cy="259045"/>
    <xdr:sp macro="" textlink="">
      <xdr:nvSpPr>
        <xdr:cNvPr id="88" name="n_4mainValue【道路】&#10;有形固定資産減価償却率">
          <a:extLst>
            <a:ext uri="{FF2B5EF4-FFF2-40B4-BE49-F238E27FC236}">
              <a16:creationId xmlns:a16="http://schemas.microsoft.com/office/drawing/2014/main" id="{C750B1FC-8242-440F-95A6-9EDD650BBE76}"/>
            </a:ext>
          </a:extLst>
        </xdr:cNvPr>
        <xdr:cNvSpPr txBox="1"/>
      </xdr:nvSpPr>
      <xdr:spPr>
        <a:xfrm>
          <a:off x="848369" y="606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DA403C0-5064-479D-8C18-DF8BFBF68305}"/>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B3B0505-3762-4A15-8A0C-144DC68B0D0B}"/>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DD824DC-230D-4D99-B632-0E69EAE7285F}"/>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F0A808B-B966-4BFF-9C7C-F75A7D1592E5}"/>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54156E5-4511-4494-B33B-757E76249CE4}"/>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D0D9342-AD6C-47D8-B789-C3CFD7AFE0A5}"/>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A65245E-C136-45C0-91CA-A497E9DD52FD}"/>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E68904E-D6F0-4E0B-A95C-DB02809ED2C0}"/>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8EE68E7-724D-4318-8693-916826FF6A82}"/>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76AE137-E1B9-4F97-A5E0-87D1B17E3D77}"/>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285AC06-0254-4480-96B4-D82FDA06A961}"/>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B4F914B-F5D4-48E1-88DD-9379F8C0FE92}"/>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EEB30E9-6BAF-4C2C-88AE-09CEC4444678}"/>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95C8866-5C7B-49A7-A4CD-D5AC0839667C}"/>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169D92F-E9EA-48A6-9CB7-7FB0CF457FC2}"/>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8BFF4A77-87DF-41D4-A590-27A0A2BA2D21}"/>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944CEC3-E1E1-4D46-A390-60699C0C04BD}"/>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D4D7919-980A-4A78-864B-8BD914C64049}"/>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41F7881-3B08-4449-9246-4B3F9926E239}"/>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7DE63B7-0875-4D29-967D-5976738E77CC}"/>
            </a:ext>
          </a:extLst>
        </xdr:cNvPr>
        <xdr:cNvSpPr txBox="1"/>
      </xdr:nvSpPr>
      <xdr:spPr>
        <a:xfrm>
          <a:off x="5478976"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4F2246E-E070-4789-9B94-E99D53AE10C0}"/>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507F6A57-7498-4564-A22F-379C1EE7A926}"/>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8054781-A4FF-4EBE-B6F3-C3F0483C33C7}"/>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1289C0C6-81BF-4D6D-A2F8-27C7ABACAA8C}"/>
            </a:ext>
          </a:extLst>
        </xdr:cNvPr>
        <xdr:cNvCxnSpPr/>
      </xdr:nvCxnSpPr>
      <xdr:spPr>
        <a:xfrm flipV="1">
          <a:off x="9429115" y="5417693"/>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15824E2F-7357-4404-8C6A-3D69EDFB14C3}"/>
            </a:ext>
          </a:extLst>
        </xdr:cNvPr>
        <xdr:cNvSpPr txBox="1"/>
      </xdr:nvSpPr>
      <xdr:spPr>
        <a:xfrm>
          <a:off x="9467850" y="669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9945F52B-DC09-4A58-BDDA-72A0743AEFCA}"/>
            </a:ext>
          </a:extLst>
        </xdr:cNvPr>
        <xdr:cNvCxnSpPr/>
      </xdr:nvCxnSpPr>
      <xdr:spPr>
        <a:xfrm>
          <a:off x="9363075" y="66946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158FF31F-6584-4D30-9CE9-EF2756DF40DB}"/>
            </a:ext>
          </a:extLst>
        </xdr:cNvPr>
        <xdr:cNvSpPr txBox="1"/>
      </xdr:nvSpPr>
      <xdr:spPr>
        <a:xfrm>
          <a:off x="9467850" y="52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0F95389E-4B58-4ED8-B9AF-B10D0033E976}"/>
            </a:ext>
          </a:extLst>
        </xdr:cNvPr>
        <xdr:cNvCxnSpPr/>
      </xdr:nvCxnSpPr>
      <xdr:spPr>
        <a:xfrm>
          <a:off x="9363075" y="54176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17" name="【道路】&#10;一人当たり延長平均値テキスト">
          <a:extLst>
            <a:ext uri="{FF2B5EF4-FFF2-40B4-BE49-F238E27FC236}">
              <a16:creationId xmlns:a16="http://schemas.microsoft.com/office/drawing/2014/main" id="{C1CC9CDC-EC05-4BED-9353-25718ADAF375}"/>
            </a:ext>
          </a:extLst>
        </xdr:cNvPr>
        <xdr:cNvSpPr txBox="1"/>
      </xdr:nvSpPr>
      <xdr:spPr>
        <a:xfrm>
          <a:off x="9467850" y="6389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7C67AFBD-43CD-4869-890D-28C23BEE936A}"/>
            </a:ext>
          </a:extLst>
        </xdr:cNvPr>
        <xdr:cNvSpPr/>
      </xdr:nvSpPr>
      <xdr:spPr>
        <a:xfrm>
          <a:off x="9401175" y="64108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3BEB11E0-231A-4232-88B8-0A826ED3BECE}"/>
            </a:ext>
          </a:extLst>
        </xdr:cNvPr>
        <xdr:cNvSpPr/>
      </xdr:nvSpPr>
      <xdr:spPr>
        <a:xfrm>
          <a:off x="8639175" y="64124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98088251-BAF2-4CCF-8B90-4AAB9CD526E2}"/>
            </a:ext>
          </a:extLst>
        </xdr:cNvPr>
        <xdr:cNvSpPr/>
      </xdr:nvSpPr>
      <xdr:spPr>
        <a:xfrm>
          <a:off x="7839075" y="64109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4DB18111-B45A-4732-B72E-AABEF0DDE254}"/>
            </a:ext>
          </a:extLst>
        </xdr:cNvPr>
        <xdr:cNvSpPr/>
      </xdr:nvSpPr>
      <xdr:spPr>
        <a:xfrm>
          <a:off x="7029450" y="64123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67739EB9-7AB9-4170-84F3-F386C4607DE7}"/>
            </a:ext>
          </a:extLst>
        </xdr:cNvPr>
        <xdr:cNvSpPr/>
      </xdr:nvSpPr>
      <xdr:spPr>
        <a:xfrm>
          <a:off x="6238875" y="64122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2863D88-B99A-48AD-B209-B3AA8CB828E6}"/>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8581D28-3A65-4060-8EE4-45F0FFE843CD}"/>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1EF1C11-CBAC-4D06-B1E2-74425FB93869}"/>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546CFA-A6B4-4AE1-9C48-ED605EECEA56}"/>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57CD7E-5DF5-4AE6-AE66-569885EDF9D5}"/>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115697</xdr:rowOff>
    </xdr:from>
    <xdr:to>
      <xdr:col>55</xdr:col>
      <xdr:colOff>50800</xdr:colOff>
      <xdr:row>39</xdr:row>
      <xdr:rowOff>45847</xdr:rowOff>
    </xdr:to>
    <xdr:sp macro="" textlink="">
      <xdr:nvSpPr>
        <xdr:cNvPr id="128" name="楕円 127">
          <a:extLst>
            <a:ext uri="{FF2B5EF4-FFF2-40B4-BE49-F238E27FC236}">
              <a16:creationId xmlns:a16="http://schemas.microsoft.com/office/drawing/2014/main" id="{D803793A-3D64-468B-9334-D8B95CF17290}"/>
            </a:ext>
          </a:extLst>
        </xdr:cNvPr>
        <xdr:cNvSpPr/>
      </xdr:nvSpPr>
      <xdr:spPr>
        <a:xfrm>
          <a:off x="9401175" y="627837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138574</xdr:rowOff>
    </xdr:from>
    <xdr:ext cx="469744" cy="259045"/>
    <xdr:sp macro="" textlink="">
      <xdr:nvSpPr>
        <xdr:cNvPr id="129" name="【道路】&#10;一人当たり延長該当値テキスト">
          <a:extLst>
            <a:ext uri="{FF2B5EF4-FFF2-40B4-BE49-F238E27FC236}">
              <a16:creationId xmlns:a16="http://schemas.microsoft.com/office/drawing/2014/main" id="{FB037746-7582-4360-BCC5-015F3782DBF1}"/>
            </a:ext>
          </a:extLst>
        </xdr:cNvPr>
        <xdr:cNvSpPr txBox="1"/>
      </xdr:nvSpPr>
      <xdr:spPr>
        <a:xfrm>
          <a:off x="9467850" y="614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120396</xdr:rowOff>
    </xdr:from>
    <xdr:to>
      <xdr:col>50</xdr:col>
      <xdr:colOff>165100</xdr:colOff>
      <xdr:row>39</xdr:row>
      <xdr:rowOff>50546</xdr:rowOff>
    </xdr:to>
    <xdr:sp macro="" textlink="">
      <xdr:nvSpPr>
        <xdr:cNvPr id="130" name="楕円 129">
          <a:extLst>
            <a:ext uri="{FF2B5EF4-FFF2-40B4-BE49-F238E27FC236}">
              <a16:creationId xmlns:a16="http://schemas.microsoft.com/office/drawing/2014/main" id="{39B25490-2190-4095-B69E-640F5AF69312}"/>
            </a:ext>
          </a:extLst>
        </xdr:cNvPr>
        <xdr:cNvSpPr/>
      </xdr:nvSpPr>
      <xdr:spPr>
        <a:xfrm>
          <a:off x="8639175" y="628624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166497</xdr:rowOff>
    </xdr:from>
    <xdr:to>
      <xdr:col>55</xdr:col>
      <xdr:colOff>0</xdr:colOff>
      <xdr:row>38</xdr:row>
      <xdr:rowOff>171196</xdr:rowOff>
    </xdr:to>
    <xdr:cxnSp macro="">
      <xdr:nvCxnSpPr>
        <xdr:cNvPr id="131" name="直線コネクタ 130">
          <a:extLst>
            <a:ext uri="{FF2B5EF4-FFF2-40B4-BE49-F238E27FC236}">
              <a16:creationId xmlns:a16="http://schemas.microsoft.com/office/drawing/2014/main" id="{4AC5B735-3EE8-4B35-BB3C-3E919A070BCA}"/>
            </a:ext>
          </a:extLst>
        </xdr:cNvPr>
        <xdr:cNvCxnSpPr/>
      </xdr:nvCxnSpPr>
      <xdr:spPr>
        <a:xfrm flipV="1">
          <a:off x="8686800" y="632599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123190</xdr:rowOff>
    </xdr:from>
    <xdr:to>
      <xdr:col>46</xdr:col>
      <xdr:colOff>38100</xdr:colOff>
      <xdr:row>39</xdr:row>
      <xdr:rowOff>53340</xdr:rowOff>
    </xdr:to>
    <xdr:sp macro="" textlink="">
      <xdr:nvSpPr>
        <xdr:cNvPr id="132" name="楕円 131">
          <a:extLst>
            <a:ext uri="{FF2B5EF4-FFF2-40B4-BE49-F238E27FC236}">
              <a16:creationId xmlns:a16="http://schemas.microsoft.com/office/drawing/2014/main" id="{8D11EA09-A5D6-4F8A-B1ED-BE61088B8046}"/>
            </a:ext>
          </a:extLst>
        </xdr:cNvPr>
        <xdr:cNvSpPr/>
      </xdr:nvSpPr>
      <xdr:spPr>
        <a:xfrm>
          <a:off x="7839075" y="628904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171196</xdr:rowOff>
    </xdr:from>
    <xdr:to>
      <xdr:col>50</xdr:col>
      <xdr:colOff>114300</xdr:colOff>
      <xdr:row>39</xdr:row>
      <xdr:rowOff>2540</xdr:rowOff>
    </xdr:to>
    <xdr:cxnSp macro="">
      <xdr:nvCxnSpPr>
        <xdr:cNvPr id="133" name="直線コネクタ 132">
          <a:extLst>
            <a:ext uri="{FF2B5EF4-FFF2-40B4-BE49-F238E27FC236}">
              <a16:creationId xmlns:a16="http://schemas.microsoft.com/office/drawing/2014/main" id="{A63EFA19-A580-4C7D-9C8D-B4EBDF5BA84F}"/>
            </a:ext>
          </a:extLst>
        </xdr:cNvPr>
        <xdr:cNvCxnSpPr/>
      </xdr:nvCxnSpPr>
      <xdr:spPr>
        <a:xfrm flipV="1">
          <a:off x="7886700" y="6324346"/>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127127</xdr:rowOff>
    </xdr:from>
    <xdr:to>
      <xdr:col>41</xdr:col>
      <xdr:colOff>101600</xdr:colOff>
      <xdr:row>39</xdr:row>
      <xdr:rowOff>57277</xdr:rowOff>
    </xdr:to>
    <xdr:sp macro="" textlink="">
      <xdr:nvSpPr>
        <xdr:cNvPr id="134" name="楕円 133">
          <a:extLst>
            <a:ext uri="{FF2B5EF4-FFF2-40B4-BE49-F238E27FC236}">
              <a16:creationId xmlns:a16="http://schemas.microsoft.com/office/drawing/2014/main" id="{3777F6A7-8BF6-4EAF-B227-346817C84E35}"/>
            </a:ext>
          </a:extLst>
        </xdr:cNvPr>
        <xdr:cNvSpPr/>
      </xdr:nvSpPr>
      <xdr:spPr>
        <a:xfrm>
          <a:off x="7029450" y="628662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2540</xdr:rowOff>
    </xdr:from>
    <xdr:to>
      <xdr:col>45</xdr:col>
      <xdr:colOff>177800</xdr:colOff>
      <xdr:row>39</xdr:row>
      <xdr:rowOff>6477</xdr:rowOff>
    </xdr:to>
    <xdr:cxnSp macro="">
      <xdr:nvCxnSpPr>
        <xdr:cNvPr id="135" name="直線コネクタ 134">
          <a:extLst>
            <a:ext uri="{FF2B5EF4-FFF2-40B4-BE49-F238E27FC236}">
              <a16:creationId xmlns:a16="http://schemas.microsoft.com/office/drawing/2014/main" id="{B27EED81-D9E3-4193-B7A9-CDE5AA68B539}"/>
            </a:ext>
          </a:extLst>
        </xdr:cNvPr>
        <xdr:cNvCxnSpPr/>
      </xdr:nvCxnSpPr>
      <xdr:spPr>
        <a:xfrm flipV="1">
          <a:off x="7077075" y="6327140"/>
          <a:ext cx="809625"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131572</xdr:rowOff>
    </xdr:from>
    <xdr:to>
      <xdr:col>36</xdr:col>
      <xdr:colOff>165100</xdr:colOff>
      <xdr:row>39</xdr:row>
      <xdr:rowOff>61722</xdr:rowOff>
    </xdr:to>
    <xdr:sp macro="" textlink="">
      <xdr:nvSpPr>
        <xdr:cNvPr id="136" name="楕円 135">
          <a:extLst>
            <a:ext uri="{FF2B5EF4-FFF2-40B4-BE49-F238E27FC236}">
              <a16:creationId xmlns:a16="http://schemas.microsoft.com/office/drawing/2014/main" id="{4721623F-7202-41B4-B828-5C3AAA72AC42}"/>
            </a:ext>
          </a:extLst>
        </xdr:cNvPr>
        <xdr:cNvSpPr/>
      </xdr:nvSpPr>
      <xdr:spPr>
        <a:xfrm>
          <a:off x="6238875" y="62942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xdr:rowOff>
    </xdr:from>
    <xdr:to>
      <xdr:col>41</xdr:col>
      <xdr:colOff>50800</xdr:colOff>
      <xdr:row>39</xdr:row>
      <xdr:rowOff>10922</xdr:rowOff>
    </xdr:to>
    <xdr:cxnSp macro="">
      <xdr:nvCxnSpPr>
        <xdr:cNvPr id="137" name="直線コネクタ 136">
          <a:extLst>
            <a:ext uri="{FF2B5EF4-FFF2-40B4-BE49-F238E27FC236}">
              <a16:creationId xmlns:a16="http://schemas.microsoft.com/office/drawing/2014/main" id="{1AA7A42A-96C6-4B33-BD25-F0DDE146A5B7}"/>
            </a:ext>
          </a:extLst>
        </xdr:cNvPr>
        <xdr:cNvCxnSpPr/>
      </xdr:nvCxnSpPr>
      <xdr:spPr>
        <a:xfrm flipV="1">
          <a:off x="6286500" y="633425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12336</xdr:rowOff>
    </xdr:from>
    <xdr:ext cx="469744" cy="259045"/>
    <xdr:sp macro="" textlink="">
      <xdr:nvSpPr>
        <xdr:cNvPr id="138" name="n_1aveValue【道路】&#10;一人当たり延長">
          <a:extLst>
            <a:ext uri="{FF2B5EF4-FFF2-40B4-BE49-F238E27FC236}">
              <a16:creationId xmlns:a16="http://schemas.microsoft.com/office/drawing/2014/main" id="{423E3451-EBDB-4AB9-82BE-1BF10D239E00}"/>
            </a:ext>
          </a:extLst>
        </xdr:cNvPr>
        <xdr:cNvSpPr txBox="1"/>
      </xdr:nvSpPr>
      <xdr:spPr>
        <a:xfrm>
          <a:off x="8458277" y="649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10812</xdr:rowOff>
    </xdr:from>
    <xdr:ext cx="469744" cy="259045"/>
    <xdr:sp macro="" textlink="">
      <xdr:nvSpPr>
        <xdr:cNvPr id="139" name="n_2aveValue【道路】&#10;一人当たり延長">
          <a:extLst>
            <a:ext uri="{FF2B5EF4-FFF2-40B4-BE49-F238E27FC236}">
              <a16:creationId xmlns:a16="http://schemas.microsoft.com/office/drawing/2014/main" id="{6A05C241-70D7-44E1-A571-2C41EB822DE7}"/>
            </a:ext>
          </a:extLst>
        </xdr:cNvPr>
        <xdr:cNvSpPr txBox="1"/>
      </xdr:nvSpPr>
      <xdr:spPr>
        <a:xfrm>
          <a:off x="7677227" y="64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12209</xdr:rowOff>
    </xdr:from>
    <xdr:ext cx="469744" cy="259045"/>
    <xdr:sp macro="" textlink="">
      <xdr:nvSpPr>
        <xdr:cNvPr id="140" name="n_3aveValue【道路】&#10;一人当たり延長">
          <a:extLst>
            <a:ext uri="{FF2B5EF4-FFF2-40B4-BE49-F238E27FC236}">
              <a16:creationId xmlns:a16="http://schemas.microsoft.com/office/drawing/2014/main" id="{8701D5DE-3095-48E3-B12B-DE3ABCB4A8FD}"/>
            </a:ext>
          </a:extLst>
        </xdr:cNvPr>
        <xdr:cNvSpPr txBox="1"/>
      </xdr:nvSpPr>
      <xdr:spPr>
        <a:xfrm>
          <a:off x="6867602"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12082</xdr:rowOff>
    </xdr:from>
    <xdr:ext cx="469744" cy="259045"/>
    <xdr:sp macro="" textlink="">
      <xdr:nvSpPr>
        <xdr:cNvPr id="141" name="n_4aveValue【道路】&#10;一人当たり延長">
          <a:extLst>
            <a:ext uri="{FF2B5EF4-FFF2-40B4-BE49-F238E27FC236}">
              <a16:creationId xmlns:a16="http://schemas.microsoft.com/office/drawing/2014/main" id="{DF23CA0A-C293-46C0-8118-BFD04BCD32F7}"/>
            </a:ext>
          </a:extLst>
        </xdr:cNvPr>
        <xdr:cNvSpPr txBox="1"/>
      </xdr:nvSpPr>
      <xdr:spPr>
        <a:xfrm>
          <a:off x="6067502" y="649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67073</xdr:rowOff>
    </xdr:from>
    <xdr:ext cx="469744" cy="259045"/>
    <xdr:sp macro="" textlink="">
      <xdr:nvSpPr>
        <xdr:cNvPr id="142" name="n_1mainValue【道路】&#10;一人当たり延長">
          <a:extLst>
            <a:ext uri="{FF2B5EF4-FFF2-40B4-BE49-F238E27FC236}">
              <a16:creationId xmlns:a16="http://schemas.microsoft.com/office/drawing/2014/main" id="{A142BAFE-1B43-4AC8-BBEB-20AACC095704}"/>
            </a:ext>
          </a:extLst>
        </xdr:cNvPr>
        <xdr:cNvSpPr txBox="1"/>
      </xdr:nvSpPr>
      <xdr:spPr>
        <a:xfrm>
          <a:off x="8458277" y="60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69867</xdr:rowOff>
    </xdr:from>
    <xdr:ext cx="469744" cy="259045"/>
    <xdr:sp macro="" textlink="">
      <xdr:nvSpPr>
        <xdr:cNvPr id="143" name="n_2mainValue【道路】&#10;一人当たり延長">
          <a:extLst>
            <a:ext uri="{FF2B5EF4-FFF2-40B4-BE49-F238E27FC236}">
              <a16:creationId xmlns:a16="http://schemas.microsoft.com/office/drawing/2014/main" id="{77133519-9CEC-4C82-BA4C-7539BEE91901}"/>
            </a:ext>
          </a:extLst>
        </xdr:cNvPr>
        <xdr:cNvSpPr txBox="1"/>
      </xdr:nvSpPr>
      <xdr:spPr>
        <a:xfrm>
          <a:off x="7677227" y="606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73804</xdr:rowOff>
    </xdr:from>
    <xdr:ext cx="469744" cy="259045"/>
    <xdr:sp macro="" textlink="">
      <xdr:nvSpPr>
        <xdr:cNvPr id="144" name="n_3mainValue【道路】&#10;一人当たり延長">
          <a:extLst>
            <a:ext uri="{FF2B5EF4-FFF2-40B4-BE49-F238E27FC236}">
              <a16:creationId xmlns:a16="http://schemas.microsoft.com/office/drawing/2014/main" id="{637C09D2-A50E-44EB-890C-CD6B9F5593E8}"/>
            </a:ext>
          </a:extLst>
        </xdr:cNvPr>
        <xdr:cNvSpPr txBox="1"/>
      </xdr:nvSpPr>
      <xdr:spPr>
        <a:xfrm>
          <a:off x="6867602" y="60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78249</xdr:rowOff>
    </xdr:from>
    <xdr:ext cx="469744" cy="259045"/>
    <xdr:sp macro="" textlink="">
      <xdr:nvSpPr>
        <xdr:cNvPr id="145" name="n_4mainValue【道路】&#10;一人当たり延長">
          <a:extLst>
            <a:ext uri="{FF2B5EF4-FFF2-40B4-BE49-F238E27FC236}">
              <a16:creationId xmlns:a16="http://schemas.microsoft.com/office/drawing/2014/main" id="{42FE3F94-9AA0-4406-BD16-AA607ECCE5F4}"/>
            </a:ext>
          </a:extLst>
        </xdr:cNvPr>
        <xdr:cNvSpPr txBox="1"/>
      </xdr:nvSpPr>
      <xdr:spPr>
        <a:xfrm>
          <a:off x="6067502" y="607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E2AFF93-4CA6-4792-830F-A1D668CB3987}"/>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F0EEBE7-FE56-4875-AB07-AF92AACAEE2D}"/>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BD02415-ABA6-494D-9BBA-3763FFE5AF13}"/>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BDE2893-461B-4D47-BB6E-70F71A261909}"/>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96AE9D0-6208-4151-B30D-F32EB50103B0}"/>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556A92-54D0-49FF-9124-E2B52C07C5BD}"/>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A561835-957B-4CDB-B158-07D54695DD58}"/>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941A3ED-88FC-4737-94DD-C359F3721918}"/>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24436EC-315B-4E19-B0E8-F26EA3549216}"/>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9265BD5-261C-4F85-931C-3768C5EB1AC8}"/>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2A30BF1-710D-42B9-836F-373C195E0A14}"/>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257F185A-6AD6-4466-B995-E6DF712990C8}"/>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834F31DE-FBA1-4C48-BCD6-22ECD52AD456}"/>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9C73B80-FF6A-4FCD-B113-7345B2DE65F0}"/>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7D4820F-0BBC-478F-AA2E-CC11750C566B}"/>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E514B081-53CB-4D8D-A455-7CD2EA00223A}"/>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F7D6752-4D60-4714-AF50-1F70ED2ABB81}"/>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D05484F-32FB-49A1-B654-F6CA8ACE57B6}"/>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8A2A43F9-ED83-4BE3-9FA9-9A8665E6B777}"/>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312ACF6-410E-414F-B4FC-D23E20A115AE}"/>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BA227A87-863B-477F-8A6F-142CE87E66F2}"/>
            </a:ext>
          </a:extLst>
        </xdr:cNvPr>
        <xdr:cNvSpPr txBox="1"/>
      </xdr:nvSpPr>
      <xdr:spPr>
        <a:xfrm>
          <a:off x="388136" y="8874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538BFE9-3AB4-49A1-8B3C-D6048D596CB1}"/>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73C413A8-7E7E-4247-9F5F-F84182EBA0CB}"/>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8DB5A1E2-9809-4A2A-9091-6B8CF8E40C5E}"/>
            </a:ext>
          </a:extLst>
        </xdr:cNvPr>
        <xdr:cNvCxnSpPr/>
      </xdr:nvCxnSpPr>
      <xdr:spPr>
        <a:xfrm flipV="1">
          <a:off x="4180840" y="9106535"/>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7E05074B-7F4F-413B-9FF2-1EB1F71754A0}"/>
            </a:ext>
          </a:extLst>
        </xdr:cNvPr>
        <xdr:cNvSpPr txBox="1"/>
      </xdr:nvSpPr>
      <xdr:spPr>
        <a:xfrm>
          <a:off x="4219575"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BB648773-80D4-4382-A921-A3472A11B948}"/>
            </a:ext>
          </a:extLst>
        </xdr:cNvPr>
        <xdr:cNvCxnSpPr/>
      </xdr:nvCxnSpPr>
      <xdr:spPr>
        <a:xfrm>
          <a:off x="4105275" y="103143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8A66E398-49ED-4A72-9393-7A58D40F582C}"/>
            </a:ext>
          </a:extLst>
        </xdr:cNvPr>
        <xdr:cNvSpPr txBox="1"/>
      </xdr:nvSpPr>
      <xdr:spPr>
        <a:xfrm>
          <a:off x="4219575" y="8903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9E3AD931-A5AA-4AD9-AF39-6747C26228D7}"/>
            </a:ext>
          </a:extLst>
        </xdr:cNvPr>
        <xdr:cNvCxnSpPr/>
      </xdr:nvCxnSpPr>
      <xdr:spPr>
        <a:xfrm>
          <a:off x="4105275" y="91065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789D06B4-A17D-45B7-BD47-E5D1C62A4656}"/>
            </a:ext>
          </a:extLst>
        </xdr:cNvPr>
        <xdr:cNvSpPr txBox="1"/>
      </xdr:nvSpPr>
      <xdr:spPr>
        <a:xfrm>
          <a:off x="4219575"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0297869F-AD9A-43E4-A7C9-854945AD81AA}"/>
            </a:ext>
          </a:extLst>
        </xdr:cNvPr>
        <xdr:cNvSpPr/>
      </xdr:nvSpPr>
      <xdr:spPr>
        <a:xfrm>
          <a:off x="4124325" y="100685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9628B13A-9E82-41A2-A1F0-D92C175DD184}"/>
            </a:ext>
          </a:extLst>
        </xdr:cNvPr>
        <xdr:cNvSpPr/>
      </xdr:nvSpPr>
      <xdr:spPr>
        <a:xfrm>
          <a:off x="3381375" y="100495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58336F85-85BE-44AA-B8D3-68C1F101252F}"/>
            </a:ext>
          </a:extLst>
        </xdr:cNvPr>
        <xdr:cNvSpPr/>
      </xdr:nvSpPr>
      <xdr:spPr>
        <a:xfrm>
          <a:off x="2571750" y="10036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AFB8561A-8383-426F-9B19-F3622FAA8CB7}"/>
            </a:ext>
          </a:extLst>
        </xdr:cNvPr>
        <xdr:cNvSpPr/>
      </xdr:nvSpPr>
      <xdr:spPr>
        <a:xfrm>
          <a:off x="1781175" y="100101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22FB97AE-5A08-4E33-92D4-4A06A8F35B4C}"/>
            </a:ext>
          </a:extLst>
        </xdr:cNvPr>
        <xdr:cNvSpPr/>
      </xdr:nvSpPr>
      <xdr:spPr>
        <a:xfrm>
          <a:off x="981075" y="99936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1519EFD-A7A6-436B-8936-63C789854A1D}"/>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F2EE1AE-13AC-4817-99CC-27805989B475}"/>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67E5B05-ABC2-4133-8CBD-1DD09545B92A}"/>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5D55637-2E03-4B15-A22C-31DC96DD44E3}"/>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7BCFB6D-E140-417B-9CE0-20D03832F95F}"/>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153035</xdr:rowOff>
    </xdr:from>
    <xdr:to>
      <xdr:col>24</xdr:col>
      <xdr:colOff>114300</xdr:colOff>
      <xdr:row>56</xdr:row>
      <xdr:rowOff>83185</xdr:rowOff>
    </xdr:to>
    <xdr:sp macro="" textlink="">
      <xdr:nvSpPr>
        <xdr:cNvPr id="185" name="楕円 184">
          <a:extLst>
            <a:ext uri="{FF2B5EF4-FFF2-40B4-BE49-F238E27FC236}">
              <a16:creationId xmlns:a16="http://schemas.microsoft.com/office/drawing/2014/main" id="{07736656-AAEA-43A2-B0DA-D55F9CF1A78B}"/>
            </a:ext>
          </a:extLst>
        </xdr:cNvPr>
        <xdr:cNvSpPr/>
      </xdr:nvSpPr>
      <xdr:spPr>
        <a:xfrm>
          <a:off x="4124325" y="90684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106062</xdr:rowOff>
    </xdr:from>
    <xdr:ext cx="340478" cy="259045"/>
    <xdr:sp macro="" textlink="">
      <xdr:nvSpPr>
        <xdr:cNvPr id="186" name="【橋りょう・トンネル】&#10;有形固定資産減価償却率該当値テキスト">
          <a:extLst>
            <a:ext uri="{FF2B5EF4-FFF2-40B4-BE49-F238E27FC236}">
              <a16:creationId xmlns:a16="http://schemas.microsoft.com/office/drawing/2014/main" id="{26A82E30-6D05-4336-9099-5B709A0B0C04}"/>
            </a:ext>
          </a:extLst>
        </xdr:cNvPr>
        <xdr:cNvSpPr txBox="1"/>
      </xdr:nvSpPr>
      <xdr:spPr>
        <a:xfrm>
          <a:off x="4219575" y="9018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118745</xdr:rowOff>
    </xdr:from>
    <xdr:to>
      <xdr:col>20</xdr:col>
      <xdr:colOff>38100</xdr:colOff>
      <xdr:row>56</xdr:row>
      <xdr:rowOff>48895</xdr:rowOff>
    </xdr:to>
    <xdr:sp macro="" textlink="">
      <xdr:nvSpPr>
        <xdr:cNvPr id="187" name="楕円 186">
          <a:extLst>
            <a:ext uri="{FF2B5EF4-FFF2-40B4-BE49-F238E27FC236}">
              <a16:creationId xmlns:a16="http://schemas.microsoft.com/office/drawing/2014/main" id="{465DEE04-A033-4F2F-A7F8-05E47C53DE53}"/>
            </a:ext>
          </a:extLst>
        </xdr:cNvPr>
        <xdr:cNvSpPr/>
      </xdr:nvSpPr>
      <xdr:spPr>
        <a:xfrm>
          <a:off x="3381375" y="90373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169545</xdr:rowOff>
    </xdr:from>
    <xdr:to>
      <xdr:col>24</xdr:col>
      <xdr:colOff>63500</xdr:colOff>
      <xdr:row>56</xdr:row>
      <xdr:rowOff>32385</xdr:rowOff>
    </xdr:to>
    <xdr:cxnSp macro="">
      <xdr:nvCxnSpPr>
        <xdr:cNvPr id="188" name="直線コネクタ 187">
          <a:extLst>
            <a:ext uri="{FF2B5EF4-FFF2-40B4-BE49-F238E27FC236}">
              <a16:creationId xmlns:a16="http://schemas.microsoft.com/office/drawing/2014/main" id="{D4AF83F6-721C-4AFF-BC61-A5C76DF540DA}"/>
            </a:ext>
          </a:extLst>
        </xdr:cNvPr>
        <xdr:cNvCxnSpPr/>
      </xdr:nvCxnSpPr>
      <xdr:spPr>
        <a:xfrm>
          <a:off x="3429000" y="9075420"/>
          <a:ext cx="7524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86360</xdr:rowOff>
    </xdr:from>
    <xdr:to>
      <xdr:col>15</xdr:col>
      <xdr:colOff>101600</xdr:colOff>
      <xdr:row>56</xdr:row>
      <xdr:rowOff>16510</xdr:rowOff>
    </xdr:to>
    <xdr:sp macro="" textlink="">
      <xdr:nvSpPr>
        <xdr:cNvPr id="189" name="楕円 188">
          <a:extLst>
            <a:ext uri="{FF2B5EF4-FFF2-40B4-BE49-F238E27FC236}">
              <a16:creationId xmlns:a16="http://schemas.microsoft.com/office/drawing/2014/main" id="{696A0183-A33C-4159-87CF-9CA16CC6C4E2}"/>
            </a:ext>
          </a:extLst>
        </xdr:cNvPr>
        <xdr:cNvSpPr/>
      </xdr:nvSpPr>
      <xdr:spPr>
        <a:xfrm>
          <a:off x="2571750" y="89985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137160</xdr:rowOff>
    </xdr:from>
    <xdr:to>
      <xdr:col>19</xdr:col>
      <xdr:colOff>177800</xdr:colOff>
      <xdr:row>55</xdr:row>
      <xdr:rowOff>169545</xdr:rowOff>
    </xdr:to>
    <xdr:cxnSp macro="">
      <xdr:nvCxnSpPr>
        <xdr:cNvPr id="190" name="直線コネクタ 189">
          <a:extLst>
            <a:ext uri="{FF2B5EF4-FFF2-40B4-BE49-F238E27FC236}">
              <a16:creationId xmlns:a16="http://schemas.microsoft.com/office/drawing/2014/main" id="{F8F4A3CC-6FD9-4A15-951C-7B8D659F4BF9}"/>
            </a:ext>
          </a:extLst>
        </xdr:cNvPr>
        <xdr:cNvCxnSpPr/>
      </xdr:nvCxnSpPr>
      <xdr:spPr>
        <a:xfrm>
          <a:off x="2619375" y="9055735"/>
          <a:ext cx="809625"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53975</xdr:rowOff>
    </xdr:from>
    <xdr:to>
      <xdr:col>10</xdr:col>
      <xdr:colOff>165100</xdr:colOff>
      <xdr:row>55</xdr:row>
      <xdr:rowOff>155575</xdr:rowOff>
    </xdr:to>
    <xdr:sp macro="" textlink="">
      <xdr:nvSpPr>
        <xdr:cNvPr id="191" name="楕円 190">
          <a:extLst>
            <a:ext uri="{FF2B5EF4-FFF2-40B4-BE49-F238E27FC236}">
              <a16:creationId xmlns:a16="http://schemas.microsoft.com/office/drawing/2014/main" id="{71896727-44DD-40A7-85B1-24351FA49536}"/>
            </a:ext>
          </a:extLst>
        </xdr:cNvPr>
        <xdr:cNvSpPr/>
      </xdr:nvSpPr>
      <xdr:spPr>
        <a:xfrm>
          <a:off x="1781175" y="89693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104775</xdr:rowOff>
    </xdr:from>
    <xdr:to>
      <xdr:col>15</xdr:col>
      <xdr:colOff>50800</xdr:colOff>
      <xdr:row>55</xdr:row>
      <xdr:rowOff>137160</xdr:rowOff>
    </xdr:to>
    <xdr:cxnSp macro="">
      <xdr:nvCxnSpPr>
        <xdr:cNvPr id="192" name="直線コネクタ 191">
          <a:extLst>
            <a:ext uri="{FF2B5EF4-FFF2-40B4-BE49-F238E27FC236}">
              <a16:creationId xmlns:a16="http://schemas.microsoft.com/office/drawing/2014/main" id="{2BA2E023-C65C-4BC7-81BC-380430AE00AC}"/>
            </a:ext>
          </a:extLst>
        </xdr:cNvPr>
        <xdr:cNvCxnSpPr/>
      </xdr:nvCxnSpPr>
      <xdr:spPr>
        <a:xfrm>
          <a:off x="1828800" y="9017000"/>
          <a:ext cx="79057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93362</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240E0001-7350-4E4E-802E-13775BE8BE3F}"/>
            </a:ext>
          </a:extLst>
        </xdr:cNvPr>
        <xdr:cNvSpPr txBox="1"/>
      </xdr:nvSpPr>
      <xdr:spPr>
        <a:xfrm>
          <a:off x="32391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106AD082-B25F-4E34-94E1-3BA9B3033BEF}"/>
            </a:ext>
          </a:extLst>
        </xdr:cNvPr>
        <xdr:cNvSpPr txBox="1"/>
      </xdr:nvSpPr>
      <xdr:spPr>
        <a:xfrm>
          <a:off x="24390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A7BA6F67-7C2C-49C1-B390-A9BAC1E14E27}"/>
            </a:ext>
          </a:extLst>
        </xdr:cNvPr>
        <xdr:cNvSpPr txBox="1"/>
      </xdr:nvSpPr>
      <xdr:spPr>
        <a:xfrm>
          <a:off x="1648469"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FFB56319-D6F5-427F-987D-3BC297887960}"/>
            </a:ext>
          </a:extLst>
        </xdr:cNvPr>
        <xdr:cNvSpPr txBox="1"/>
      </xdr:nvSpPr>
      <xdr:spPr>
        <a:xfrm>
          <a:off x="848369" y="977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65422</xdr:rowOff>
    </xdr:from>
    <xdr:ext cx="340478" cy="259045"/>
    <xdr:sp macro="" textlink="">
      <xdr:nvSpPr>
        <xdr:cNvPr id="197" name="n_1mainValue【橋りょう・トンネル】&#10;有形固定資産減価償却率">
          <a:extLst>
            <a:ext uri="{FF2B5EF4-FFF2-40B4-BE49-F238E27FC236}">
              <a16:creationId xmlns:a16="http://schemas.microsoft.com/office/drawing/2014/main" id="{2F39038B-1334-4226-BBA1-EE8A0B691359}"/>
            </a:ext>
          </a:extLst>
        </xdr:cNvPr>
        <xdr:cNvSpPr txBox="1"/>
      </xdr:nvSpPr>
      <xdr:spPr>
        <a:xfrm>
          <a:off x="3258761" y="8822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33037</xdr:rowOff>
    </xdr:from>
    <xdr:ext cx="340478" cy="259045"/>
    <xdr:sp macro="" textlink="">
      <xdr:nvSpPr>
        <xdr:cNvPr id="198" name="n_2mainValue【橋りょう・トンネル】&#10;有形固定資産減価償却率">
          <a:extLst>
            <a:ext uri="{FF2B5EF4-FFF2-40B4-BE49-F238E27FC236}">
              <a16:creationId xmlns:a16="http://schemas.microsoft.com/office/drawing/2014/main" id="{13D35216-A5A1-43D0-8CE1-88772B10F18E}"/>
            </a:ext>
          </a:extLst>
        </xdr:cNvPr>
        <xdr:cNvSpPr txBox="1"/>
      </xdr:nvSpPr>
      <xdr:spPr>
        <a:xfrm>
          <a:off x="2468186" y="87833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652</xdr:rowOff>
    </xdr:from>
    <xdr:ext cx="340478" cy="259045"/>
    <xdr:sp macro="" textlink="">
      <xdr:nvSpPr>
        <xdr:cNvPr id="199" name="n_3mainValue【橋りょう・トンネル】&#10;有形固定資産減価償却率">
          <a:extLst>
            <a:ext uri="{FF2B5EF4-FFF2-40B4-BE49-F238E27FC236}">
              <a16:creationId xmlns:a16="http://schemas.microsoft.com/office/drawing/2014/main" id="{21976650-23FC-46E6-98C1-D7F6D0E8165A}"/>
            </a:ext>
          </a:extLst>
        </xdr:cNvPr>
        <xdr:cNvSpPr txBox="1"/>
      </xdr:nvSpPr>
      <xdr:spPr>
        <a:xfrm>
          <a:off x="1677611" y="8754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D9CA3E7C-B21A-4502-AF71-D4BACAF61066}"/>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100E54CB-6C93-4050-85ED-D37E3188ED0D}"/>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6AF952E3-5CD5-487F-9F80-918CA9D34440}"/>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3B33469D-41AD-4E32-B5C7-A108FAB55FEB}"/>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E9051B39-7BDA-442C-96B7-CAFB2A173D36}"/>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E31BF789-31B2-44D8-8D2C-1D95BEECE3DD}"/>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783F1BC4-CB4A-4BC0-849D-D7A123F3A86C}"/>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BC7DFFA8-0CB3-4286-A3CC-E0C93560AE24}"/>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A6A3314B-0877-4FCD-830E-DABBFABF67FB}"/>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7EA6FAB4-5C5F-407B-80E0-E79129FD4CB3}"/>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7E7CAFC6-3B4A-4DC4-B03D-9E4A66A8BEFB}"/>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817DCD9F-145C-4C1B-97A2-B87A217A371C}"/>
            </a:ext>
          </a:extLst>
        </xdr:cNvPr>
        <xdr:cNvSpPr txBox="1"/>
      </xdr:nvSpPr>
      <xdr:spPr>
        <a:xfrm>
          <a:off x="572338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62585748-5BB2-422E-A64C-88C91CAC018F}"/>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71E98A7E-BC09-4AD8-94F0-4AD996246D24}"/>
            </a:ext>
          </a:extLst>
        </xdr:cNvPr>
        <xdr:cNvSpPr txBox="1"/>
      </xdr:nvSpPr>
      <xdr:spPr>
        <a:xfrm>
          <a:off x="5421206" y="9951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D385B138-B00A-4477-8641-86EFF272A48A}"/>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5" name="テキスト ボックス 214">
          <a:extLst>
            <a:ext uri="{FF2B5EF4-FFF2-40B4-BE49-F238E27FC236}">
              <a16:creationId xmlns:a16="http://schemas.microsoft.com/office/drawing/2014/main" id="{40D9DAB3-B061-4517-A471-4CB0476DAA92}"/>
            </a:ext>
          </a:extLst>
        </xdr:cNvPr>
        <xdr:cNvSpPr txBox="1"/>
      </xdr:nvSpPr>
      <xdr:spPr>
        <a:xfrm>
          <a:off x="5421206" y="958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D58D8A1E-255F-4DCF-BC2C-2DA0546D9A8B}"/>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7" name="テキスト ボックス 216">
          <a:extLst>
            <a:ext uri="{FF2B5EF4-FFF2-40B4-BE49-F238E27FC236}">
              <a16:creationId xmlns:a16="http://schemas.microsoft.com/office/drawing/2014/main" id="{FA167050-0FA1-4A63-8844-BECF6E67B980}"/>
            </a:ext>
          </a:extLst>
        </xdr:cNvPr>
        <xdr:cNvSpPr txBox="1"/>
      </xdr:nvSpPr>
      <xdr:spPr>
        <a:xfrm>
          <a:off x="5421206" y="9236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35586B7D-B9FA-42B2-97D4-817B8155CED3}"/>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9" name="テキスト ボックス 218">
          <a:extLst>
            <a:ext uri="{FF2B5EF4-FFF2-40B4-BE49-F238E27FC236}">
              <a16:creationId xmlns:a16="http://schemas.microsoft.com/office/drawing/2014/main" id="{AB81F836-C6D9-4EC6-B74F-2C7A5716C18B}"/>
            </a:ext>
          </a:extLst>
        </xdr:cNvPr>
        <xdr:cNvSpPr txBox="1"/>
      </xdr:nvSpPr>
      <xdr:spPr>
        <a:xfrm>
          <a:off x="542120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C260D2D6-4F0F-44F5-82CA-19AA2D19AE31}"/>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B83EE26F-3846-450E-863C-D5C50CD56F7A}"/>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A464792E-B5F0-4FFE-BDAD-8A31768DECCD}"/>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3" name="直線コネクタ 222">
          <a:extLst>
            <a:ext uri="{FF2B5EF4-FFF2-40B4-BE49-F238E27FC236}">
              <a16:creationId xmlns:a16="http://schemas.microsoft.com/office/drawing/2014/main" id="{2F8E8C74-1C48-4F32-AB1B-B8E4B6D5282F}"/>
            </a:ext>
          </a:extLst>
        </xdr:cNvPr>
        <xdr:cNvCxnSpPr/>
      </xdr:nvCxnSpPr>
      <xdr:spPr>
        <a:xfrm flipV="1">
          <a:off x="9429115" y="9181705"/>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4" name="【橋りょう・トンネル】&#10;一人当たり有形固定資産（償却資産）額最小値テキスト">
          <a:extLst>
            <a:ext uri="{FF2B5EF4-FFF2-40B4-BE49-F238E27FC236}">
              <a16:creationId xmlns:a16="http://schemas.microsoft.com/office/drawing/2014/main" id="{D3B308FA-06AB-4C1B-A6A2-A94F6B5E9F77}"/>
            </a:ext>
          </a:extLst>
        </xdr:cNvPr>
        <xdr:cNvSpPr txBox="1"/>
      </xdr:nvSpPr>
      <xdr:spPr>
        <a:xfrm>
          <a:off x="9467850" y="104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5" name="直線コネクタ 224">
          <a:extLst>
            <a:ext uri="{FF2B5EF4-FFF2-40B4-BE49-F238E27FC236}">
              <a16:creationId xmlns:a16="http://schemas.microsoft.com/office/drawing/2014/main" id="{2FB38F27-EAAE-44E7-94E3-BB647D89BA0D}"/>
            </a:ext>
          </a:extLst>
        </xdr:cNvPr>
        <xdr:cNvCxnSpPr/>
      </xdr:nvCxnSpPr>
      <xdr:spPr>
        <a:xfrm>
          <a:off x="9363075" y="103992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9C9E6517-87DA-4482-A390-51FF09CF3B40}"/>
            </a:ext>
          </a:extLst>
        </xdr:cNvPr>
        <xdr:cNvSpPr txBox="1"/>
      </xdr:nvSpPr>
      <xdr:spPr>
        <a:xfrm>
          <a:off x="9467850" y="89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27" name="直線コネクタ 226">
          <a:extLst>
            <a:ext uri="{FF2B5EF4-FFF2-40B4-BE49-F238E27FC236}">
              <a16:creationId xmlns:a16="http://schemas.microsoft.com/office/drawing/2014/main" id="{6C52A368-3194-42C0-975F-8259924C19DE}"/>
            </a:ext>
          </a:extLst>
        </xdr:cNvPr>
        <xdr:cNvCxnSpPr/>
      </xdr:nvCxnSpPr>
      <xdr:spPr>
        <a:xfrm>
          <a:off x="9363075" y="91817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D9C1F7EF-C4C9-4D70-B26D-A81C7A11AE54}"/>
            </a:ext>
          </a:extLst>
        </xdr:cNvPr>
        <xdr:cNvSpPr txBox="1"/>
      </xdr:nvSpPr>
      <xdr:spPr>
        <a:xfrm>
          <a:off x="9467850" y="9830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29" name="フローチャート: 判断 228">
          <a:extLst>
            <a:ext uri="{FF2B5EF4-FFF2-40B4-BE49-F238E27FC236}">
              <a16:creationId xmlns:a16="http://schemas.microsoft.com/office/drawing/2014/main" id="{046C4E20-8C76-4EDF-813C-331ED3BF6794}"/>
            </a:ext>
          </a:extLst>
        </xdr:cNvPr>
        <xdr:cNvSpPr/>
      </xdr:nvSpPr>
      <xdr:spPr>
        <a:xfrm>
          <a:off x="9401175" y="996953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0" name="フローチャート: 判断 229">
          <a:extLst>
            <a:ext uri="{FF2B5EF4-FFF2-40B4-BE49-F238E27FC236}">
              <a16:creationId xmlns:a16="http://schemas.microsoft.com/office/drawing/2014/main" id="{B0524F01-F962-4102-B8C6-A7E92F8D1B37}"/>
            </a:ext>
          </a:extLst>
        </xdr:cNvPr>
        <xdr:cNvSpPr/>
      </xdr:nvSpPr>
      <xdr:spPr>
        <a:xfrm>
          <a:off x="8639175" y="997453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1" name="フローチャート: 判断 230">
          <a:extLst>
            <a:ext uri="{FF2B5EF4-FFF2-40B4-BE49-F238E27FC236}">
              <a16:creationId xmlns:a16="http://schemas.microsoft.com/office/drawing/2014/main" id="{648510F8-6789-4306-AC6F-011AF6428196}"/>
            </a:ext>
          </a:extLst>
        </xdr:cNvPr>
        <xdr:cNvSpPr/>
      </xdr:nvSpPr>
      <xdr:spPr>
        <a:xfrm>
          <a:off x="7839075" y="997125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2" name="フローチャート: 判断 231">
          <a:extLst>
            <a:ext uri="{FF2B5EF4-FFF2-40B4-BE49-F238E27FC236}">
              <a16:creationId xmlns:a16="http://schemas.microsoft.com/office/drawing/2014/main" id="{08392ADC-4484-4221-AB25-246DBA618B96}"/>
            </a:ext>
          </a:extLst>
        </xdr:cNvPr>
        <xdr:cNvSpPr/>
      </xdr:nvSpPr>
      <xdr:spPr>
        <a:xfrm>
          <a:off x="7029450" y="9974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3" name="フローチャート: 判断 232">
          <a:extLst>
            <a:ext uri="{FF2B5EF4-FFF2-40B4-BE49-F238E27FC236}">
              <a16:creationId xmlns:a16="http://schemas.microsoft.com/office/drawing/2014/main" id="{A8AA9066-DADC-4D39-90B0-D5FE7A63388E}"/>
            </a:ext>
          </a:extLst>
        </xdr:cNvPr>
        <xdr:cNvSpPr/>
      </xdr:nvSpPr>
      <xdr:spPr>
        <a:xfrm>
          <a:off x="6238875" y="99624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7F1DF0F-DC7C-457E-98EF-3BB02835D914}"/>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E2EDCEFA-9EA0-4B9B-ABE9-1ABE86FC1B03}"/>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DEC4895-1074-4025-927D-B4245C6BE196}"/>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7C08559-77FC-43DF-953E-735942F77D1B}"/>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E3B8E81-C2C8-470B-9B74-DC84D812719B}"/>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150349</xdr:rowOff>
    </xdr:from>
    <xdr:to>
      <xdr:col>55</xdr:col>
      <xdr:colOff>50800</xdr:colOff>
      <xdr:row>64</xdr:row>
      <xdr:rowOff>80499</xdr:rowOff>
    </xdr:to>
    <xdr:sp macro="" textlink="">
      <xdr:nvSpPr>
        <xdr:cNvPr id="239" name="楕円 238">
          <a:extLst>
            <a:ext uri="{FF2B5EF4-FFF2-40B4-BE49-F238E27FC236}">
              <a16:creationId xmlns:a16="http://schemas.microsoft.com/office/drawing/2014/main" id="{10BE0952-3F7E-4376-B513-39DF9F0CCFEE}"/>
            </a:ext>
          </a:extLst>
        </xdr:cNvPr>
        <xdr:cNvSpPr/>
      </xdr:nvSpPr>
      <xdr:spPr>
        <a:xfrm>
          <a:off x="9401175" y="1036114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65276</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C1511289-95A9-46F4-9B80-5DCB7A2F757A}"/>
            </a:ext>
          </a:extLst>
        </xdr:cNvPr>
        <xdr:cNvSpPr txBox="1"/>
      </xdr:nvSpPr>
      <xdr:spPr>
        <a:xfrm>
          <a:off x="9467850" y="102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150749</xdr:rowOff>
    </xdr:from>
    <xdr:to>
      <xdr:col>50</xdr:col>
      <xdr:colOff>165100</xdr:colOff>
      <xdr:row>64</xdr:row>
      <xdr:rowOff>80899</xdr:rowOff>
    </xdr:to>
    <xdr:sp macro="" textlink="">
      <xdr:nvSpPr>
        <xdr:cNvPr id="241" name="楕円 240">
          <a:extLst>
            <a:ext uri="{FF2B5EF4-FFF2-40B4-BE49-F238E27FC236}">
              <a16:creationId xmlns:a16="http://schemas.microsoft.com/office/drawing/2014/main" id="{2D2D500F-E7A1-4AD7-8DF5-E562708F2D99}"/>
            </a:ext>
          </a:extLst>
        </xdr:cNvPr>
        <xdr:cNvSpPr/>
      </xdr:nvSpPr>
      <xdr:spPr>
        <a:xfrm>
          <a:off x="8639175" y="103615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29699</xdr:rowOff>
    </xdr:from>
    <xdr:to>
      <xdr:col>55</xdr:col>
      <xdr:colOff>0</xdr:colOff>
      <xdr:row>64</xdr:row>
      <xdr:rowOff>30099</xdr:rowOff>
    </xdr:to>
    <xdr:cxnSp macro="">
      <xdr:nvCxnSpPr>
        <xdr:cNvPr id="242" name="直線コネクタ 241">
          <a:extLst>
            <a:ext uri="{FF2B5EF4-FFF2-40B4-BE49-F238E27FC236}">
              <a16:creationId xmlns:a16="http://schemas.microsoft.com/office/drawing/2014/main" id="{828160EB-2015-4434-887F-133EBEA245F0}"/>
            </a:ext>
          </a:extLst>
        </xdr:cNvPr>
        <xdr:cNvCxnSpPr/>
      </xdr:nvCxnSpPr>
      <xdr:spPr>
        <a:xfrm flipV="1">
          <a:off x="8686800" y="10399249"/>
          <a:ext cx="74295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151035</xdr:rowOff>
    </xdr:from>
    <xdr:to>
      <xdr:col>46</xdr:col>
      <xdr:colOff>38100</xdr:colOff>
      <xdr:row>64</xdr:row>
      <xdr:rowOff>81185</xdr:rowOff>
    </xdr:to>
    <xdr:sp macro="" textlink="">
      <xdr:nvSpPr>
        <xdr:cNvPr id="243" name="楕円 242">
          <a:extLst>
            <a:ext uri="{FF2B5EF4-FFF2-40B4-BE49-F238E27FC236}">
              <a16:creationId xmlns:a16="http://schemas.microsoft.com/office/drawing/2014/main" id="{07476EEE-1051-4405-B5DE-1189488F327F}"/>
            </a:ext>
          </a:extLst>
        </xdr:cNvPr>
        <xdr:cNvSpPr/>
      </xdr:nvSpPr>
      <xdr:spPr>
        <a:xfrm>
          <a:off x="7839075" y="103618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30099</xdr:rowOff>
    </xdr:from>
    <xdr:to>
      <xdr:col>50</xdr:col>
      <xdr:colOff>114300</xdr:colOff>
      <xdr:row>64</xdr:row>
      <xdr:rowOff>30385</xdr:rowOff>
    </xdr:to>
    <xdr:cxnSp macro="">
      <xdr:nvCxnSpPr>
        <xdr:cNvPr id="244" name="直線コネクタ 243">
          <a:extLst>
            <a:ext uri="{FF2B5EF4-FFF2-40B4-BE49-F238E27FC236}">
              <a16:creationId xmlns:a16="http://schemas.microsoft.com/office/drawing/2014/main" id="{BF032F8E-1789-4820-B2B3-71918CE6F9D3}"/>
            </a:ext>
          </a:extLst>
        </xdr:cNvPr>
        <xdr:cNvCxnSpPr/>
      </xdr:nvCxnSpPr>
      <xdr:spPr>
        <a:xfrm flipV="1">
          <a:off x="7886700" y="10399649"/>
          <a:ext cx="8001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151290</xdr:rowOff>
    </xdr:from>
    <xdr:to>
      <xdr:col>41</xdr:col>
      <xdr:colOff>101600</xdr:colOff>
      <xdr:row>64</xdr:row>
      <xdr:rowOff>81440</xdr:rowOff>
    </xdr:to>
    <xdr:sp macro="" textlink="">
      <xdr:nvSpPr>
        <xdr:cNvPr id="245" name="楕円 244">
          <a:extLst>
            <a:ext uri="{FF2B5EF4-FFF2-40B4-BE49-F238E27FC236}">
              <a16:creationId xmlns:a16="http://schemas.microsoft.com/office/drawing/2014/main" id="{54B4E402-A8A7-40EE-A891-12DE3CDE0C18}"/>
            </a:ext>
          </a:extLst>
        </xdr:cNvPr>
        <xdr:cNvSpPr/>
      </xdr:nvSpPr>
      <xdr:spPr>
        <a:xfrm>
          <a:off x="7029450" y="103620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30385</xdr:rowOff>
    </xdr:from>
    <xdr:to>
      <xdr:col>45</xdr:col>
      <xdr:colOff>177800</xdr:colOff>
      <xdr:row>64</xdr:row>
      <xdr:rowOff>30640</xdr:rowOff>
    </xdr:to>
    <xdr:cxnSp macro="">
      <xdr:nvCxnSpPr>
        <xdr:cNvPr id="246" name="直線コネクタ 245">
          <a:extLst>
            <a:ext uri="{FF2B5EF4-FFF2-40B4-BE49-F238E27FC236}">
              <a16:creationId xmlns:a16="http://schemas.microsoft.com/office/drawing/2014/main" id="{E4BBBE13-5576-4702-91F2-120370F8EF9A}"/>
            </a:ext>
          </a:extLst>
        </xdr:cNvPr>
        <xdr:cNvCxnSpPr/>
      </xdr:nvCxnSpPr>
      <xdr:spPr>
        <a:xfrm flipV="1">
          <a:off x="7077075" y="10399935"/>
          <a:ext cx="809625"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D1A13044-5B8A-4251-AD7E-51D1B78C9027}"/>
            </a:ext>
          </a:extLst>
        </xdr:cNvPr>
        <xdr:cNvSpPr txBox="1"/>
      </xdr:nvSpPr>
      <xdr:spPr>
        <a:xfrm>
          <a:off x="8399995" y="975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716FB120-3610-4E2B-B951-512A1CC1E2D3}"/>
            </a:ext>
          </a:extLst>
        </xdr:cNvPr>
        <xdr:cNvSpPr txBox="1"/>
      </xdr:nvSpPr>
      <xdr:spPr>
        <a:xfrm>
          <a:off x="7609420" y="975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FA532F23-8057-4FC2-AA47-6C876647A1AA}"/>
            </a:ext>
          </a:extLst>
        </xdr:cNvPr>
        <xdr:cNvSpPr txBox="1"/>
      </xdr:nvSpPr>
      <xdr:spPr>
        <a:xfrm>
          <a:off x="6818845" y="976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7ACFE53C-DC46-45B3-B911-DCD1CA457319}"/>
            </a:ext>
          </a:extLst>
        </xdr:cNvPr>
        <xdr:cNvSpPr txBox="1"/>
      </xdr:nvSpPr>
      <xdr:spPr>
        <a:xfrm>
          <a:off x="6009220" y="974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72026</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3DA84FAD-9CDC-468B-986E-2727BDCCBE63}"/>
            </a:ext>
          </a:extLst>
        </xdr:cNvPr>
        <xdr:cNvSpPr txBox="1"/>
      </xdr:nvSpPr>
      <xdr:spPr>
        <a:xfrm>
          <a:off x="8429136" y="104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72312</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85606887-A76D-4454-8377-BD1F0827686C}"/>
            </a:ext>
          </a:extLst>
        </xdr:cNvPr>
        <xdr:cNvSpPr txBox="1"/>
      </xdr:nvSpPr>
      <xdr:spPr>
        <a:xfrm>
          <a:off x="7648086" y="104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72567</xdr:rowOff>
    </xdr:from>
    <xdr:ext cx="534377" cy="259045"/>
    <xdr:sp macro="" textlink="">
      <xdr:nvSpPr>
        <xdr:cNvPr id="253" name="n_3mainValue【橋りょう・トンネル】&#10;一人当たり有形固定資産（償却資産）額">
          <a:extLst>
            <a:ext uri="{FF2B5EF4-FFF2-40B4-BE49-F238E27FC236}">
              <a16:creationId xmlns:a16="http://schemas.microsoft.com/office/drawing/2014/main" id="{D8431A36-597F-4407-A2CE-5840D7D4DB53}"/>
            </a:ext>
          </a:extLst>
        </xdr:cNvPr>
        <xdr:cNvSpPr txBox="1"/>
      </xdr:nvSpPr>
      <xdr:spPr>
        <a:xfrm>
          <a:off x="6847986" y="104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802A7F12-7E2E-4605-87C4-1161BD5ADA3B}"/>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2F3E22F2-73E9-41FB-A54E-00497EA66F51}"/>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64D115F9-6632-4C9A-AB42-E61BFE918CB5}"/>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E03EC96B-766C-4B8A-8DBF-8B5D28EB7873}"/>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CDAAFB07-3113-40D2-96A3-45DC6A80B810}"/>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7AF56D03-F819-4470-86EE-F48707ABCAFC}"/>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C33F3CF3-B1DC-4C22-AA0B-860C50129CC3}"/>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A9F43D14-FCD1-4EBF-B272-47289B90BE5D}"/>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161F249D-E9FA-4E66-92FA-1E8970BB1B0D}"/>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2D0E2704-AB07-4294-9EF0-868CC3D6FEA7}"/>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4" name="テキスト ボックス 263">
          <a:extLst>
            <a:ext uri="{FF2B5EF4-FFF2-40B4-BE49-F238E27FC236}">
              <a16:creationId xmlns:a16="http://schemas.microsoft.com/office/drawing/2014/main" id="{83AF336A-B511-49A4-BE82-7F2B4083BB30}"/>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5" name="直線コネクタ 264">
          <a:extLst>
            <a:ext uri="{FF2B5EF4-FFF2-40B4-BE49-F238E27FC236}">
              <a16:creationId xmlns:a16="http://schemas.microsoft.com/office/drawing/2014/main" id="{21467EF5-51D3-40DD-8ED1-B5D24AC15200}"/>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6" name="テキスト ボックス 265">
          <a:extLst>
            <a:ext uri="{FF2B5EF4-FFF2-40B4-BE49-F238E27FC236}">
              <a16:creationId xmlns:a16="http://schemas.microsoft.com/office/drawing/2014/main" id="{E248601F-9114-4639-856B-08107664A8E3}"/>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7" name="直線コネクタ 266">
          <a:extLst>
            <a:ext uri="{FF2B5EF4-FFF2-40B4-BE49-F238E27FC236}">
              <a16:creationId xmlns:a16="http://schemas.microsoft.com/office/drawing/2014/main" id="{45C693C6-68B6-46C1-927E-9A3178C87566}"/>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8" name="テキスト ボックス 267">
          <a:extLst>
            <a:ext uri="{FF2B5EF4-FFF2-40B4-BE49-F238E27FC236}">
              <a16:creationId xmlns:a16="http://schemas.microsoft.com/office/drawing/2014/main" id="{0817EEB4-87F3-4B41-958F-8A4D94754E3C}"/>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9" name="直線コネクタ 268">
          <a:extLst>
            <a:ext uri="{FF2B5EF4-FFF2-40B4-BE49-F238E27FC236}">
              <a16:creationId xmlns:a16="http://schemas.microsoft.com/office/drawing/2014/main" id="{0F5067A2-5EF1-4C32-9786-C021D30D948C}"/>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0" name="テキスト ボックス 269">
          <a:extLst>
            <a:ext uri="{FF2B5EF4-FFF2-40B4-BE49-F238E27FC236}">
              <a16:creationId xmlns:a16="http://schemas.microsoft.com/office/drawing/2014/main" id="{9E9AB1ED-5B9E-45B7-9B21-81EF53E63269}"/>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1" name="直線コネクタ 270">
          <a:extLst>
            <a:ext uri="{FF2B5EF4-FFF2-40B4-BE49-F238E27FC236}">
              <a16:creationId xmlns:a16="http://schemas.microsoft.com/office/drawing/2014/main" id="{7ECCA534-AA71-4453-8F69-EAE52D6A5F5A}"/>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2" name="テキスト ボックス 271">
          <a:extLst>
            <a:ext uri="{FF2B5EF4-FFF2-40B4-BE49-F238E27FC236}">
              <a16:creationId xmlns:a16="http://schemas.microsoft.com/office/drawing/2014/main" id="{35723A4F-23FB-4F47-AEBF-2687EFCC4F5C}"/>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2D845A25-B96C-4E6B-88BD-64DD9A400F41}"/>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a:extLst>
            <a:ext uri="{FF2B5EF4-FFF2-40B4-BE49-F238E27FC236}">
              <a16:creationId xmlns:a16="http://schemas.microsoft.com/office/drawing/2014/main" id="{F5330023-CAB6-4077-A47D-20DA85CF3E12}"/>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D9CB1031-D910-4AF6-929C-B7DFD0AE9EF5}"/>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76" name="直線コネクタ 275">
          <a:extLst>
            <a:ext uri="{FF2B5EF4-FFF2-40B4-BE49-F238E27FC236}">
              <a16:creationId xmlns:a16="http://schemas.microsoft.com/office/drawing/2014/main" id="{50EA7B2C-0C2D-4AA1-9F4D-A5320B4A2BCA}"/>
            </a:ext>
          </a:extLst>
        </xdr:cNvPr>
        <xdr:cNvCxnSpPr/>
      </xdr:nvCxnSpPr>
      <xdr:spPr>
        <a:xfrm flipV="1">
          <a:off x="4180840" y="12603607"/>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0C6AFD1A-213A-4582-BB85-F788C4A541A3}"/>
            </a:ext>
          </a:extLst>
        </xdr:cNvPr>
        <xdr:cNvSpPr txBox="1"/>
      </xdr:nvSpPr>
      <xdr:spPr>
        <a:xfrm>
          <a:off x="4219575" y="1398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8" name="直線コネクタ 277">
          <a:extLst>
            <a:ext uri="{FF2B5EF4-FFF2-40B4-BE49-F238E27FC236}">
              <a16:creationId xmlns:a16="http://schemas.microsoft.com/office/drawing/2014/main" id="{8F4172BD-BC93-463A-A8F8-9E301E0C3815}"/>
            </a:ext>
          </a:extLst>
        </xdr:cNvPr>
        <xdr:cNvCxnSpPr/>
      </xdr:nvCxnSpPr>
      <xdr:spPr>
        <a:xfrm>
          <a:off x="4105275"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5BFFB884-9B6D-487F-81C9-912A2AAA4659}"/>
            </a:ext>
          </a:extLst>
        </xdr:cNvPr>
        <xdr:cNvSpPr txBox="1"/>
      </xdr:nvSpPr>
      <xdr:spPr>
        <a:xfrm>
          <a:off x="4219575" y="1238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0" name="直線コネクタ 279">
          <a:extLst>
            <a:ext uri="{FF2B5EF4-FFF2-40B4-BE49-F238E27FC236}">
              <a16:creationId xmlns:a16="http://schemas.microsoft.com/office/drawing/2014/main" id="{65BCAA59-CF6C-4B49-AE49-5FE78F29DA61}"/>
            </a:ext>
          </a:extLst>
        </xdr:cNvPr>
        <xdr:cNvCxnSpPr/>
      </xdr:nvCxnSpPr>
      <xdr:spPr>
        <a:xfrm>
          <a:off x="4105275" y="126036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42C8EF61-C30E-4618-86B5-47DC6E42CBCB}"/>
            </a:ext>
          </a:extLst>
        </xdr:cNvPr>
        <xdr:cNvSpPr txBox="1"/>
      </xdr:nvSpPr>
      <xdr:spPr>
        <a:xfrm>
          <a:off x="4219575" y="13211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2" name="フローチャート: 判断 281">
          <a:extLst>
            <a:ext uri="{FF2B5EF4-FFF2-40B4-BE49-F238E27FC236}">
              <a16:creationId xmlns:a16="http://schemas.microsoft.com/office/drawing/2014/main" id="{48F79A86-4039-4308-A1C9-24CB14342D7F}"/>
            </a:ext>
          </a:extLst>
        </xdr:cNvPr>
        <xdr:cNvSpPr/>
      </xdr:nvSpPr>
      <xdr:spPr>
        <a:xfrm>
          <a:off x="4124325" y="1335100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3" name="フローチャート: 判断 282">
          <a:extLst>
            <a:ext uri="{FF2B5EF4-FFF2-40B4-BE49-F238E27FC236}">
              <a16:creationId xmlns:a16="http://schemas.microsoft.com/office/drawing/2014/main" id="{26A96F62-AD36-4C59-9A99-DF6015DA7DB4}"/>
            </a:ext>
          </a:extLst>
        </xdr:cNvPr>
        <xdr:cNvSpPr/>
      </xdr:nvSpPr>
      <xdr:spPr>
        <a:xfrm>
          <a:off x="3381375" y="133144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84" name="フローチャート: 判断 283">
          <a:extLst>
            <a:ext uri="{FF2B5EF4-FFF2-40B4-BE49-F238E27FC236}">
              <a16:creationId xmlns:a16="http://schemas.microsoft.com/office/drawing/2014/main" id="{DCB6591F-070F-49A0-A65D-1DF12985B473}"/>
            </a:ext>
          </a:extLst>
        </xdr:cNvPr>
        <xdr:cNvSpPr/>
      </xdr:nvSpPr>
      <xdr:spPr>
        <a:xfrm>
          <a:off x="2571750" y="1326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85" name="フローチャート: 判断 284">
          <a:extLst>
            <a:ext uri="{FF2B5EF4-FFF2-40B4-BE49-F238E27FC236}">
              <a16:creationId xmlns:a16="http://schemas.microsoft.com/office/drawing/2014/main" id="{B52CB30D-91EC-45DC-AE4A-5634BC7ECBFA}"/>
            </a:ext>
          </a:extLst>
        </xdr:cNvPr>
        <xdr:cNvSpPr/>
      </xdr:nvSpPr>
      <xdr:spPr>
        <a:xfrm>
          <a:off x="1781175" y="132307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86" name="フローチャート: 判断 285">
          <a:extLst>
            <a:ext uri="{FF2B5EF4-FFF2-40B4-BE49-F238E27FC236}">
              <a16:creationId xmlns:a16="http://schemas.microsoft.com/office/drawing/2014/main" id="{EF17A9DC-6777-4212-899F-B82492065A60}"/>
            </a:ext>
          </a:extLst>
        </xdr:cNvPr>
        <xdr:cNvSpPr/>
      </xdr:nvSpPr>
      <xdr:spPr>
        <a:xfrm>
          <a:off x="981075" y="131653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CA1F9AE-C41E-412F-91DF-34666C8BF480}"/>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C37984E-15B9-4503-AC9B-A83E0208B575}"/>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3307AA7-4320-4681-B3C7-968241975F1F}"/>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BFD7400-B06C-4231-9534-5999586FA281}"/>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B720ECB-C1CA-4F49-8DA4-53479C9E175E}"/>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53594</xdr:rowOff>
    </xdr:from>
    <xdr:to>
      <xdr:col>24</xdr:col>
      <xdr:colOff>114300</xdr:colOff>
      <xdr:row>85</xdr:row>
      <xdr:rowOff>155194</xdr:rowOff>
    </xdr:to>
    <xdr:sp macro="" textlink="">
      <xdr:nvSpPr>
        <xdr:cNvPr id="292" name="楕円 291">
          <a:extLst>
            <a:ext uri="{FF2B5EF4-FFF2-40B4-BE49-F238E27FC236}">
              <a16:creationId xmlns:a16="http://schemas.microsoft.com/office/drawing/2014/main" id="{7EDAFFA0-C2DF-4336-A9B5-A9C5D20B7048}"/>
            </a:ext>
          </a:extLst>
        </xdr:cNvPr>
        <xdr:cNvSpPr/>
      </xdr:nvSpPr>
      <xdr:spPr>
        <a:xfrm>
          <a:off x="4124325" y="138235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139971</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84FA2341-A9E0-403C-9C55-3F7AF6EBF4EA}"/>
            </a:ext>
          </a:extLst>
        </xdr:cNvPr>
        <xdr:cNvSpPr txBox="1"/>
      </xdr:nvSpPr>
      <xdr:spPr>
        <a:xfrm>
          <a:off x="4219575" y="1375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xdr:rowOff>
    </xdr:from>
    <xdr:to>
      <xdr:col>20</xdr:col>
      <xdr:colOff>38100</xdr:colOff>
      <xdr:row>85</xdr:row>
      <xdr:rowOff>114046</xdr:rowOff>
    </xdr:to>
    <xdr:sp macro="" textlink="">
      <xdr:nvSpPr>
        <xdr:cNvPr id="294" name="楕円 293">
          <a:extLst>
            <a:ext uri="{FF2B5EF4-FFF2-40B4-BE49-F238E27FC236}">
              <a16:creationId xmlns:a16="http://schemas.microsoft.com/office/drawing/2014/main" id="{3E3EA6CE-7F46-44B7-8186-39792C360B3A}"/>
            </a:ext>
          </a:extLst>
        </xdr:cNvPr>
        <xdr:cNvSpPr/>
      </xdr:nvSpPr>
      <xdr:spPr>
        <a:xfrm>
          <a:off x="3381375" y="1378242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63246</xdr:rowOff>
    </xdr:from>
    <xdr:to>
      <xdr:col>24</xdr:col>
      <xdr:colOff>63500</xdr:colOff>
      <xdr:row>85</xdr:row>
      <xdr:rowOff>104394</xdr:rowOff>
    </xdr:to>
    <xdr:cxnSp macro="">
      <xdr:nvCxnSpPr>
        <xdr:cNvPr id="295" name="直線コネクタ 294">
          <a:extLst>
            <a:ext uri="{FF2B5EF4-FFF2-40B4-BE49-F238E27FC236}">
              <a16:creationId xmlns:a16="http://schemas.microsoft.com/office/drawing/2014/main" id="{206E1BDC-5E88-444C-8250-543CD2181631}"/>
            </a:ext>
          </a:extLst>
        </xdr:cNvPr>
        <xdr:cNvCxnSpPr/>
      </xdr:nvCxnSpPr>
      <xdr:spPr>
        <a:xfrm>
          <a:off x="3429000" y="13839571"/>
          <a:ext cx="7524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129032</xdr:rowOff>
    </xdr:from>
    <xdr:to>
      <xdr:col>15</xdr:col>
      <xdr:colOff>101600</xdr:colOff>
      <xdr:row>85</xdr:row>
      <xdr:rowOff>59182</xdr:rowOff>
    </xdr:to>
    <xdr:sp macro="" textlink="">
      <xdr:nvSpPr>
        <xdr:cNvPr id="296" name="楕円 295">
          <a:extLst>
            <a:ext uri="{FF2B5EF4-FFF2-40B4-BE49-F238E27FC236}">
              <a16:creationId xmlns:a16="http://schemas.microsoft.com/office/drawing/2014/main" id="{A6523595-95E2-4349-B177-564F3D441D32}"/>
            </a:ext>
          </a:extLst>
        </xdr:cNvPr>
        <xdr:cNvSpPr/>
      </xdr:nvSpPr>
      <xdr:spPr>
        <a:xfrm>
          <a:off x="2571750" y="137370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8382</xdr:rowOff>
    </xdr:from>
    <xdr:to>
      <xdr:col>19</xdr:col>
      <xdr:colOff>177800</xdr:colOff>
      <xdr:row>85</xdr:row>
      <xdr:rowOff>63246</xdr:rowOff>
    </xdr:to>
    <xdr:cxnSp macro="">
      <xdr:nvCxnSpPr>
        <xdr:cNvPr id="297" name="直線コネクタ 296">
          <a:extLst>
            <a:ext uri="{FF2B5EF4-FFF2-40B4-BE49-F238E27FC236}">
              <a16:creationId xmlns:a16="http://schemas.microsoft.com/office/drawing/2014/main" id="{0A7918DF-EDCE-4521-819F-D57977D97098}"/>
            </a:ext>
          </a:extLst>
        </xdr:cNvPr>
        <xdr:cNvCxnSpPr/>
      </xdr:nvCxnSpPr>
      <xdr:spPr>
        <a:xfrm>
          <a:off x="2619375" y="13784707"/>
          <a:ext cx="80962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83313</xdr:rowOff>
    </xdr:from>
    <xdr:to>
      <xdr:col>10</xdr:col>
      <xdr:colOff>165100</xdr:colOff>
      <xdr:row>85</xdr:row>
      <xdr:rowOff>13463</xdr:rowOff>
    </xdr:to>
    <xdr:sp macro="" textlink="">
      <xdr:nvSpPr>
        <xdr:cNvPr id="298" name="楕円 297">
          <a:extLst>
            <a:ext uri="{FF2B5EF4-FFF2-40B4-BE49-F238E27FC236}">
              <a16:creationId xmlns:a16="http://schemas.microsoft.com/office/drawing/2014/main" id="{18A227E8-C9E9-4426-9F4B-CD836D89B3DF}"/>
            </a:ext>
          </a:extLst>
        </xdr:cNvPr>
        <xdr:cNvSpPr/>
      </xdr:nvSpPr>
      <xdr:spPr>
        <a:xfrm>
          <a:off x="1781175" y="136977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134113</xdr:rowOff>
    </xdr:from>
    <xdr:to>
      <xdr:col>15</xdr:col>
      <xdr:colOff>50800</xdr:colOff>
      <xdr:row>85</xdr:row>
      <xdr:rowOff>8382</xdr:rowOff>
    </xdr:to>
    <xdr:cxnSp macro="">
      <xdr:nvCxnSpPr>
        <xdr:cNvPr id="299" name="直線コネクタ 298">
          <a:extLst>
            <a:ext uri="{FF2B5EF4-FFF2-40B4-BE49-F238E27FC236}">
              <a16:creationId xmlns:a16="http://schemas.microsoft.com/office/drawing/2014/main" id="{95B660B1-3C66-4161-A683-050DFC9341AA}"/>
            </a:ext>
          </a:extLst>
        </xdr:cNvPr>
        <xdr:cNvCxnSpPr/>
      </xdr:nvCxnSpPr>
      <xdr:spPr>
        <a:xfrm>
          <a:off x="1828800" y="13745338"/>
          <a:ext cx="7905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19304</xdr:rowOff>
    </xdr:from>
    <xdr:to>
      <xdr:col>6</xdr:col>
      <xdr:colOff>38100</xdr:colOff>
      <xdr:row>84</xdr:row>
      <xdr:rowOff>120904</xdr:rowOff>
    </xdr:to>
    <xdr:sp macro="" textlink="">
      <xdr:nvSpPr>
        <xdr:cNvPr id="300" name="楕円 299">
          <a:extLst>
            <a:ext uri="{FF2B5EF4-FFF2-40B4-BE49-F238E27FC236}">
              <a16:creationId xmlns:a16="http://schemas.microsoft.com/office/drawing/2014/main" id="{B1B87EFE-E2E0-4DCA-822B-0F489FFB0E12}"/>
            </a:ext>
          </a:extLst>
        </xdr:cNvPr>
        <xdr:cNvSpPr/>
      </xdr:nvSpPr>
      <xdr:spPr>
        <a:xfrm>
          <a:off x="981075" y="1363052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70104</xdr:rowOff>
    </xdr:from>
    <xdr:to>
      <xdr:col>10</xdr:col>
      <xdr:colOff>114300</xdr:colOff>
      <xdr:row>84</xdr:row>
      <xdr:rowOff>134113</xdr:rowOff>
    </xdr:to>
    <xdr:cxnSp macro="">
      <xdr:nvCxnSpPr>
        <xdr:cNvPr id="301" name="直線コネクタ 300">
          <a:extLst>
            <a:ext uri="{FF2B5EF4-FFF2-40B4-BE49-F238E27FC236}">
              <a16:creationId xmlns:a16="http://schemas.microsoft.com/office/drawing/2014/main" id="{0FE19998-D481-42D4-9110-C04A00A3E18B}"/>
            </a:ext>
          </a:extLst>
        </xdr:cNvPr>
        <xdr:cNvCxnSpPr/>
      </xdr:nvCxnSpPr>
      <xdr:spPr>
        <a:xfrm>
          <a:off x="1028700" y="13678154"/>
          <a:ext cx="800100" cy="6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2" name="n_1aveValue【公営住宅】&#10;有形固定資産減価償却率">
          <a:extLst>
            <a:ext uri="{FF2B5EF4-FFF2-40B4-BE49-F238E27FC236}">
              <a16:creationId xmlns:a16="http://schemas.microsoft.com/office/drawing/2014/main" id="{FA5057C4-0C33-4E21-ACF4-C9A21AB1F57A}"/>
            </a:ext>
          </a:extLst>
        </xdr:cNvPr>
        <xdr:cNvSpPr txBox="1"/>
      </xdr:nvSpPr>
      <xdr:spPr>
        <a:xfrm>
          <a:off x="3239144"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3" name="n_2aveValue【公営住宅】&#10;有形固定資産減価償却率">
          <a:extLst>
            <a:ext uri="{FF2B5EF4-FFF2-40B4-BE49-F238E27FC236}">
              <a16:creationId xmlns:a16="http://schemas.microsoft.com/office/drawing/2014/main" id="{CDDD52BD-F174-43C6-A50F-74BE4B62C2A5}"/>
            </a:ext>
          </a:extLst>
        </xdr:cNvPr>
        <xdr:cNvSpPr txBox="1"/>
      </xdr:nvSpPr>
      <xdr:spPr>
        <a:xfrm>
          <a:off x="2439044" y="13052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04" name="n_3aveValue【公営住宅】&#10;有形固定資産減価償却率">
          <a:extLst>
            <a:ext uri="{FF2B5EF4-FFF2-40B4-BE49-F238E27FC236}">
              <a16:creationId xmlns:a16="http://schemas.microsoft.com/office/drawing/2014/main" id="{CFBE2BA8-985C-4266-80BA-1B90083CFB51}"/>
            </a:ext>
          </a:extLst>
        </xdr:cNvPr>
        <xdr:cNvSpPr txBox="1"/>
      </xdr:nvSpPr>
      <xdr:spPr>
        <a:xfrm>
          <a:off x="1648469" y="1301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05" name="n_4aveValue【公営住宅】&#10;有形固定資産減価償却率">
          <a:extLst>
            <a:ext uri="{FF2B5EF4-FFF2-40B4-BE49-F238E27FC236}">
              <a16:creationId xmlns:a16="http://schemas.microsoft.com/office/drawing/2014/main" id="{87F9D148-EA76-4B44-B85C-3B9693420597}"/>
            </a:ext>
          </a:extLst>
        </xdr:cNvPr>
        <xdr:cNvSpPr txBox="1"/>
      </xdr:nvSpPr>
      <xdr:spPr>
        <a:xfrm>
          <a:off x="848369" y="1296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105173</xdr:rowOff>
    </xdr:from>
    <xdr:ext cx="405111" cy="259045"/>
    <xdr:sp macro="" textlink="">
      <xdr:nvSpPr>
        <xdr:cNvPr id="306" name="n_1mainValue【公営住宅】&#10;有形固定資産減価償却率">
          <a:extLst>
            <a:ext uri="{FF2B5EF4-FFF2-40B4-BE49-F238E27FC236}">
              <a16:creationId xmlns:a16="http://schemas.microsoft.com/office/drawing/2014/main" id="{B4BFC53D-10EF-4066-905C-153EB70747D4}"/>
            </a:ext>
          </a:extLst>
        </xdr:cNvPr>
        <xdr:cNvSpPr txBox="1"/>
      </xdr:nvSpPr>
      <xdr:spPr>
        <a:xfrm>
          <a:off x="3239144" y="1387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50309</xdr:rowOff>
    </xdr:from>
    <xdr:ext cx="405111" cy="259045"/>
    <xdr:sp macro="" textlink="">
      <xdr:nvSpPr>
        <xdr:cNvPr id="307" name="n_2mainValue【公営住宅】&#10;有形固定資産減価償却率">
          <a:extLst>
            <a:ext uri="{FF2B5EF4-FFF2-40B4-BE49-F238E27FC236}">
              <a16:creationId xmlns:a16="http://schemas.microsoft.com/office/drawing/2014/main" id="{4DDF2872-70F7-498E-B345-F7AF83A1FF49}"/>
            </a:ext>
          </a:extLst>
        </xdr:cNvPr>
        <xdr:cNvSpPr txBox="1"/>
      </xdr:nvSpPr>
      <xdr:spPr>
        <a:xfrm>
          <a:off x="2439044" y="138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4590</xdr:rowOff>
    </xdr:from>
    <xdr:ext cx="405111" cy="259045"/>
    <xdr:sp macro="" textlink="">
      <xdr:nvSpPr>
        <xdr:cNvPr id="308" name="n_3mainValue【公営住宅】&#10;有形固定資産減価償却率">
          <a:extLst>
            <a:ext uri="{FF2B5EF4-FFF2-40B4-BE49-F238E27FC236}">
              <a16:creationId xmlns:a16="http://schemas.microsoft.com/office/drawing/2014/main" id="{53C24715-D5C9-49F0-9166-313D122D932C}"/>
            </a:ext>
          </a:extLst>
        </xdr:cNvPr>
        <xdr:cNvSpPr txBox="1"/>
      </xdr:nvSpPr>
      <xdr:spPr>
        <a:xfrm>
          <a:off x="1648469" y="1378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112031</xdr:rowOff>
    </xdr:from>
    <xdr:ext cx="405111" cy="259045"/>
    <xdr:sp macro="" textlink="">
      <xdr:nvSpPr>
        <xdr:cNvPr id="309" name="n_4mainValue【公営住宅】&#10;有形固定資産減価償却率">
          <a:extLst>
            <a:ext uri="{FF2B5EF4-FFF2-40B4-BE49-F238E27FC236}">
              <a16:creationId xmlns:a16="http://schemas.microsoft.com/office/drawing/2014/main" id="{987C2C54-AAFB-4738-8936-FB0001C0775E}"/>
            </a:ext>
          </a:extLst>
        </xdr:cNvPr>
        <xdr:cNvSpPr txBox="1"/>
      </xdr:nvSpPr>
      <xdr:spPr>
        <a:xfrm>
          <a:off x="848369" y="1372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6AB92214-6B71-4B2B-AB0A-4E6D081D645A}"/>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D479AF42-EE46-4954-AD4C-00610F923C4D}"/>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A1298F34-B600-48C3-81A2-DEB46D8AF5C9}"/>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A6614ACD-37E0-4EF8-AEA6-96E42C8AE597}"/>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F0B51188-7CC7-4A87-B149-159EAE30A3C0}"/>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36586644-D848-46B6-8688-53340BC2F57B}"/>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9FF900E5-166E-4365-AE30-2B7641DFE7CC}"/>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D53677D3-EF97-4295-8833-26BAD9B1EAAB}"/>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213C9978-1BEE-4841-A61F-48ED0D35743C}"/>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6CBB4430-5BEF-4219-9880-059876333D76}"/>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54D4599E-B55A-4127-9E3D-4336291DE4D7}"/>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A33063D0-7211-4DC4-BE09-482D3DFEF0F3}"/>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1542EA3C-4EA6-47E9-9D10-41D8EC7F905F}"/>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06E82CED-5E23-4AFE-A157-EE40D98DD20A}"/>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B6130C2D-9774-4A98-BA3A-89C881371E51}"/>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0DA6DB28-98A7-4211-9A56-3F4D8357C175}"/>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3AFCC0E2-C687-427A-8A5B-84C6B115A2E1}"/>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58F3E6BB-B090-4C14-8001-640AA1799069}"/>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D0F307C-A0DF-4D20-8377-E1E47DFFD843}"/>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7B671CD8-7D39-415E-9497-15084A811662}"/>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7CDA1F87-26DC-468E-B2D7-3EDFCED91E34}"/>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1" name="直線コネクタ 330">
          <a:extLst>
            <a:ext uri="{FF2B5EF4-FFF2-40B4-BE49-F238E27FC236}">
              <a16:creationId xmlns:a16="http://schemas.microsoft.com/office/drawing/2014/main" id="{5B98D241-C938-4322-A556-1284A7AE3C95}"/>
            </a:ext>
          </a:extLst>
        </xdr:cNvPr>
        <xdr:cNvCxnSpPr/>
      </xdr:nvCxnSpPr>
      <xdr:spPr>
        <a:xfrm flipV="1">
          <a:off x="9429115" y="12832411"/>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2" name="【公営住宅】&#10;一人当たり面積最小値テキスト">
          <a:extLst>
            <a:ext uri="{FF2B5EF4-FFF2-40B4-BE49-F238E27FC236}">
              <a16:creationId xmlns:a16="http://schemas.microsoft.com/office/drawing/2014/main" id="{D79B223B-9DEC-4C92-B085-2918623816FE}"/>
            </a:ext>
          </a:extLst>
        </xdr:cNvPr>
        <xdr:cNvSpPr txBox="1"/>
      </xdr:nvSpPr>
      <xdr:spPr>
        <a:xfrm>
          <a:off x="9467850" y="1393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3" name="直線コネクタ 332">
          <a:extLst>
            <a:ext uri="{FF2B5EF4-FFF2-40B4-BE49-F238E27FC236}">
              <a16:creationId xmlns:a16="http://schemas.microsoft.com/office/drawing/2014/main" id="{23826A52-1CD7-41D3-902C-EF40F9B68EC7}"/>
            </a:ext>
          </a:extLst>
        </xdr:cNvPr>
        <xdr:cNvCxnSpPr/>
      </xdr:nvCxnSpPr>
      <xdr:spPr>
        <a:xfrm>
          <a:off x="9363075" y="139323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34" name="【公営住宅】&#10;一人当たり面積最大値テキスト">
          <a:extLst>
            <a:ext uri="{FF2B5EF4-FFF2-40B4-BE49-F238E27FC236}">
              <a16:creationId xmlns:a16="http://schemas.microsoft.com/office/drawing/2014/main" id="{ABEA8C44-D612-437D-A572-03A03B04E663}"/>
            </a:ext>
          </a:extLst>
        </xdr:cNvPr>
        <xdr:cNvSpPr txBox="1"/>
      </xdr:nvSpPr>
      <xdr:spPr>
        <a:xfrm>
          <a:off x="9467850" y="1262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35" name="直線コネクタ 334">
          <a:extLst>
            <a:ext uri="{FF2B5EF4-FFF2-40B4-BE49-F238E27FC236}">
              <a16:creationId xmlns:a16="http://schemas.microsoft.com/office/drawing/2014/main" id="{A2145DFA-70C1-4D25-B97A-16851887D79A}"/>
            </a:ext>
          </a:extLst>
        </xdr:cNvPr>
        <xdr:cNvCxnSpPr/>
      </xdr:nvCxnSpPr>
      <xdr:spPr>
        <a:xfrm>
          <a:off x="9363075" y="128324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124375</xdr:rowOff>
    </xdr:from>
    <xdr:ext cx="469744" cy="259045"/>
    <xdr:sp macro="" textlink="">
      <xdr:nvSpPr>
        <xdr:cNvPr id="336" name="【公営住宅】&#10;一人当たり面積平均値テキスト">
          <a:extLst>
            <a:ext uri="{FF2B5EF4-FFF2-40B4-BE49-F238E27FC236}">
              <a16:creationId xmlns:a16="http://schemas.microsoft.com/office/drawing/2014/main" id="{DF2A2109-A3D0-4774-99BB-EC925629A66F}"/>
            </a:ext>
          </a:extLst>
        </xdr:cNvPr>
        <xdr:cNvSpPr txBox="1"/>
      </xdr:nvSpPr>
      <xdr:spPr>
        <a:xfrm>
          <a:off x="9467850" y="1340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37" name="フローチャート: 判断 336">
          <a:extLst>
            <a:ext uri="{FF2B5EF4-FFF2-40B4-BE49-F238E27FC236}">
              <a16:creationId xmlns:a16="http://schemas.microsoft.com/office/drawing/2014/main" id="{266F50F1-9940-49FF-B9E7-1FA87F47DC6B}"/>
            </a:ext>
          </a:extLst>
        </xdr:cNvPr>
        <xdr:cNvSpPr/>
      </xdr:nvSpPr>
      <xdr:spPr>
        <a:xfrm>
          <a:off x="9401175" y="1343014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38" name="フローチャート: 判断 337">
          <a:extLst>
            <a:ext uri="{FF2B5EF4-FFF2-40B4-BE49-F238E27FC236}">
              <a16:creationId xmlns:a16="http://schemas.microsoft.com/office/drawing/2014/main" id="{1D38B981-B965-4600-8F22-0EC7B0E6AE49}"/>
            </a:ext>
          </a:extLst>
        </xdr:cNvPr>
        <xdr:cNvSpPr/>
      </xdr:nvSpPr>
      <xdr:spPr>
        <a:xfrm>
          <a:off x="8639175" y="1343009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39" name="フローチャート: 判断 338">
          <a:extLst>
            <a:ext uri="{FF2B5EF4-FFF2-40B4-BE49-F238E27FC236}">
              <a16:creationId xmlns:a16="http://schemas.microsoft.com/office/drawing/2014/main" id="{269AB66D-FFC1-462D-9E17-D84681C8DD2C}"/>
            </a:ext>
          </a:extLst>
        </xdr:cNvPr>
        <xdr:cNvSpPr/>
      </xdr:nvSpPr>
      <xdr:spPr>
        <a:xfrm>
          <a:off x="7839075" y="1343106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0" name="フローチャート: 判断 339">
          <a:extLst>
            <a:ext uri="{FF2B5EF4-FFF2-40B4-BE49-F238E27FC236}">
              <a16:creationId xmlns:a16="http://schemas.microsoft.com/office/drawing/2014/main" id="{67BF1FB0-4EA9-4A9B-8C66-EB6828E95615}"/>
            </a:ext>
          </a:extLst>
        </xdr:cNvPr>
        <xdr:cNvSpPr/>
      </xdr:nvSpPr>
      <xdr:spPr>
        <a:xfrm>
          <a:off x="7029450" y="134310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1" name="フローチャート: 判断 340">
          <a:extLst>
            <a:ext uri="{FF2B5EF4-FFF2-40B4-BE49-F238E27FC236}">
              <a16:creationId xmlns:a16="http://schemas.microsoft.com/office/drawing/2014/main" id="{89133AA7-8D2D-4FA9-A366-1A58614C473C}"/>
            </a:ext>
          </a:extLst>
        </xdr:cNvPr>
        <xdr:cNvSpPr/>
      </xdr:nvSpPr>
      <xdr:spPr>
        <a:xfrm>
          <a:off x="6238875" y="134310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DBD7199-9754-42F7-8BBD-5A29322C7B0B}"/>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130D1A6-BA85-47EF-9B25-A65478643827}"/>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568C54C-5E8C-472B-8E7E-B8E8125D40B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9EB1373E-9494-408A-842C-AF953E0CAD08}"/>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9B9B893-8351-46EB-8C34-BB3661E34501}"/>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26163</xdr:rowOff>
    </xdr:from>
    <xdr:to>
      <xdr:col>55</xdr:col>
      <xdr:colOff>50800</xdr:colOff>
      <xdr:row>80</xdr:row>
      <xdr:rowOff>127763</xdr:rowOff>
    </xdr:to>
    <xdr:sp macro="" textlink="">
      <xdr:nvSpPr>
        <xdr:cNvPr id="347" name="楕円 346">
          <a:extLst>
            <a:ext uri="{FF2B5EF4-FFF2-40B4-BE49-F238E27FC236}">
              <a16:creationId xmlns:a16="http://schemas.microsoft.com/office/drawing/2014/main" id="{C4BEEEF7-B5CC-4F69-820A-7B9C4660D45F}"/>
            </a:ext>
          </a:extLst>
        </xdr:cNvPr>
        <xdr:cNvSpPr/>
      </xdr:nvSpPr>
      <xdr:spPr>
        <a:xfrm>
          <a:off x="9401175" y="129928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49040</xdr:rowOff>
    </xdr:from>
    <xdr:ext cx="469744" cy="259045"/>
    <xdr:sp macro="" textlink="">
      <xdr:nvSpPr>
        <xdr:cNvPr id="348" name="【公営住宅】&#10;一人当たり面積該当値テキスト">
          <a:extLst>
            <a:ext uri="{FF2B5EF4-FFF2-40B4-BE49-F238E27FC236}">
              <a16:creationId xmlns:a16="http://schemas.microsoft.com/office/drawing/2014/main" id="{33F33363-1DC6-4EFD-BEA8-4DE27303DB60}"/>
            </a:ext>
          </a:extLst>
        </xdr:cNvPr>
        <xdr:cNvSpPr txBox="1"/>
      </xdr:nvSpPr>
      <xdr:spPr>
        <a:xfrm>
          <a:off x="9467850" y="1284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6502</xdr:rowOff>
    </xdr:from>
    <xdr:to>
      <xdr:col>50</xdr:col>
      <xdr:colOff>165100</xdr:colOff>
      <xdr:row>79</xdr:row>
      <xdr:rowOff>108102</xdr:rowOff>
    </xdr:to>
    <xdr:sp macro="" textlink="">
      <xdr:nvSpPr>
        <xdr:cNvPr id="349" name="楕円 348">
          <a:extLst>
            <a:ext uri="{FF2B5EF4-FFF2-40B4-BE49-F238E27FC236}">
              <a16:creationId xmlns:a16="http://schemas.microsoft.com/office/drawing/2014/main" id="{4FD6260C-5168-445A-8BB2-3D81A16CCF58}"/>
            </a:ext>
          </a:extLst>
        </xdr:cNvPr>
        <xdr:cNvSpPr/>
      </xdr:nvSpPr>
      <xdr:spPr>
        <a:xfrm>
          <a:off x="8639175" y="128112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57302</xdr:rowOff>
    </xdr:from>
    <xdr:to>
      <xdr:col>55</xdr:col>
      <xdr:colOff>0</xdr:colOff>
      <xdr:row>80</xdr:row>
      <xdr:rowOff>76963</xdr:rowOff>
    </xdr:to>
    <xdr:cxnSp macro="">
      <xdr:nvCxnSpPr>
        <xdr:cNvPr id="350" name="直線コネクタ 349">
          <a:extLst>
            <a:ext uri="{FF2B5EF4-FFF2-40B4-BE49-F238E27FC236}">
              <a16:creationId xmlns:a16="http://schemas.microsoft.com/office/drawing/2014/main" id="{A49AF9B6-A6EA-49DE-A4F4-D44280BA7054}"/>
            </a:ext>
          </a:extLst>
        </xdr:cNvPr>
        <xdr:cNvCxnSpPr/>
      </xdr:nvCxnSpPr>
      <xdr:spPr>
        <a:xfrm>
          <a:off x="8686800" y="12858902"/>
          <a:ext cx="742950" cy="18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66396</xdr:rowOff>
    </xdr:from>
    <xdr:to>
      <xdr:col>46</xdr:col>
      <xdr:colOff>38100</xdr:colOff>
      <xdr:row>79</xdr:row>
      <xdr:rowOff>167996</xdr:rowOff>
    </xdr:to>
    <xdr:sp macro="" textlink="">
      <xdr:nvSpPr>
        <xdr:cNvPr id="351" name="楕円 350">
          <a:extLst>
            <a:ext uri="{FF2B5EF4-FFF2-40B4-BE49-F238E27FC236}">
              <a16:creationId xmlns:a16="http://schemas.microsoft.com/office/drawing/2014/main" id="{948F8BAD-C37D-4368-BC2B-5084B78486D2}"/>
            </a:ext>
          </a:extLst>
        </xdr:cNvPr>
        <xdr:cNvSpPr/>
      </xdr:nvSpPr>
      <xdr:spPr>
        <a:xfrm>
          <a:off x="7839075" y="128711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57302</xdr:rowOff>
    </xdr:from>
    <xdr:to>
      <xdr:col>50</xdr:col>
      <xdr:colOff>114300</xdr:colOff>
      <xdr:row>79</xdr:row>
      <xdr:rowOff>117196</xdr:rowOff>
    </xdr:to>
    <xdr:cxnSp macro="">
      <xdr:nvCxnSpPr>
        <xdr:cNvPr id="352" name="直線コネクタ 351">
          <a:extLst>
            <a:ext uri="{FF2B5EF4-FFF2-40B4-BE49-F238E27FC236}">
              <a16:creationId xmlns:a16="http://schemas.microsoft.com/office/drawing/2014/main" id="{6963B22D-EEA7-450C-9D65-50BDAA973BE0}"/>
            </a:ext>
          </a:extLst>
        </xdr:cNvPr>
        <xdr:cNvCxnSpPr/>
      </xdr:nvCxnSpPr>
      <xdr:spPr>
        <a:xfrm flipV="1">
          <a:off x="7886700" y="12858902"/>
          <a:ext cx="8001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96114</xdr:rowOff>
    </xdr:from>
    <xdr:to>
      <xdr:col>41</xdr:col>
      <xdr:colOff>101600</xdr:colOff>
      <xdr:row>80</xdr:row>
      <xdr:rowOff>26264</xdr:rowOff>
    </xdr:to>
    <xdr:sp macro="" textlink="">
      <xdr:nvSpPr>
        <xdr:cNvPr id="353" name="楕円 352">
          <a:extLst>
            <a:ext uri="{FF2B5EF4-FFF2-40B4-BE49-F238E27FC236}">
              <a16:creationId xmlns:a16="http://schemas.microsoft.com/office/drawing/2014/main" id="{190787CD-E2AA-4740-8D22-4051DA46F084}"/>
            </a:ext>
          </a:extLst>
        </xdr:cNvPr>
        <xdr:cNvSpPr/>
      </xdr:nvSpPr>
      <xdr:spPr>
        <a:xfrm>
          <a:off x="7029450" y="128977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117196</xdr:rowOff>
    </xdr:from>
    <xdr:to>
      <xdr:col>45</xdr:col>
      <xdr:colOff>177800</xdr:colOff>
      <xdr:row>79</xdr:row>
      <xdr:rowOff>146914</xdr:rowOff>
    </xdr:to>
    <xdr:cxnSp macro="">
      <xdr:nvCxnSpPr>
        <xdr:cNvPr id="354" name="直線コネクタ 353">
          <a:extLst>
            <a:ext uri="{FF2B5EF4-FFF2-40B4-BE49-F238E27FC236}">
              <a16:creationId xmlns:a16="http://schemas.microsoft.com/office/drawing/2014/main" id="{0F0FEF30-39FC-4A38-B4EB-BFAAEEF1B640}"/>
            </a:ext>
          </a:extLst>
        </xdr:cNvPr>
        <xdr:cNvCxnSpPr/>
      </xdr:nvCxnSpPr>
      <xdr:spPr>
        <a:xfrm flipV="1">
          <a:off x="7077075" y="12918796"/>
          <a:ext cx="809625"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97028</xdr:rowOff>
    </xdr:from>
    <xdr:to>
      <xdr:col>36</xdr:col>
      <xdr:colOff>165100</xdr:colOff>
      <xdr:row>80</xdr:row>
      <xdr:rowOff>27178</xdr:rowOff>
    </xdr:to>
    <xdr:sp macro="" textlink="">
      <xdr:nvSpPr>
        <xdr:cNvPr id="355" name="楕円 354">
          <a:extLst>
            <a:ext uri="{FF2B5EF4-FFF2-40B4-BE49-F238E27FC236}">
              <a16:creationId xmlns:a16="http://schemas.microsoft.com/office/drawing/2014/main" id="{9A2DB5F0-5E32-4EBB-A8F1-B9B229A033D3}"/>
            </a:ext>
          </a:extLst>
        </xdr:cNvPr>
        <xdr:cNvSpPr/>
      </xdr:nvSpPr>
      <xdr:spPr>
        <a:xfrm>
          <a:off x="6238875" y="128986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146914</xdr:rowOff>
    </xdr:from>
    <xdr:to>
      <xdr:col>41</xdr:col>
      <xdr:colOff>50800</xdr:colOff>
      <xdr:row>79</xdr:row>
      <xdr:rowOff>147828</xdr:rowOff>
    </xdr:to>
    <xdr:cxnSp macro="">
      <xdr:nvCxnSpPr>
        <xdr:cNvPr id="356" name="直線コネクタ 355">
          <a:extLst>
            <a:ext uri="{FF2B5EF4-FFF2-40B4-BE49-F238E27FC236}">
              <a16:creationId xmlns:a16="http://schemas.microsoft.com/office/drawing/2014/main" id="{9FBB0EB0-5EA0-4F4D-B510-901BA87405DA}"/>
            </a:ext>
          </a:extLst>
        </xdr:cNvPr>
        <xdr:cNvCxnSpPr/>
      </xdr:nvCxnSpPr>
      <xdr:spPr>
        <a:xfrm flipV="1">
          <a:off x="6286500" y="12945339"/>
          <a:ext cx="7905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60825</xdr:rowOff>
    </xdr:from>
    <xdr:ext cx="469744" cy="259045"/>
    <xdr:sp macro="" textlink="">
      <xdr:nvSpPr>
        <xdr:cNvPr id="357" name="n_1aveValue【公営住宅】&#10;一人当たり面積">
          <a:extLst>
            <a:ext uri="{FF2B5EF4-FFF2-40B4-BE49-F238E27FC236}">
              <a16:creationId xmlns:a16="http://schemas.microsoft.com/office/drawing/2014/main" id="{2B1BCFB5-9730-4E35-9540-775F81757852}"/>
            </a:ext>
          </a:extLst>
        </xdr:cNvPr>
        <xdr:cNvSpPr txBox="1"/>
      </xdr:nvSpPr>
      <xdr:spPr>
        <a:xfrm>
          <a:off x="8458277" y="135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58" name="n_2aveValue【公営住宅】&#10;一人当たり面積">
          <a:extLst>
            <a:ext uri="{FF2B5EF4-FFF2-40B4-BE49-F238E27FC236}">
              <a16:creationId xmlns:a16="http://schemas.microsoft.com/office/drawing/2014/main" id="{86AEA060-075E-41A2-8C13-B34884039FCC}"/>
            </a:ext>
          </a:extLst>
        </xdr:cNvPr>
        <xdr:cNvSpPr txBox="1"/>
      </xdr:nvSpPr>
      <xdr:spPr>
        <a:xfrm>
          <a:off x="7677227"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59" name="n_3aveValue【公営住宅】&#10;一人当たり面積">
          <a:extLst>
            <a:ext uri="{FF2B5EF4-FFF2-40B4-BE49-F238E27FC236}">
              <a16:creationId xmlns:a16="http://schemas.microsoft.com/office/drawing/2014/main" id="{60A8A741-FB61-4950-A9D9-5647ED52187F}"/>
            </a:ext>
          </a:extLst>
        </xdr:cNvPr>
        <xdr:cNvSpPr txBox="1"/>
      </xdr:nvSpPr>
      <xdr:spPr>
        <a:xfrm>
          <a:off x="6867602"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0" name="n_4aveValue【公営住宅】&#10;一人当たり面積">
          <a:extLst>
            <a:ext uri="{FF2B5EF4-FFF2-40B4-BE49-F238E27FC236}">
              <a16:creationId xmlns:a16="http://schemas.microsoft.com/office/drawing/2014/main" id="{E60AD2BF-F8CC-442A-84C1-0071335DF493}"/>
            </a:ext>
          </a:extLst>
        </xdr:cNvPr>
        <xdr:cNvSpPr txBox="1"/>
      </xdr:nvSpPr>
      <xdr:spPr>
        <a:xfrm>
          <a:off x="6067502"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124629</xdr:rowOff>
    </xdr:from>
    <xdr:ext cx="469744" cy="259045"/>
    <xdr:sp macro="" textlink="">
      <xdr:nvSpPr>
        <xdr:cNvPr id="361" name="n_1mainValue【公営住宅】&#10;一人当たり面積">
          <a:extLst>
            <a:ext uri="{FF2B5EF4-FFF2-40B4-BE49-F238E27FC236}">
              <a16:creationId xmlns:a16="http://schemas.microsoft.com/office/drawing/2014/main" id="{D1AC6AB1-61DD-4169-ACF7-CF25A30FA788}"/>
            </a:ext>
          </a:extLst>
        </xdr:cNvPr>
        <xdr:cNvSpPr txBox="1"/>
      </xdr:nvSpPr>
      <xdr:spPr>
        <a:xfrm>
          <a:off x="8458277" y="125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13073</xdr:rowOff>
    </xdr:from>
    <xdr:ext cx="469744" cy="259045"/>
    <xdr:sp macro="" textlink="">
      <xdr:nvSpPr>
        <xdr:cNvPr id="362" name="n_2mainValue【公営住宅】&#10;一人当たり面積">
          <a:extLst>
            <a:ext uri="{FF2B5EF4-FFF2-40B4-BE49-F238E27FC236}">
              <a16:creationId xmlns:a16="http://schemas.microsoft.com/office/drawing/2014/main" id="{E168109F-5DBB-4764-A9CF-9AEE844CA951}"/>
            </a:ext>
          </a:extLst>
        </xdr:cNvPr>
        <xdr:cNvSpPr txBox="1"/>
      </xdr:nvSpPr>
      <xdr:spPr>
        <a:xfrm>
          <a:off x="7677227" y="1264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42791</xdr:rowOff>
    </xdr:from>
    <xdr:ext cx="469744" cy="259045"/>
    <xdr:sp macro="" textlink="">
      <xdr:nvSpPr>
        <xdr:cNvPr id="363" name="n_3mainValue【公営住宅】&#10;一人当たり面積">
          <a:extLst>
            <a:ext uri="{FF2B5EF4-FFF2-40B4-BE49-F238E27FC236}">
              <a16:creationId xmlns:a16="http://schemas.microsoft.com/office/drawing/2014/main" id="{3DA24EB7-6143-4D0D-83F8-4E7B8319DC77}"/>
            </a:ext>
          </a:extLst>
        </xdr:cNvPr>
        <xdr:cNvSpPr txBox="1"/>
      </xdr:nvSpPr>
      <xdr:spPr>
        <a:xfrm>
          <a:off x="6867602" y="126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43705</xdr:rowOff>
    </xdr:from>
    <xdr:ext cx="469744" cy="259045"/>
    <xdr:sp macro="" textlink="">
      <xdr:nvSpPr>
        <xdr:cNvPr id="364" name="n_4mainValue【公営住宅】&#10;一人当たり面積">
          <a:extLst>
            <a:ext uri="{FF2B5EF4-FFF2-40B4-BE49-F238E27FC236}">
              <a16:creationId xmlns:a16="http://schemas.microsoft.com/office/drawing/2014/main" id="{892336EF-65CB-41CE-A447-B16F29CDE3C4}"/>
            </a:ext>
          </a:extLst>
        </xdr:cNvPr>
        <xdr:cNvSpPr txBox="1"/>
      </xdr:nvSpPr>
      <xdr:spPr>
        <a:xfrm>
          <a:off x="6067502" y="1268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CA966C46-BE37-4217-8E74-80FB57CD77A6}"/>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080D56AE-73DA-4EB7-B9A1-776D2543AC32}"/>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48D24096-C6BD-4DE9-8CE2-F21FB55555B9}"/>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863649A8-C8E7-400D-B830-CF236E1EB7E3}"/>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BD399A65-3BB6-4225-ADBD-603EFF6096E6}"/>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0B66119F-6F2A-4A25-9DCB-96FF46AFE3B2}"/>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D0E9D037-6B45-446F-8DA5-23EBD83E8AF7}"/>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6EB58DC1-699A-4FEC-A967-2D645E56B182}"/>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E4FB3484-0644-4A5A-9840-E947FBECABA1}"/>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a:extLst>
            <a:ext uri="{FF2B5EF4-FFF2-40B4-BE49-F238E27FC236}">
              <a16:creationId xmlns:a16="http://schemas.microsoft.com/office/drawing/2014/main" id="{1A022EBC-847C-49B5-9C23-7462167AF647}"/>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4C80C9CC-A198-4F7C-974C-79FB93660D99}"/>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a:extLst>
            <a:ext uri="{FF2B5EF4-FFF2-40B4-BE49-F238E27FC236}">
              <a16:creationId xmlns:a16="http://schemas.microsoft.com/office/drawing/2014/main" id="{8630CDEE-3E0C-4F76-A51C-26458D22B20B}"/>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7" name="テキスト ボックス 376">
          <a:extLst>
            <a:ext uri="{FF2B5EF4-FFF2-40B4-BE49-F238E27FC236}">
              <a16:creationId xmlns:a16="http://schemas.microsoft.com/office/drawing/2014/main" id="{208F895A-FD22-46BD-B32D-6B173EF6A5F1}"/>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a:extLst>
            <a:ext uri="{FF2B5EF4-FFF2-40B4-BE49-F238E27FC236}">
              <a16:creationId xmlns:a16="http://schemas.microsoft.com/office/drawing/2014/main" id="{84CC4685-1125-4E41-A6A8-DF80523571B8}"/>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a:extLst>
            <a:ext uri="{FF2B5EF4-FFF2-40B4-BE49-F238E27FC236}">
              <a16:creationId xmlns:a16="http://schemas.microsoft.com/office/drawing/2014/main" id="{8F8D9564-B9AE-488A-9008-B9F774EB13ED}"/>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a:extLst>
            <a:ext uri="{FF2B5EF4-FFF2-40B4-BE49-F238E27FC236}">
              <a16:creationId xmlns:a16="http://schemas.microsoft.com/office/drawing/2014/main" id="{96082663-8B9C-4D5C-9C8E-DB722DA678C8}"/>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a:extLst>
            <a:ext uri="{FF2B5EF4-FFF2-40B4-BE49-F238E27FC236}">
              <a16:creationId xmlns:a16="http://schemas.microsoft.com/office/drawing/2014/main" id="{5D3EA41B-BAA0-4194-B936-9FF0F8226B7E}"/>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a:extLst>
            <a:ext uri="{FF2B5EF4-FFF2-40B4-BE49-F238E27FC236}">
              <a16:creationId xmlns:a16="http://schemas.microsoft.com/office/drawing/2014/main" id="{F9DDDA56-3193-45F3-9840-D49AFC44EFEE}"/>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a:extLst>
            <a:ext uri="{FF2B5EF4-FFF2-40B4-BE49-F238E27FC236}">
              <a16:creationId xmlns:a16="http://schemas.microsoft.com/office/drawing/2014/main" id="{644475C1-7342-4DE0-B0E0-39626A8CDF4B}"/>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a:extLst>
            <a:ext uri="{FF2B5EF4-FFF2-40B4-BE49-F238E27FC236}">
              <a16:creationId xmlns:a16="http://schemas.microsoft.com/office/drawing/2014/main" id="{B6655948-8C97-4A46-82CB-3FD51ABFDF90}"/>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5" name="テキスト ボックス 384">
          <a:extLst>
            <a:ext uri="{FF2B5EF4-FFF2-40B4-BE49-F238E27FC236}">
              <a16:creationId xmlns:a16="http://schemas.microsoft.com/office/drawing/2014/main" id="{762FF699-FD1A-4D5A-B47A-B3179D7AEE7E}"/>
            </a:ext>
          </a:extLst>
        </xdr:cNvPr>
        <xdr:cNvSpPr txBox="1"/>
      </xdr:nvSpPr>
      <xdr:spPr>
        <a:xfrm>
          <a:off x="3881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DC8D6E39-3F9A-4836-8622-C28789B51695}"/>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460A7FB5-9BE5-4B0D-AA98-DBFFCB49FAC2}"/>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88" name="直線コネクタ 387">
          <a:extLst>
            <a:ext uri="{FF2B5EF4-FFF2-40B4-BE49-F238E27FC236}">
              <a16:creationId xmlns:a16="http://schemas.microsoft.com/office/drawing/2014/main" id="{7857F0F7-9C3C-43F6-A121-CCFBDDD2FCB2}"/>
            </a:ext>
          </a:extLst>
        </xdr:cNvPr>
        <xdr:cNvCxnSpPr/>
      </xdr:nvCxnSpPr>
      <xdr:spPr>
        <a:xfrm flipV="1">
          <a:off x="4180840" y="16485236"/>
          <a:ext cx="0" cy="137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9CEE18DF-E50F-44A9-9BD4-2D27E4D42C98}"/>
            </a:ext>
          </a:extLst>
        </xdr:cNvPr>
        <xdr:cNvSpPr txBox="1"/>
      </xdr:nvSpPr>
      <xdr:spPr>
        <a:xfrm>
          <a:off x="4219575"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0" name="直線コネクタ 389">
          <a:extLst>
            <a:ext uri="{FF2B5EF4-FFF2-40B4-BE49-F238E27FC236}">
              <a16:creationId xmlns:a16="http://schemas.microsoft.com/office/drawing/2014/main" id="{6E44E741-3029-4CD3-A309-36CC7401E49B}"/>
            </a:ext>
          </a:extLst>
        </xdr:cNvPr>
        <xdr:cNvCxnSpPr/>
      </xdr:nvCxnSpPr>
      <xdr:spPr>
        <a:xfrm>
          <a:off x="4105275" y="17861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1" name="【港湾・漁港】&#10;有形固定資産減価償却率最大値テキスト">
          <a:extLst>
            <a:ext uri="{FF2B5EF4-FFF2-40B4-BE49-F238E27FC236}">
              <a16:creationId xmlns:a16="http://schemas.microsoft.com/office/drawing/2014/main" id="{431F1748-B2C0-4117-ACF1-5EE4678470A9}"/>
            </a:ext>
          </a:extLst>
        </xdr:cNvPr>
        <xdr:cNvSpPr txBox="1"/>
      </xdr:nvSpPr>
      <xdr:spPr>
        <a:xfrm>
          <a:off x="4219575" y="1626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2" name="直線コネクタ 391">
          <a:extLst>
            <a:ext uri="{FF2B5EF4-FFF2-40B4-BE49-F238E27FC236}">
              <a16:creationId xmlns:a16="http://schemas.microsoft.com/office/drawing/2014/main" id="{33276A59-6DB2-4710-A9D5-1A3AD72B9047}"/>
            </a:ext>
          </a:extLst>
        </xdr:cNvPr>
        <xdr:cNvCxnSpPr/>
      </xdr:nvCxnSpPr>
      <xdr:spPr>
        <a:xfrm>
          <a:off x="4105275" y="1648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24782</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8D93846F-77F8-46D7-ABEA-C45078CC6B87}"/>
            </a:ext>
          </a:extLst>
        </xdr:cNvPr>
        <xdr:cNvSpPr txBox="1"/>
      </xdr:nvSpPr>
      <xdr:spPr>
        <a:xfrm>
          <a:off x="4219575" y="17515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394" name="フローチャート: 判断 393">
          <a:extLst>
            <a:ext uri="{FF2B5EF4-FFF2-40B4-BE49-F238E27FC236}">
              <a16:creationId xmlns:a16="http://schemas.microsoft.com/office/drawing/2014/main" id="{DD0669BA-6A54-464D-8EB0-02BFF618D5F3}"/>
            </a:ext>
          </a:extLst>
        </xdr:cNvPr>
        <xdr:cNvSpPr/>
      </xdr:nvSpPr>
      <xdr:spPr>
        <a:xfrm>
          <a:off x="4124325" y="175374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395" name="フローチャート: 判断 394">
          <a:extLst>
            <a:ext uri="{FF2B5EF4-FFF2-40B4-BE49-F238E27FC236}">
              <a16:creationId xmlns:a16="http://schemas.microsoft.com/office/drawing/2014/main" id="{175FE1B0-DCAC-4A74-873F-E690176F1A66}"/>
            </a:ext>
          </a:extLst>
        </xdr:cNvPr>
        <xdr:cNvSpPr/>
      </xdr:nvSpPr>
      <xdr:spPr>
        <a:xfrm>
          <a:off x="3381375" y="174993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396" name="フローチャート: 判断 395">
          <a:extLst>
            <a:ext uri="{FF2B5EF4-FFF2-40B4-BE49-F238E27FC236}">
              <a16:creationId xmlns:a16="http://schemas.microsoft.com/office/drawing/2014/main" id="{A27BC8D2-E1A7-4692-8850-77432A6D7D66}"/>
            </a:ext>
          </a:extLst>
        </xdr:cNvPr>
        <xdr:cNvSpPr/>
      </xdr:nvSpPr>
      <xdr:spPr>
        <a:xfrm>
          <a:off x="2571750" y="17475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397" name="フローチャート: 判断 396">
          <a:extLst>
            <a:ext uri="{FF2B5EF4-FFF2-40B4-BE49-F238E27FC236}">
              <a16:creationId xmlns:a16="http://schemas.microsoft.com/office/drawing/2014/main" id="{AF5C5699-AD2A-433C-9FC2-2F2852519773}"/>
            </a:ext>
          </a:extLst>
        </xdr:cNvPr>
        <xdr:cNvSpPr/>
      </xdr:nvSpPr>
      <xdr:spPr>
        <a:xfrm>
          <a:off x="1781175" y="174377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398" name="フローチャート: 判断 397">
          <a:extLst>
            <a:ext uri="{FF2B5EF4-FFF2-40B4-BE49-F238E27FC236}">
              <a16:creationId xmlns:a16="http://schemas.microsoft.com/office/drawing/2014/main" id="{C659A7B5-AF27-45B6-ABDF-BF402ABC75F7}"/>
            </a:ext>
          </a:extLst>
        </xdr:cNvPr>
        <xdr:cNvSpPr/>
      </xdr:nvSpPr>
      <xdr:spPr>
        <a:xfrm>
          <a:off x="981075" y="174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508FAA9-5612-4547-A3D6-BE6FA7239762}"/>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4D98CEC4-B71E-41A4-88D7-F93184A2FAA6}"/>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FE59BC39-E67F-4168-A5E7-77F99588CD80}"/>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C1074912-4C35-4DD5-9279-CA7FD56AF58A}"/>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A623FED1-F565-4E7D-9A7F-867ADD3AC345}"/>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404" name="楕円 403">
          <a:extLst>
            <a:ext uri="{FF2B5EF4-FFF2-40B4-BE49-F238E27FC236}">
              <a16:creationId xmlns:a16="http://schemas.microsoft.com/office/drawing/2014/main" id="{4CB39226-3115-42CD-A3B6-051BCD4C964C}"/>
            </a:ext>
          </a:extLst>
        </xdr:cNvPr>
        <xdr:cNvSpPr/>
      </xdr:nvSpPr>
      <xdr:spPr>
        <a:xfrm>
          <a:off x="4124325" y="173189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25416</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4CAAAC58-DEFA-4C77-BD27-7A48CB3263E8}"/>
            </a:ext>
          </a:extLst>
        </xdr:cNvPr>
        <xdr:cNvSpPr txBox="1"/>
      </xdr:nvSpPr>
      <xdr:spPr>
        <a:xfrm>
          <a:off x="4219575" y="1717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137795</xdr:rowOff>
    </xdr:from>
    <xdr:to>
      <xdr:col>20</xdr:col>
      <xdr:colOff>38100</xdr:colOff>
      <xdr:row>106</xdr:row>
      <xdr:rowOff>67945</xdr:rowOff>
    </xdr:to>
    <xdr:sp macro="" textlink="">
      <xdr:nvSpPr>
        <xdr:cNvPr id="406" name="楕円 405">
          <a:extLst>
            <a:ext uri="{FF2B5EF4-FFF2-40B4-BE49-F238E27FC236}">
              <a16:creationId xmlns:a16="http://schemas.microsoft.com/office/drawing/2014/main" id="{3C3AA6C7-59FC-4AFD-AD88-CFABFCD876B4}"/>
            </a:ext>
          </a:extLst>
        </xdr:cNvPr>
        <xdr:cNvSpPr/>
      </xdr:nvSpPr>
      <xdr:spPr>
        <a:xfrm>
          <a:off x="3381375" y="172859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17145</xdr:rowOff>
    </xdr:from>
    <xdr:to>
      <xdr:col>24</xdr:col>
      <xdr:colOff>63500</xdr:colOff>
      <xdr:row>106</xdr:row>
      <xdr:rowOff>53339</xdr:rowOff>
    </xdr:to>
    <xdr:cxnSp macro="">
      <xdr:nvCxnSpPr>
        <xdr:cNvPr id="407" name="直線コネクタ 406">
          <a:extLst>
            <a:ext uri="{FF2B5EF4-FFF2-40B4-BE49-F238E27FC236}">
              <a16:creationId xmlns:a16="http://schemas.microsoft.com/office/drawing/2014/main" id="{9BA4B566-CD48-4E99-82F7-D59EC58BDCF6}"/>
            </a:ext>
          </a:extLst>
        </xdr:cNvPr>
        <xdr:cNvCxnSpPr/>
      </xdr:nvCxnSpPr>
      <xdr:spPr>
        <a:xfrm>
          <a:off x="3429000" y="17333595"/>
          <a:ext cx="752475"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408" name="楕円 407">
          <a:extLst>
            <a:ext uri="{FF2B5EF4-FFF2-40B4-BE49-F238E27FC236}">
              <a16:creationId xmlns:a16="http://schemas.microsoft.com/office/drawing/2014/main" id="{E64B69CD-D7E1-4E61-9BE7-8D1F4BCDFC06}"/>
            </a:ext>
          </a:extLst>
        </xdr:cNvPr>
        <xdr:cNvSpPr/>
      </xdr:nvSpPr>
      <xdr:spPr>
        <a:xfrm>
          <a:off x="2571750" y="172472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17145</xdr:rowOff>
    </xdr:to>
    <xdr:cxnSp macro="">
      <xdr:nvCxnSpPr>
        <xdr:cNvPr id="409" name="直線コネクタ 408">
          <a:extLst>
            <a:ext uri="{FF2B5EF4-FFF2-40B4-BE49-F238E27FC236}">
              <a16:creationId xmlns:a16="http://schemas.microsoft.com/office/drawing/2014/main" id="{7AF52CDB-EE6D-43C9-AB12-C5024A569367}"/>
            </a:ext>
          </a:extLst>
        </xdr:cNvPr>
        <xdr:cNvCxnSpPr/>
      </xdr:nvCxnSpPr>
      <xdr:spPr>
        <a:xfrm>
          <a:off x="2619375" y="17304386"/>
          <a:ext cx="80962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67311</xdr:rowOff>
    </xdr:from>
    <xdr:to>
      <xdr:col>10</xdr:col>
      <xdr:colOff>165100</xdr:colOff>
      <xdr:row>105</xdr:row>
      <xdr:rowOff>168911</xdr:rowOff>
    </xdr:to>
    <xdr:sp macro="" textlink="">
      <xdr:nvSpPr>
        <xdr:cNvPr id="410" name="楕円 409">
          <a:extLst>
            <a:ext uri="{FF2B5EF4-FFF2-40B4-BE49-F238E27FC236}">
              <a16:creationId xmlns:a16="http://schemas.microsoft.com/office/drawing/2014/main" id="{A8B2E92C-4A70-4C2F-9DF2-C0CC644CD626}"/>
            </a:ext>
          </a:extLst>
        </xdr:cNvPr>
        <xdr:cNvSpPr/>
      </xdr:nvSpPr>
      <xdr:spPr>
        <a:xfrm>
          <a:off x="1781175" y="17209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118111</xdr:rowOff>
    </xdr:from>
    <xdr:to>
      <xdr:col>15</xdr:col>
      <xdr:colOff>50800</xdr:colOff>
      <xdr:row>105</xdr:row>
      <xdr:rowOff>156211</xdr:rowOff>
    </xdr:to>
    <xdr:cxnSp macro="">
      <xdr:nvCxnSpPr>
        <xdr:cNvPr id="411" name="直線コネクタ 410">
          <a:extLst>
            <a:ext uri="{FF2B5EF4-FFF2-40B4-BE49-F238E27FC236}">
              <a16:creationId xmlns:a16="http://schemas.microsoft.com/office/drawing/2014/main" id="{47461C2A-7399-44C3-AB87-9753B99E59D7}"/>
            </a:ext>
          </a:extLst>
        </xdr:cNvPr>
        <xdr:cNvCxnSpPr/>
      </xdr:nvCxnSpPr>
      <xdr:spPr>
        <a:xfrm>
          <a:off x="1828800" y="17266286"/>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40639</xdr:rowOff>
    </xdr:from>
    <xdr:to>
      <xdr:col>6</xdr:col>
      <xdr:colOff>38100</xdr:colOff>
      <xdr:row>105</xdr:row>
      <xdr:rowOff>142239</xdr:rowOff>
    </xdr:to>
    <xdr:sp macro="" textlink="">
      <xdr:nvSpPr>
        <xdr:cNvPr id="412" name="楕円 411">
          <a:extLst>
            <a:ext uri="{FF2B5EF4-FFF2-40B4-BE49-F238E27FC236}">
              <a16:creationId xmlns:a16="http://schemas.microsoft.com/office/drawing/2014/main" id="{F9B5896F-0FF5-4AF8-810D-B00D8B57E54F}"/>
            </a:ext>
          </a:extLst>
        </xdr:cNvPr>
        <xdr:cNvSpPr/>
      </xdr:nvSpPr>
      <xdr:spPr>
        <a:xfrm>
          <a:off x="981075" y="171856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91439</xdr:rowOff>
    </xdr:from>
    <xdr:to>
      <xdr:col>10</xdr:col>
      <xdr:colOff>114300</xdr:colOff>
      <xdr:row>105</xdr:row>
      <xdr:rowOff>118111</xdr:rowOff>
    </xdr:to>
    <xdr:cxnSp macro="">
      <xdr:nvCxnSpPr>
        <xdr:cNvPr id="413" name="直線コネクタ 412">
          <a:extLst>
            <a:ext uri="{FF2B5EF4-FFF2-40B4-BE49-F238E27FC236}">
              <a16:creationId xmlns:a16="http://schemas.microsoft.com/office/drawing/2014/main" id="{9FD6B95C-F9B0-4179-A0F6-3026F73E10C1}"/>
            </a:ext>
          </a:extLst>
        </xdr:cNvPr>
        <xdr:cNvCxnSpPr/>
      </xdr:nvCxnSpPr>
      <xdr:spPr>
        <a:xfrm>
          <a:off x="1028700" y="17233264"/>
          <a:ext cx="8001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100982</xdr:rowOff>
    </xdr:from>
    <xdr:ext cx="405111" cy="259045"/>
    <xdr:sp macro="" textlink="">
      <xdr:nvSpPr>
        <xdr:cNvPr id="414" name="n_1aveValue【港湾・漁港】&#10;有形固定資産減価償却率">
          <a:extLst>
            <a:ext uri="{FF2B5EF4-FFF2-40B4-BE49-F238E27FC236}">
              <a16:creationId xmlns:a16="http://schemas.microsoft.com/office/drawing/2014/main" id="{D7A8A7E0-1E3B-4943-BF6D-42C79751A263}"/>
            </a:ext>
          </a:extLst>
        </xdr:cNvPr>
        <xdr:cNvSpPr txBox="1"/>
      </xdr:nvSpPr>
      <xdr:spPr>
        <a:xfrm>
          <a:off x="3239144"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15" name="n_2aveValue【港湾・漁港】&#10;有形固定資産減価償却率">
          <a:extLst>
            <a:ext uri="{FF2B5EF4-FFF2-40B4-BE49-F238E27FC236}">
              <a16:creationId xmlns:a16="http://schemas.microsoft.com/office/drawing/2014/main" id="{9DF4EAF6-E034-4F20-8399-89E3EFBF0D21}"/>
            </a:ext>
          </a:extLst>
        </xdr:cNvPr>
        <xdr:cNvSpPr txBox="1"/>
      </xdr:nvSpPr>
      <xdr:spPr>
        <a:xfrm>
          <a:off x="2439044" y="1757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416" name="n_3aveValue【港湾・漁港】&#10;有形固定資産減価償却率">
          <a:extLst>
            <a:ext uri="{FF2B5EF4-FFF2-40B4-BE49-F238E27FC236}">
              <a16:creationId xmlns:a16="http://schemas.microsoft.com/office/drawing/2014/main" id="{B2DD9351-3C10-4101-B303-D670EAF18BA0}"/>
            </a:ext>
          </a:extLst>
        </xdr:cNvPr>
        <xdr:cNvSpPr txBox="1"/>
      </xdr:nvSpPr>
      <xdr:spPr>
        <a:xfrm>
          <a:off x="1648469" y="175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17" name="n_4aveValue【港湾・漁港】&#10;有形固定資産減価償却率">
          <a:extLst>
            <a:ext uri="{FF2B5EF4-FFF2-40B4-BE49-F238E27FC236}">
              <a16:creationId xmlns:a16="http://schemas.microsoft.com/office/drawing/2014/main" id="{68FFF444-587F-48BE-9B58-810F0F81398A}"/>
            </a:ext>
          </a:extLst>
        </xdr:cNvPr>
        <xdr:cNvSpPr txBox="1"/>
      </xdr:nvSpPr>
      <xdr:spPr>
        <a:xfrm>
          <a:off x="848369" y="1751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84472</xdr:rowOff>
    </xdr:from>
    <xdr:ext cx="405111" cy="259045"/>
    <xdr:sp macro="" textlink="">
      <xdr:nvSpPr>
        <xdr:cNvPr id="418" name="n_1mainValue【港湾・漁港】&#10;有形固定資産減価償却率">
          <a:extLst>
            <a:ext uri="{FF2B5EF4-FFF2-40B4-BE49-F238E27FC236}">
              <a16:creationId xmlns:a16="http://schemas.microsoft.com/office/drawing/2014/main" id="{56A33D6B-7782-472B-86F3-A8F872C9D0E0}"/>
            </a:ext>
          </a:extLst>
        </xdr:cNvPr>
        <xdr:cNvSpPr txBox="1"/>
      </xdr:nvSpPr>
      <xdr:spPr>
        <a:xfrm>
          <a:off x="3239144"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419" name="n_2mainValue【港湾・漁港】&#10;有形固定資産減価償却率">
          <a:extLst>
            <a:ext uri="{FF2B5EF4-FFF2-40B4-BE49-F238E27FC236}">
              <a16:creationId xmlns:a16="http://schemas.microsoft.com/office/drawing/2014/main" id="{F2EF78FE-EDCD-4F60-A547-4F24F9890844}"/>
            </a:ext>
          </a:extLst>
        </xdr:cNvPr>
        <xdr:cNvSpPr txBox="1"/>
      </xdr:nvSpPr>
      <xdr:spPr>
        <a:xfrm>
          <a:off x="2439044" y="1702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13988</xdr:rowOff>
    </xdr:from>
    <xdr:ext cx="405111" cy="259045"/>
    <xdr:sp macro="" textlink="">
      <xdr:nvSpPr>
        <xdr:cNvPr id="420" name="n_3mainValue【港湾・漁港】&#10;有形固定資産減価償却率">
          <a:extLst>
            <a:ext uri="{FF2B5EF4-FFF2-40B4-BE49-F238E27FC236}">
              <a16:creationId xmlns:a16="http://schemas.microsoft.com/office/drawing/2014/main" id="{1B05A56B-49E0-405C-97EE-DAFBA56EEBC9}"/>
            </a:ext>
          </a:extLst>
        </xdr:cNvPr>
        <xdr:cNvSpPr txBox="1"/>
      </xdr:nvSpPr>
      <xdr:spPr>
        <a:xfrm>
          <a:off x="1648469" y="1698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158766</xdr:rowOff>
    </xdr:from>
    <xdr:ext cx="405111" cy="259045"/>
    <xdr:sp macro="" textlink="">
      <xdr:nvSpPr>
        <xdr:cNvPr id="421" name="n_4mainValue【港湾・漁港】&#10;有形固定資産減価償却率">
          <a:extLst>
            <a:ext uri="{FF2B5EF4-FFF2-40B4-BE49-F238E27FC236}">
              <a16:creationId xmlns:a16="http://schemas.microsoft.com/office/drawing/2014/main" id="{6733F9B4-A1CB-4024-90A6-B9CA8A83BEC9}"/>
            </a:ext>
          </a:extLst>
        </xdr:cNvPr>
        <xdr:cNvSpPr txBox="1"/>
      </xdr:nvSpPr>
      <xdr:spPr>
        <a:xfrm>
          <a:off x="84836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AEED57EC-0AD5-4950-886C-F071BB92268A}"/>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a:extLst>
            <a:ext uri="{FF2B5EF4-FFF2-40B4-BE49-F238E27FC236}">
              <a16:creationId xmlns:a16="http://schemas.microsoft.com/office/drawing/2014/main" id="{2AF0960B-2D7C-4DC7-8A3D-1D785B320F15}"/>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a:extLst>
            <a:ext uri="{FF2B5EF4-FFF2-40B4-BE49-F238E27FC236}">
              <a16:creationId xmlns:a16="http://schemas.microsoft.com/office/drawing/2014/main" id="{B018499C-F277-4C2C-95F5-05BEBB0A3CA9}"/>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a:extLst>
            <a:ext uri="{FF2B5EF4-FFF2-40B4-BE49-F238E27FC236}">
              <a16:creationId xmlns:a16="http://schemas.microsoft.com/office/drawing/2014/main" id="{038FD909-E4FD-4503-97AE-BA2F3F65C334}"/>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a:extLst>
            <a:ext uri="{FF2B5EF4-FFF2-40B4-BE49-F238E27FC236}">
              <a16:creationId xmlns:a16="http://schemas.microsoft.com/office/drawing/2014/main" id="{352E74F7-C196-4A67-B9EA-BB5EFBE1B0EC}"/>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a:extLst>
            <a:ext uri="{FF2B5EF4-FFF2-40B4-BE49-F238E27FC236}">
              <a16:creationId xmlns:a16="http://schemas.microsoft.com/office/drawing/2014/main" id="{08EB4133-947E-4C86-B8FC-80B134A8CCFF}"/>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a:extLst>
            <a:ext uri="{FF2B5EF4-FFF2-40B4-BE49-F238E27FC236}">
              <a16:creationId xmlns:a16="http://schemas.microsoft.com/office/drawing/2014/main" id="{12C8D58E-9FD6-45E8-AD33-BB8A6BAC0F91}"/>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id="{F625195C-960E-4EE7-AD3D-14E16BA17BDF}"/>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id="{AF862CDC-0A77-43E6-92B5-0DDBCA941ADA}"/>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id="{9C462CB5-1844-4D10-816D-88FAB2D6B95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2" name="直線コネクタ 431">
          <a:extLst>
            <a:ext uri="{FF2B5EF4-FFF2-40B4-BE49-F238E27FC236}">
              <a16:creationId xmlns:a16="http://schemas.microsoft.com/office/drawing/2014/main" id="{3B44F6C2-BBC4-4639-A1AE-1B06780EFF54}"/>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3" name="テキスト ボックス 432">
          <a:extLst>
            <a:ext uri="{FF2B5EF4-FFF2-40B4-BE49-F238E27FC236}">
              <a16:creationId xmlns:a16="http://schemas.microsoft.com/office/drawing/2014/main" id="{CB92162A-E661-497B-9D33-92F77FFE8E1C}"/>
            </a:ext>
          </a:extLst>
        </xdr:cNvPr>
        <xdr:cNvSpPr txBox="1"/>
      </xdr:nvSpPr>
      <xdr:spPr>
        <a:xfrm>
          <a:off x="5723389" y="1759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4" name="直線コネクタ 433">
          <a:extLst>
            <a:ext uri="{FF2B5EF4-FFF2-40B4-BE49-F238E27FC236}">
              <a16:creationId xmlns:a16="http://schemas.microsoft.com/office/drawing/2014/main" id="{AD990772-36ED-48CC-BAD5-8B8F38366720}"/>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35" name="テキスト ボックス 434">
          <a:extLst>
            <a:ext uri="{FF2B5EF4-FFF2-40B4-BE49-F238E27FC236}">
              <a16:creationId xmlns:a16="http://schemas.microsoft.com/office/drawing/2014/main" id="{964BDD7B-5DE4-408E-AD1E-290E1CBB5E47}"/>
            </a:ext>
          </a:extLst>
        </xdr:cNvPr>
        <xdr:cNvSpPr txBox="1"/>
      </xdr:nvSpPr>
      <xdr:spPr>
        <a:xfrm>
          <a:off x="5478976" y="17132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6" name="直線コネクタ 435">
          <a:extLst>
            <a:ext uri="{FF2B5EF4-FFF2-40B4-BE49-F238E27FC236}">
              <a16:creationId xmlns:a16="http://schemas.microsoft.com/office/drawing/2014/main" id="{A9BCA005-948F-4F3A-99E7-90642E831DAE}"/>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7" name="テキスト ボックス 436">
          <a:extLst>
            <a:ext uri="{FF2B5EF4-FFF2-40B4-BE49-F238E27FC236}">
              <a16:creationId xmlns:a16="http://schemas.microsoft.com/office/drawing/2014/main" id="{FDA8D79E-A5AC-4D38-BC3D-7855DF66F1E1}"/>
            </a:ext>
          </a:extLst>
        </xdr:cNvPr>
        <xdr:cNvSpPr txBox="1"/>
      </xdr:nvSpPr>
      <xdr:spPr>
        <a:xfrm>
          <a:off x="5421206" y="16675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8" name="直線コネクタ 437">
          <a:extLst>
            <a:ext uri="{FF2B5EF4-FFF2-40B4-BE49-F238E27FC236}">
              <a16:creationId xmlns:a16="http://schemas.microsoft.com/office/drawing/2014/main" id="{921C9552-AD4A-47E9-908C-59E2A9B6A5A8}"/>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9" name="テキスト ボックス 438">
          <a:extLst>
            <a:ext uri="{FF2B5EF4-FFF2-40B4-BE49-F238E27FC236}">
              <a16:creationId xmlns:a16="http://schemas.microsoft.com/office/drawing/2014/main" id="{0775B0F7-7232-456D-A7F0-295A3A4D17B3}"/>
            </a:ext>
          </a:extLst>
        </xdr:cNvPr>
        <xdr:cNvSpPr txBox="1"/>
      </xdr:nvSpPr>
      <xdr:spPr>
        <a:xfrm>
          <a:off x="5421206" y="16218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6F21FF47-AABF-4560-B360-EB2040BBBF8F}"/>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1" name="テキスト ボックス 440">
          <a:extLst>
            <a:ext uri="{FF2B5EF4-FFF2-40B4-BE49-F238E27FC236}">
              <a16:creationId xmlns:a16="http://schemas.microsoft.com/office/drawing/2014/main" id="{391978D7-4A77-4C46-92AC-F5DA8F2D042C}"/>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港湾・漁港】&#10;一人当たり有形固定資産（償却資産）額グラフ枠">
          <a:extLst>
            <a:ext uri="{FF2B5EF4-FFF2-40B4-BE49-F238E27FC236}">
              <a16:creationId xmlns:a16="http://schemas.microsoft.com/office/drawing/2014/main" id="{0A971BAA-C1BE-4ACB-9BED-286765D00D94}"/>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3" name="直線コネクタ 442">
          <a:extLst>
            <a:ext uri="{FF2B5EF4-FFF2-40B4-BE49-F238E27FC236}">
              <a16:creationId xmlns:a16="http://schemas.microsoft.com/office/drawing/2014/main" id="{EF1F6E0F-7BC3-410A-AC62-7D955617DF2D}"/>
            </a:ext>
          </a:extLst>
        </xdr:cNvPr>
        <xdr:cNvCxnSpPr/>
      </xdr:nvCxnSpPr>
      <xdr:spPr>
        <a:xfrm flipV="1">
          <a:off x="9429115" y="16260045"/>
          <a:ext cx="0" cy="147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44" name="【港湾・漁港】&#10;一人当たり有形固定資産（償却資産）額最小値テキスト">
          <a:extLst>
            <a:ext uri="{FF2B5EF4-FFF2-40B4-BE49-F238E27FC236}">
              <a16:creationId xmlns:a16="http://schemas.microsoft.com/office/drawing/2014/main" id="{43A769C1-328B-4BA2-AC39-11B3C95F303F}"/>
            </a:ext>
          </a:extLst>
        </xdr:cNvPr>
        <xdr:cNvSpPr txBox="1"/>
      </xdr:nvSpPr>
      <xdr:spPr>
        <a:xfrm>
          <a:off x="9467850" y="1773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45" name="直線コネクタ 444">
          <a:extLst>
            <a:ext uri="{FF2B5EF4-FFF2-40B4-BE49-F238E27FC236}">
              <a16:creationId xmlns:a16="http://schemas.microsoft.com/office/drawing/2014/main" id="{BDB90F44-EECA-4707-8484-821709CC88DC}"/>
            </a:ext>
          </a:extLst>
        </xdr:cNvPr>
        <xdr:cNvCxnSpPr/>
      </xdr:nvCxnSpPr>
      <xdr:spPr>
        <a:xfrm>
          <a:off x="9363075" y="177334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46" name="【港湾・漁港】&#10;一人当たり有形固定資産（償却資産）額最大値テキスト">
          <a:extLst>
            <a:ext uri="{FF2B5EF4-FFF2-40B4-BE49-F238E27FC236}">
              <a16:creationId xmlns:a16="http://schemas.microsoft.com/office/drawing/2014/main" id="{CDFB401C-3FDF-4774-817A-D44E397C2DE0}"/>
            </a:ext>
          </a:extLst>
        </xdr:cNvPr>
        <xdr:cNvSpPr txBox="1"/>
      </xdr:nvSpPr>
      <xdr:spPr>
        <a:xfrm>
          <a:off x="9467850" y="1603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47" name="直線コネクタ 446">
          <a:extLst>
            <a:ext uri="{FF2B5EF4-FFF2-40B4-BE49-F238E27FC236}">
              <a16:creationId xmlns:a16="http://schemas.microsoft.com/office/drawing/2014/main" id="{22A0B357-DD81-4439-968D-652275E3610F}"/>
            </a:ext>
          </a:extLst>
        </xdr:cNvPr>
        <xdr:cNvCxnSpPr/>
      </xdr:nvCxnSpPr>
      <xdr:spPr>
        <a:xfrm>
          <a:off x="9363075" y="162600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38154</xdr:rowOff>
    </xdr:from>
    <xdr:ext cx="534377" cy="259045"/>
    <xdr:sp macro="" textlink="">
      <xdr:nvSpPr>
        <xdr:cNvPr id="448" name="【港湾・漁港】&#10;一人当たり有形固定資産（償却資産）額平均値テキスト">
          <a:extLst>
            <a:ext uri="{FF2B5EF4-FFF2-40B4-BE49-F238E27FC236}">
              <a16:creationId xmlns:a16="http://schemas.microsoft.com/office/drawing/2014/main" id="{05E0AF1E-37CC-4D01-B5C0-FA0274EE147F}"/>
            </a:ext>
          </a:extLst>
        </xdr:cNvPr>
        <xdr:cNvSpPr txBox="1"/>
      </xdr:nvSpPr>
      <xdr:spPr>
        <a:xfrm>
          <a:off x="9467850" y="17011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49" name="フローチャート: 判断 448">
          <a:extLst>
            <a:ext uri="{FF2B5EF4-FFF2-40B4-BE49-F238E27FC236}">
              <a16:creationId xmlns:a16="http://schemas.microsoft.com/office/drawing/2014/main" id="{04D14911-7905-4527-8D7D-8A96418336FC}"/>
            </a:ext>
          </a:extLst>
        </xdr:cNvPr>
        <xdr:cNvSpPr/>
      </xdr:nvSpPr>
      <xdr:spPr>
        <a:xfrm>
          <a:off x="9401175" y="1703327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0" name="フローチャート: 判断 449">
          <a:extLst>
            <a:ext uri="{FF2B5EF4-FFF2-40B4-BE49-F238E27FC236}">
              <a16:creationId xmlns:a16="http://schemas.microsoft.com/office/drawing/2014/main" id="{6743675F-3EFA-4EE4-9AC5-F4B1E2C077EF}"/>
            </a:ext>
          </a:extLst>
        </xdr:cNvPr>
        <xdr:cNvSpPr/>
      </xdr:nvSpPr>
      <xdr:spPr>
        <a:xfrm>
          <a:off x="8639175" y="170382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1" name="フローチャート: 判断 450">
          <a:extLst>
            <a:ext uri="{FF2B5EF4-FFF2-40B4-BE49-F238E27FC236}">
              <a16:creationId xmlns:a16="http://schemas.microsoft.com/office/drawing/2014/main" id="{13FCE1D3-7A63-42E7-8011-DCEFEBCD473B}"/>
            </a:ext>
          </a:extLst>
        </xdr:cNvPr>
        <xdr:cNvSpPr/>
      </xdr:nvSpPr>
      <xdr:spPr>
        <a:xfrm>
          <a:off x="7839075" y="1703312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2" name="フローチャート: 判断 451">
          <a:extLst>
            <a:ext uri="{FF2B5EF4-FFF2-40B4-BE49-F238E27FC236}">
              <a16:creationId xmlns:a16="http://schemas.microsoft.com/office/drawing/2014/main" id="{C0ED3FD4-9689-490E-81E3-53B479F5F6E2}"/>
            </a:ext>
          </a:extLst>
        </xdr:cNvPr>
        <xdr:cNvSpPr/>
      </xdr:nvSpPr>
      <xdr:spPr>
        <a:xfrm>
          <a:off x="7029450" y="1703964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3" name="フローチャート: 判断 452">
          <a:extLst>
            <a:ext uri="{FF2B5EF4-FFF2-40B4-BE49-F238E27FC236}">
              <a16:creationId xmlns:a16="http://schemas.microsoft.com/office/drawing/2014/main" id="{A543D15A-84FF-44F1-A2E8-D5BC3717F93E}"/>
            </a:ext>
          </a:extLst>
        </xdr:cNvPr>
        <xdr:cNvSpPr/>
      </xdr:nvSpPr>
      <xdr:spPr>
        <a:xfrm>
          <a:off x="6238875" y="170433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573D16EB-855C-41DA-8CE3-57A94904405F}"/>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99BD70D0-BDC7-4E3D-B471-032296834DC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94EDA04C-166B-4865-B800-F72A497289C9}"/>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D34C3B7B-7053-4687-A251-B247699AD859}"/>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6C6AFD84-5FD4-4DEA-B5E2-6B10B63BC647}"/>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96120</xdr:rowOff>
    </xdr:from>
    <xdr:to>
      <xdr:col>55</xdr:col>
      <xdr:colOff>50800</xdr:colOff>
      <xdr:row>100</xdr:row>
      <xdr:rowOff>26270</xdr:rowOff>
    </xdr:to>
    <xdr:sp macro="" textlink="">
      <xdr:nvSpPr>
        <xdr:cNvPr id="459" name="楕円 458">
          <a:extLst>
            <a:ext uri="{FF2B5EF4-FFF2-40B4-BE49-F238E27FC236}">
              <a16:creationId xmlns:a16="http://schemas.microsoft.com/office/drawing/2014/main" id="{8233940C-CB47-44CC-9A13-96230024E12E}"/>
            </a:ext>
          </a:extLst>
        </xdr:cNvPr>
        <xdr:cNvSpPr/>
      </xdr:nvSpPr>
      <xdr:spPr>
        <a:xfrm>
          <a:off x="9401175" y="1621242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49147</xdr:rowOff>
    </xdr:from>
    <xdr:ext cx="599010" cy="259045"/>
    <xdr:sp macro="" textlink="">
      <xdr:nvSpPr>
        <xdr:cNvPr id="460" name="【港湾・漁港】&#10;一人当たり有形固定資産（償却資産）額該当値テキスト">
          <a:extLst>
            <a:ext uri="{FF2B5EF4-FFF2-40B4-BE49-F238E27FC236}">
              <a16:creationId xmlns:a16="http://schemas.microsoft.com/office/drawing/2014/main" id="{C0B7FAE3-0397-443F-9B2E-CE856F339845}"/>
            </a:ext>
          </a:extLst>
        </xdr:cNvPr>
        <xdr:cNvSpPr txBox="1"/>
      </xdr:nvSpPr>
      <xdr:spPr>
        <a:xfrm>
          <a:off x="9467850" y="1616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110257</xdr:rowOff>
    </xdr:from>
    <xdr:to>
      <xdr:col>50</xdr:col>
      <xdr:colOff>165100</xdr:colOff>
      <xdr:row>100</xdr:row>
      <xdr:rowOff>40407</xdr:rowOff>
    </xdr:to>
    <xdr:sp macro="" textlink="">
      <xdr:nvSpPr>
        <xdr:cNvPr id="461" name="楕円 460">
          <a:extLst>
            <a:ext uri="{FF2B5EF4-FFF2-40B4-BE49-F238E27FC236}">
              <a16:creationId xmlns:a16="http://schemas.microsoft.com/office/drawing/2014/main" id="{B6862E09-1EF6-4F0A-82AA-6B244B8EF519}"/>
            </a:ext>
          </a:extLst>
        </xdr:cNvPr>
        <xdr:cNvSpPr/>
      </xdr:nvSpPr>
      <xdr:spPr>
        <a:xfrm>
          <a:off x="8639175" y="162233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146920</xdr:rowOff>
    </xdr:from>
    <xdr:to>
      <xdr:col>55</xdr:col>
      <xdr:colOff>0</xdr:colOff>
      <xdr:row>99</xdr:row>
      <xdr:rowOff>161057</xdr:rowOff>
    </xdr:to>
    <xdr:cxnSp macro="">
      <xdr:nvCxnSpPr>
        <xdr:cNvPr id="462" name="直線コネクタ 461">
          <a:extLst>
            <a:ext uri="{FF2B5EF4-FFF2-40B4-BE49-F238E27FC236}">
              <a16:creationId xmlns:a16="http://schemas.microsoft.com/office/drawing/2014/main" id="{C330A1A0-EF2F-46EE-BCFB-AEC76B9BA982}"/>
            </a:ext>
          </a:extLst>
        </xdr:cNvPr>
        <xdr:cNvCxnSpPr/>
      </xdr:nvCxnSpPr>
      <xdr:spPr>
        <a:xfrm flipV="1">
          <a:off x="8686800" y="16260045"/>
          <a:ext cx="742950" cy="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125755</xdr:rowOff>
    </xdr:from>
    <xdr:to>
      <xdr:col>46</xdr:col>
      <xdr:colOff>38100</xdr:colOff>
      <xdr:row>100</xdr:row>
      <xdr:rowOff>55905</xdr:rowOff>
    </xdr:to>
    <xdr:sp macro="" textlink="">
      <xdr:nvSpPr>
        <xdr:cNvPr id="463" name="楕円 462">
          <a:extLst>
            <a:ext uri="{FF2B5EF4-FFF2-40B4-BE49-F238E27FC236}">
              <a16:creationId xmlns:a16="http://schemas.microsoft.com/office/drawing/2014/main" id="{66966373-0CDA-418A-AD04-DEFD999EB9EF}"/>
            </a:ext>
          </a:extLst>
        </xdr:cNvPr>
        <xdr:cNvSpPr/>
      </xdr:nvSpPr>
      <xdr:spPr>
        <a:xfrm>
          <a:off x="7839075" y="162388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161057</xdr:rowOff>
    </xdr:from>
    <xdr:to>
      <xdr:col>50</xdr:col>
      <xdr:colOff>114300</xdr:colOff>
      <xdr:row>100</xdr:row>
      <xdr:rowOff>5105</xdr:rowOff>
    </xdr:to>
    <xdr:cxnSp macro="">
      <xdr:nvCxnSpPr>
        <xdr:cNvPr id="464" name="直線コネクタ 463">
          <a:extLst>
            <a:ext uri="{FF2B5EF4-FFF2-40B4-BE49-F238E27FC236}">
              <a16:creationId xmlns:a16="http://schemas.microsoft.com/office/drawing/2014/main" id="{C0D05F22-7E03-40FE-9938-8100F0C653A9}"/>
            </a:ext>
          </a:extLst>
        </xdr:cNvPr>
        <xdr:cNvCxnSpPr/>
      </xdr:nvCxnSpPr>
      <xdr:spPr>
        <a:xfrm flipV="1">
          <a:off x="7886700" y="16280532"/>
          <a:ext cx="8001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135640</xdr:rowOff>
    </xdr:from>
    <xdr:to>
      <xdr:col>41</xdr:col>
      <xdr:colOff>101600</xdr:colOff>
      <xdr:row>100</xdr:row>
      <xdr:rowOff>65790</xdr:rowOff>
    </xdr:to>
    <xdr:sp macro="" textlink="">
      <xdr:nvSpPr>
        <xdr:cNvPr id="465" name="楕円 464">
          <a:extLst>
            <a:ext uri="{FF2B5EF4-FFF2-40B4-BE49-F238E27FC236}">
              <a16:creationId xmlns:a16="http://schemas.microsoft.com/office/drawing/2014/main" id="{674AE89B-838B-4895-AB48-533727DE7664}"/>
            </a:ext>
          </a:extLst>
        </xdr:cNvPr>
        <xdr:cNvSpPr/>
      </xdr:nvSpPr>
      <xdr:spPr>
        <a:xfrm>
          <a:off x="7029450" y="162519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5105</xdr:rowOff>
    </xdr:from>
    <xdr:to>
      <xdr:col>45</xdr:col>
      <xdr:colOff>177800</xdr:colOff>
      <xdr:row>100</xdr:row>
      <xdr:rowOff>14990</xdr:rowOff>
    </xdr:to>
    <xdr:cxnSp macro="">
      <xdr:nvCxnSpPr>
        <xdr:cNvPr id="466" name="直線コネクタ 465">
          <a:extLst>
            <a:ext uri="{FF2B5EF4-FFF2-40B4-BE49-F238E27FC236}">
              <a16:creationId xmlns:a16="http://schemas.microsoft.com/office/drawing/2014/main" id="{7F00C0D5-A3C6-4859-AF9E-3578B915DBB9}"/>
            </a:ext>
          </a:extLst>
        </xdr:cNvPr>
        <xdr:cNvCxnSpPr/>
      </xdr:nvCxnSpPr>
      <xdr:spPr>
        <a:xfrm flipV="1">
          <a:off x="7077075" y="16296030"/>
          <a:ext cx="809625"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157375</xdr:rowOff>
    </xdr:from>
    <xdr:to>
      <xdr:col>36</xdr:col>
      <xdr:colOff>165100</xdr:colOff>
      <xdr:row>100</xdr:row>
      <xdr:rowOff>87525</xdr:rowOff>
    </xdr:to>
    <xdr:sp macro="" textlink="">
      <xdr:nvSpPr>
        <xdr:cNvPr id="467" name="楕円 466">
          <a:extLst>
            <a:ext uri="{FF2B5EF4-FFF2-40B4-BE49-F238E27FC236}">
              <a16:creationId xmlns:a16="http://schemas.microsoft.com/office/drawing/2014/main" id="{AA6B14DE-115C-4CBD-857A-2D9FFA54617B}"/>
            </a:ext>
          </a:extLst>
        </xdr:cNvPr>
        <xdr:cNvSpPr/>
      </xdr:nvSpPr>
      <xdr:spPr>
        <a:xfrm>
          <a:off x="6238875" y="16276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14990</xdr:rowOff>
    </xdr:from>
    <xdr:to>
      <xdr:col>41</xdr:col>
      <xdr:colOff>50800</xdr:colOff>
      <xdr:row>100</xdr:row>
      <xdr:rowOff>36725</xdr:rowOff>
    </xdr:to>
    <xdr:cxnSp macro="">
      <xdr:nvCxnSpPr>
        <xdr:cNvPr id="468" name="直線コネクタ 467">
          <a:extLst>
            <a:ext uri="{FF2B5EF4-FFF2-40B4-BE49-F238E27FC236}">
              <a16:creationId xmlns:a16="http://schemas.microsoft.com/office/drawing/2014/main" id="{E4A2AC49-2D56-4CD1-84AB-AC457FF59CC1}"/>
            </a:ext>
          </a:extLst>
        </xdr:cNvPr>
        <xdr:cNvCxnSpPr/>
      </xdr:nvCxnSpPr>
      <xdr:spPr>
        <a:xfrm flipV="1">
          <a:off x="6286500" y="16299565"/>
          <a:ext cx="790575"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154274</xdr:rowOff>
    </xdr:from>
    <xdr:ext cx="534377" cy="259045"/>
    <xdr:sp macro="" textlink="">
      <xdr:nvSpPr>
        <xdr:cNvPr id="469" name="n_1aveValue【港湾・漁港】&#10;一人当たり有形固定資産（償却資産）額">
          <a:extLst>
            <a:ext uri="{FF2B5EF4-FFF2-40B4-BE49-F238E27FC236}">
              <a16:creationId xmlns:a16="http://schemas.microsoft.com/office/drawing/2014/main" id="{15339F6C-2E2F-4554-A404-6ABD89E49259}"/>
            </a:ext>
          </a:extLst>
        </xdr:cNvPr>
        <xdr:cNvSpPr txBox="1"/>
      </xdr:nvSpPr>
      <xdr:spPr>
        <a:xfrm>
          <a:off x="8429136" y="171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152299</xdr:rowOff>
    </xdr:from>
    <xdr:ext cx="534377" cy="259045"/>
    <xdr:sp macro="" textlink="">
      <xdr:nvSpPr>
        <xdr:cNvPr id="470" name="n_2aveValue【港湾・漁港】&#10;一人当たり有形固定資産（償却資産）額">
          <a:extLst>
            <a:ext uri="{FF2B5EF4-FFF2-40B4-BE49-F238E27FC236}">
              <a16:creationId xmlns:a16="http://schemas.microsoft.com/office/drawing/2014/main" id="{5A0541B3-4AA6-4DD0-8616-7EBE1F44AAAF}"/>
            </a:ext>
          </a:extLst>
        </xdr:cNvPr>
        <xdr:cNvSpPr txBox="1"/>
      </xdr:nvSpPr>
      <xdr:spPr>
        <a:xfrm>
          <a:off x="7648086" y="171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162000</xdr:rowOff>
    </xdr:from>
    <xdr:ext cx="534377" cy="259045"/>
    <xdr:sp macro="" textlink="">
      <xdr:nvSpPr>
        <xdr:cNvPr id="471" name="n_3aveValue【港湾・漁港】&#10;一人当たり有形固定資産（償却資産）額">
          <a:extLst>
            <a:ext uri="{FF2B5EF4-FFF2-40B4-BE49-F238E27FC236}">
              <a16:creationId xmlns:a16="http://schemas.microsoft.com/office/drawing/2014/main" id="{180E0905-572B-4ED5-8854-7163BFBA1A56}"/>
            </a:ext>
          </a:extLst>
        </xdr:cNvPr>
        <xdr:cNvSpPr txBox="1"/>
      </xdr:nvSpPr>
      <xdr:spPr>
        <a:xfrm>
          <a:off x="6847986" y="171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165657</xdr:rowOff>
    </xdr:from>
    <xdr:ext cx="534377" cy="259045"/>
    <xdr:sp macro="" textlink="">
      <xdr:nvSpPr>
        <xdr:cNvPr id="472" name="n_4aveValue【港湾・漁港】&#10;一人当たり有形固定資産（償却資産）額">
          <a:extLst>
            <a:ext uri="{FF2B5EF4-FFF2-40B4-BE49-F238E27FC236}">
              <a16:creationId xmlns:a16="http://schemas.microsoft.com/office/drawing/2014/main" id="{219C6D9D-64B5-4797-A6CE-F436D36D5C74}"/>
            </a:ext>
          </a:extLst>
        </xdr:cNvPr>
        <xdr:cNvSpPr txBox="1"/>
      </xdr:nvSpPr>
      <xdr:spPr>
        <a:xfrm>
          <a:off x="6038361" y="171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56934</xdr:rowOff>
    </xdr:from>
    <xdr:ext cx="599010" cy="259045"/>
    <xdr:sp macro="" textlink="">
      <xdr:nvSpPr>
        <xdr:cNvPr id="473" name="n_1mainValue【港湾・漁港】&#10;一人当たり有形固定資産（償却資産）額">
          <a:extLst>
            <a:ext uri="{FF2B5EF4-FFF2-40B4-BE49-F238E27FC236}">
              <a16:creationId xmlns:a16="http://schemas.microsoft.com/office/drawing/2014/main" id="{E08B3E2F-2532-4B2C-9833-9954E43E0997}"/>
            </a:ext>
          </a:extLst>
        </xdr:cNvPr>
        <xdr:cNvSpPr txBox="1"/>
      </xdr:nvSpPr>
      <xdr:spPr>
        <a:xfrm>
          <a:off x="8399995" y="1600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72432</xdr:rowOff>
    </xdr:from>
    <xdr:ext cx="599010" cy="259045"/>
    <xdr:sp macro="" textlink="">
      <xdr:nvSpPr>
        <xdr:cNvPr id="474" name="n_2mainValue【港湾・漁港】&#10;一人当たり有形固定資産（償却資産）額">
          <a:extLst>
            <a:ext uri="{FF2B5EF4-FFF2-40B4-BE49-F238E27FC236}">
              <a16:creationId xmlns:a16="http://schemas.microsoft.com/office/drawing/2014/main" id="{992FFF3A-9075-4CEB-91D3-26F81010B185}"/>
            </a:ext>
          </a:extLst>
        </xdr:cNvPr>
        <xdr:cNvSpPr txBox="1"/>
      </xdr:nvSpPr>
      <xdr:spPr>
        <a:xfrm>
          <a:off x="7609420" y="1601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82317</xdr:rowOff>
    </xdr:from>
    <xdr:ext cx="599010" cy="259045"/>
    <xdr:sp macro="" textlink="">
      <xdr:nvSpPr>
        <xdr:cNvPr id="475" name="n_3mainValue【港湾・漁港】&#10;一人当たり有形固定資産（償却資産）額">
          <a:extLst>
            <a:ext uri="{FF2B5EF4-FFF2-40B4-BE49-F238E27FC236}">
              <a16:creationId xmlns:a16="http://schemas.microsoft.com/office/drawing/2014/main" id="{BB2BED8F-A165-4643-A082-D9C66D095186}"/>
            </a:ext>
          </a:extLst>
        </xdr:cNvPr>
        <xdr:cNvSpPr txBox="1"/>
      </xdr:nvSpPr>
      <xdr:spPr>
        <a:xfrm>
          <a:off x="6818845" y="160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98</xdr:row>
      <xdr:rowOff>104052</xdr:rowOff>
    </xdr:from>
    <xdr:ext cx="599010" cy="259045"/>
    <xdr:sp macro="" textlink="">
      <xdr:nvSpPr>
        <xdr:cNvPr id="476" name="n_4mainValue【港湾・漁港】&#10;一人当たり有形固定資産（償却資産）額">
          <a:extLst>
            <a:ext uri="{FF2B5EF4-FFF2-40B4-BE49-F238E27FC236}">
              <a16:creationId xmlns:a16="http://schemas.microsoft.com/office/drawing/2014/main" id="{EA57964D-C8BC-44C8-AFF3-822B216F2D7F}"/>
            </a:ext>
          </a:extLst>
        </xdr:cNvPr>
        <xdr:cNvSpPr txBox="1"/>
      </xdr:nvSpPr>
      <xdr:spPr>
        <a:xfrm>
          <a:off x="6009220" y="1605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C3EEBBBF-F2CF-4AF0-A4D2-DC74C6AF3A85}"/>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3F01F35-B38D-4A19-9E71-83F444678704}"/>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B6B2AD50-F07A-4402-8023-B4B9C8EAF52A}"/>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ECB1918-CD86-4FB8-9D7D-6550B24C708D}"/>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E43CA0A7-3FE8-4DA9-9249-39C9D02FB6EC}"/>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CE4772E8-B9B8-459C-A17E-426B44212A5F}"/>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A1EF1E2C-E5F5-4C46-8ED1-604A3595B531}"/>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7C5A7DD7-C8C4-4CC4-BAF2-6D729D2B0847}"/>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C93D1E27-C99D-4F20-B461-55F3F542E086}"/>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CA382B6E-9B55-47EA-8226-E11B5E9A4BA9}"/>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B79FC3A3-55D2-4B48-96B1-A4BADF16B980}"/>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a:extLst>
            <a:ext uri="{FF2B5EF4-FFF2-40B4-BE49-F238E27FC236}">
              <a16:creationId xmlns:a16="http://schemas.microsoft.com/office/drawing/2014/main" id="{9A0A9ED3-135C-4359-A943-15B551E76448}"/>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89" name="テキスト ボックス 488">
          <a:extLst>
            <a:ext uri="{FF2B5EF4-FFF2-40B4-BE49-F238E27FC236}">
              <a16:creationId xmlns:a16="http://schemas.microsoft.com/office/drawing/2014/main" id="{5480A00E-3ED2-482B-8B29-04D2611134CF}"/>
            </a:ext>
          </a:extLst>
        </xdr:cNvPr>
        <xdr:cNvSpPr txBox="1"/>
      </xdr:nvSpPr>
      <xdr:spPr>
        <a:xfrm>
          <a:off x="10845966" y="677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a:extLst>
            <a:ext uri="{FF2B5EF4-FFF2-40B4-BE49-F238E27FC236}">
              <a16:creationId xmlns:a16="http://schemas.microsoft.com/office/drawing/2014/main" id="{2B7841E8-2B48-4263-A1AC-35289D29FF61}"/>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a:extLst>
            <a:ext uri="{FF2B5EF4-FFF2-40B4-BE49-F238E27FC236}">
              <a16:creationId xmlns:a16="http://schemas.microsoft.com/office/drawing/2014/main" id="{D41185E3-9619-4CA9-8E1C-29F3200B10D1}"/>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a:extLst>
            <a:ext uri="{FF2B5EF4-FFF2-40B4-BE49-F238E27FC236}">
              <a16:creationId xmlns:a16="http://schemas.microsoft.com/office/drawing/2014/main" id="{FF53C4FD-CBBC-4F6D-A0E0-670EABB96D62}"/>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a:extLst>
            <a:ext uri="{FF2B5EF4-FFF2-40B4-BE49-F238E27FC236}">
              <a16:creationId xmlns:a16="http://schemas.microsoft.com/office/drawing/2014/main" id="{650B8D07-AB45-4F38-A618-53AD22BE05A4}"/>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a:extLst>
            <a:ext uri="{FF2B5EF4-FFF2-40B4-BE49-F238E27FC236}">
              <a16:creationId xmlns:a16="http://schemas.microsoft.com/office/drawing/2014/main" id="{E050A8B2-9C9D-4150-83DD-4B7E1D740722}"/>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a:extLst>
            <a:ext uri="{FF2B5EF4-FFF2-40B4-BE49-F238E27FC236}">
              <a16:creationId xmlns:a16="http://schemas.microsoft.com/office/drawing/2014/main" id="{BDED12CB-35AE-4C97-9CEA-3EC468B76E9E}"/>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a:extLst>
            <a:ext uri="{FF2B5EF4-FFF2-40B4-BE49-F238E27FC236}">
              <a16:creationId xmlns:a16="http://schemas.microsoft.com/office/drawing/2014/main" id="{3BC096DC-10E7-4356-9A01-B369011DFDC5}"/>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a:extLst>
            <a:ext uri="{FF2B5EF4-FFF2-40B4-BE49-F238E27FC236}">
              <a16:creationId xmlns:a16="http://schemas.microsoft.com/office/drawing/2014/main" id="{DBD2E491-86E2-4AF3-8876-AF25DE8A61A1}"/>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a:extLst>
            <a:ext uri="{FF2B5EF4-FFF2-40B4-BE49-F238E27FC236}">
              <a16:creationId xmlns:a16="http://schemas.microsoft.com/office/drawing/2014/main" id="{1A03F152-536A-4030-84EE-68749F22BDD1}"/>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99" name="テキスト ボックス 498">
          <a:extLst>
            <a:ext uri="{FF2B5EF4-FFF2-40B4-BE49-F238E27FC236}">
              <a16:creationId xmlns:a16="http://schemas.microsoft.com/office/drawing/2014/main" id="{280FF4C9-8586-4EC4-970E-ECE0C70A96E9}"/>
            </a:ext>
          </a:extLst>
        </xdr:cNvPr>
        <xdr:cNvSpPr txBox="1"/>
      </xdr:nvSpPr>
      <xdr:spPr>
        <a:xfrm>
          <a:off x="10845966"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16620B61-E38D-4119-9444-8AA84E59502E}"/>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1" name="テキスト ボックス 500">
          <a:extLst>
            <a:ext uri="{FF2B5EF4-FFF2-40B4-BE49-F238E27FC236}">
              <a16:creationId xmlns:a16="http://schemas.microsoft.com/office/drawing/2014/main" id="{C69DFC7E-173D-4551-9C8C-670EBD694993}"/>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認定こども園・幼稚園・保育所】&#10;有形固定資産減価償却率グラフ枠">
          <a:extLst>
            <a:ext uri="{FF2B5EF4-FFF2-40B4-BE49-F238E27FC236}">
              <a16:creationId xmlns:a16="http://schemas.microsoft.com/office/drawing/2014/main" id="{6BB06548-4CF1-4D56-B02E-7BD152CA2F4A}"/>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3" name="直線コネクタ 502">
          <a:extLst>
            <a:ext uri="{FF2B5EF4-FFF2-40B4-BE49-F238E27FC236}">
              <a16:creationId xmlns:a16="http://schemas.microsoft.com/office/drawing/2014/main" id="{28537382-B446-41DB-9F40-EF5CEB0E1588}"/>
            </a:ext>
          </a:extLst>
        </xdr:cNvPr>
        <xdr:cNvCxnSpPr/>
      </xdr:nvCxnSpPr>
      <xdr:spPr>
        <a:xfrm flipV="1">
          <a:off x="14696439" y="5516064"/>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04" name="【認定こども園・幼稚園・保育所】&#10;有形固定資産減価償却率最小値テキスト">
          <a:extLst>
            <a:ext uri="{FF2B5EF4-FFF2-40B4-BE49-F238E27FC236}">
              <a16:creationId xmlns:a16="http://schemas.microsoft.com/office/drawing/2014/main" id="{F2D1C120-4AAC-40EF-90B5-1AAC2D5C26B5}"/>
            </a:ext>
          </a:extLst>
        </xdr:cNvPr>
        <xdr:cNvSpPr txBox="1"/>
      </xdr:nvSpPr>
      <xdr:spPr>
        <a:xfrm>
          <a:off x="14735175" y="675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05" name="直線コネクタ 504">
          <a:extLst>
            <a:ext uri="{FF2B5EF4-FFF2-40B4-BE49-F238E27FC236}">
              <a16:creationId xmlns:a16="http://schemas.microsoft.com/office/drawing/2014/main" id="{D7372135-9C0B-4222-BA4A-BF1E5AA6B53B}"/>
            </a:ext>
          </a:extLst>
        </xdr:cNvPr>
        <xdr:cNvCxnSpPr/>
      </xdr:nvCxnSpPr>
      <xdr:spPr>
        <a:xfrm>
          <a:off x="14611350" y="6745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06" name="【認定こども園・幼稚園・保育所】&#10;有形固定資産減価償却率最大値テキスト">
          <a:extLst>
            <a:ext uri="{FF2B5EF4-FFF2-40B4-BE49-F238E27FC236}">
              <a16:creationId xmlns:a16="http://schemas.microsoft.com/office/drawing/2014/main" id="{A07827F6-F93E-49C8-92AD-F246AFEBC63E}"/>
            </a:ext>
          </a:extLst>
        </xdr:cNvPr>
        <xdr:cNvSpPr txBox="1"/>
      </xdr:nvSpPr>
      <xdr:spPr>
        <a:xfrm>
          <a:off x="14735175" y="531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07" name="直線コネクタ 506">
          <a:extLst>
            <a:ext uri="{FF2B5EF4-FFF2-40B4-BE49-F238E27FC236}">
              <a16:creationId xmlns:a16="http://schemas.microsoft.com/office/drawing/2014/main" id="{32D5E4A5-5380-4963-A79E-D3CB709983FF}"/>
            </a:ext>
          </a:extLst>
        </xdr:cNvPr>
        <xdr:cNvCxnSpPr/>
      </xdr:nvCxnSpPr>
      <xdr:spPr>
        <a:xfrm>
          <a:off x="14611350" y="55160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508" name="【認定こども園・幼稚園・保育所】&#10;有形固定資産減価償却率平均値テキスト">
          <a:extLst>
            <a:ext uri="{FF2B5EF4-FFF2-40B4-BE49-F238E27FC236}">
              <a16:creationId xmlns:a16="http://schemas.microsoft.com/office/drawing/2014/main" id="{59ED963D-3C98-4A99-B28D-F71D56814BFA}"/>
            </a:ext>
          </a:extLst>
        </xdr:cNvPr>
        <xdr:cNvSpPr txBox="1"/>
      </xdr:nvSpPr>
      <xdr:spPr>
        <a:xfrm>
          <a:off x="14735175" y="6088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09" name="フローチャート: 判断 508">
          <a:extLst>
            <a:ext uri="{FF2B5EF4-FFF2-40B4-BE49-F238E27FC236}">
              <a16:creationId xmlns:a16="http://schemas.microsoft.com/office/drawing/2014/main" id="{CD5F0BD3-E3FF-4611-8DB6-238CF08D9AE7}"/>
            </a:ext>
          </a:extLst>
        </xdr:cNvPr>
        <xdr:cNvSpPr/>
      </xdr:nvSpPr>
      <xdr:spPr>
        <a:xfrm>
          <a:off x="14649450" y="62271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0" name="フローチャート: 判断 509">
          <a:extLst>
            <a:ext uri="{FF2B5EF4-FFF2-40B4-BE49-F238E27FC236}">
              <a16:creationId xmlns:a16="http://schemas.microsoft.com/office/drawing/2014/main" id="{782E603D-9FEF-43E1-BBA3-E098C3E60651}"/>
            </a:ext>
          </a:extLst>
        </xdr:cNvPr>
        <xdr:cNvSpPr/>
      </xdr:nvSpPr>
      <xdr:spPr>
        <a:xfrm>
          <a:off x="13887450" y="621084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1" name="フローチャート: 判断 510">
          <a:extLst>
            <a:ext uri="{FF2B5EF4-FFF2-40B4-BE49-F238E27FC236}">
              <a16:creationId xmlns:a16="http://schemas.microsoft.com/office/drawing/2014/main" id="{49DED031-6E74-4F23-A8D5-3241142E2473}"/>
            </a:ext>
          </a:extLst>
        </xdr:cNvPr>
        <xdr:cNvSpPr/>
      </xdr:nvSpPr>
      <xdr:spPr>
        <a:xfrm>
          <a:off x="13096875" y="62599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2" name="フローチャート: 判断 511">
          <a:extLst>
            <a:ext uri="{FF2B5EF4-FFF2-40B4-BE49-F238E27FC236}">
              <a16:creationId xmlns:a16="http://schemas.microsoft.com/office/drawing/2014/main" id="{6A604234-DC72-49D3-9A53-8B4E3EE231BE}"/>
            </a:ext>
          </a:extLst>
        </xdr:cNvPr>
        <xdr:cNvSpPr/>
      </xdr:nvSpPr>
      <xdr:spPr>
        <a:xfrm>
          <a:off x="12296775" y="62306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3" name="フローチャート: 判断 512">
          <a:extLst>
            <a:ext uri="{FF2B5EF4-FFF2-40B4-BE49-F238E27FC236}">
              <a16:creationId xmlns:a16="http://schemas.microsoft.com/office/drawing/2014/main" id="{2851A4AC-F6E9-46EF-AA0C-F7417ED57BA3}"/>
            </a:ext>
          </a:extLst>
        </xdr:cNvPr>
        <xdr:cNvSpPr/>
      </xdr:nvSpPr>
      <xdr:spPr>
        <a:xfrm>
          <a:off x="11487150" y="621084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3ED1D4D9-9B3A-473E-B674-E45C4055F91E}"/>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F57C3409-EC97-4620-8C86-A9DB2DCD3BAA}"/>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E8E4B382-EF5E-470B-8D25-A0C4931DA7CA}"/>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C339D886-C5CA-46C1-AAD5-D29B49367235}"/>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45B3D00-0A9C-4550-B20C-285C7B79FA4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519" name="楕円 518">
          <a:extLst>
            <a:ext uri="{FF2B5EF4-FFF2-40B4-BE49-F238E27FC236}">
              <a16:creationId xmlns:a16="http://schemas.microsoft.com/office/drawing/2014/main" id="{539C1433-5188-46F9-8D02-E66ED64BA9A0}"/>
            </a:ext>
          </a:extLst>
        </xdr:cNvPr>
        <xdr:cNvSpPr/>
      </xdr:nvSpPr>
      <xdr:spPr>
        <a:xfrm>
          <a:off x="14649450" y="63024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520" name="【認定こども園・幼稚園・保育所】&#10;有形固定資産減価償却率該当値テキスト">
          <a:extLst>
            <a:ext uri="{FF2B5EF4-FFF2-40B4-BE49-F238E27FC236}">
              <a16:creationId xmlns:a16="http://schemas.microsoft.com/office/drawing/2014/main" id="{1C20FF32-6830-4964-BD14-9B54BCA01DE2}"/>
            </a:ext>
          </a:extLst>
        </xdr:cNvPr>
        <xdr:cNvSpPr txBox="1"/>
      </xdr:nvSpPr>
      <xdr:spPr>
        <a:xfrm>
          <a:off x="14735175"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21" name="楕円 520">
          <a:extLst>
            <a:ext uri="{FF2B5EF4-FFF2-40B4-BE49-F238E27FC236}">
              <a16:creationId xmlns:a16="http://schemas.microsoft.com/office/drawing/2014/main" id="{CA6DD143-3A29-4C42-8460-436E012CCBA2}"/>
            </a:ext>
          </a:extLst>
        </xdr:cNvPr>
        <xdr:cNvSpPr/>
      </xdr:nvSpPr>
      <xdr:spPr>
        <a:xfrm>
          <a:off x="13887450" y="63353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64770</xdr:rowOff>
    </xdr:to>
    <xdr:cxnSp macro="">
      <xdr:nvCxnSpPr>
        <xdr:cNvPr id="522" name="直線コネクタ 521">
          <a:extLst>
            <a:ext uri="{FF2B5EF4-FFF2-40B4-BE49-F238E27FC236}">
              <a16:creationId xmlns:a16="http://schemas.microsoft.com/office/drawing/2014/main" id="{379FC286-72F0-4843-9631-B0A744783F55}"/>
            </a:ext>
          </a:extLst>
        </xdr:cNvPr>
        <xdr:cNvCxnSpPr/>
      </xdr:nvCxnSpPr>
      <xdr:spPr>
        <a:xfrm flipV="1">
          <a:off x="13935075" y="6350091"/>
          <a:ext cx="762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165826</xdr:rowOff>
    </xdr:from>
    <xdr:to>
      <xdr:col>76</xdr:col>
      <xdr:colOff>165100</xdr:colOff>
      <xdr:row>39</xdr:row>
      <xdr:rowOff>95976</xdr:rowOff>
    </xdr:to>
    <xdr:sp macro="" textlink="">
      <xdr:nvSpPr>
        <xdr:cNvPr id="523" name="楕円 522">
          <a:extLst>
            <a:ext uri="{FF2B5EF4-FFF2-40B4-BE49-F238E27FC236}">
              <a16:creationId xmlns:a16="http://schemas.microsoft.com/office/drawing/2014/main" id="{EEFC35E8-5A4F-4552-A0CF-943145922C2E}"/>
            </a:ext>
          </a:extLst>
        </xdr:cNvPr>
        <xdr:cNvSpPr/>
      </xdr:nvSpPr>
      <xdr:spPr>
        <a:xfrm>
          <a:off x="13096875" y="63253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64770</xdr:rowOff>
    </xdr:to>
    <xdr:cxnSp macro="">
      <xdr:nvCxnSpPr>
        <xdr:cNvPr id="524" name="直線コネクタ 523">
          <a:extLst>
            <a:ext uri="{FF2B5EF4-FFF2-40B4-BE49-F238E27FC236}">
              <a16:creationId xmlns:a16="http://schemas.microsoft.com/office/drawing/2014/main" id="{86A4305D-AE81-4760-A207-8744885A4FEA}"/>
            </a:ext>
          </a:extLst>
        </xdr:cNvPr>
        <xdr:cNvCxnSpPr/>
      </xdr:nvCxnSpPr>
      <xdr:spPr>
        <a:xfrm>
          <a:off x="13144500" y="6372951"/>
          <a:ext cx="7905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110309</xdr:rowOff>
    </xdr:from>
    <xdr:to>
      <xdr:col>72</xdr:col>
      <xdr:colOff>38100</xdr:colOff>
      <xdr:row>39</xdr:row>
      <xdr:rowOff>40459</xdr:rowOff>
    </xdr:to>
    <xdr:sp macro="" textlink="">
      <xdr:nvSpPr>
        <xdr:cNvPr id="525" name="楕円 524">
          <a:extLst>
            <a:ext uri="{FF2B5EF4-FFF2-40B4-BE49-F238E27FC236}">
              <a16:creationId xmlns:a16="http://schemas.microsoft.com/office/drawing/2014/main" id="{7EA8E531-600F-42F1-AAEB-201F3F504F68}"/>
            </a:ext>
          </a:extLst>
        </xdr:cNvPr>
        <xdr:cNvSpPr/>
      </xdr:nvSpPr>
      <xdr:spPr>
        <a:xfrm>
          <a:off x="12296775" y="626980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161109</xdr:rowOff>
    </xdr:from>
    <xdr:to>
      <xdr:col>76</xdr:col>
      <xdr:colOff>114300</xdr:colOff>
      <xdr:row>39</xdr:row>
      <xdr:rowOff>45176</xdr:rowOff>
    </xdr:to>
    <xdr:cxnSp macro="">
      <xdr:nvCxnSpPr>
        <xdr:cNvPr id="526" name="直線コネクタ 525">
          <a:extLst>
            <a:ext uri="{FF2B5EF4-FFF2-40B4-BE49-F238E27FC236}">
              <a16:creationId xmlns:a16="http://schemas.microsoft.com/office/drawing/2014/main" id="{C18D0D59-82BD-495B-88C3-CEB4C6C68C8F}"/>
            </a:ext>
          </a:extLst>
        </xdr:cNvPr>
        <xdr:cNvCxnSpPr/>
      </xdr:nvCxnSpPr>
      <xdr:spPr>
        <a:xfrm>
          <a:off x="12344400" y="6326959"/>
          <a:ext cx="8001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527" name="楕円 526">
          <a:extLst>
            <a:ext uri="{FF2B5EF4-FFF2-40B4-BE49-F238E27FC236}">
              <a16:creationId xmlns:a16="http://schemas.microsoft.com/office/drawing/2014/main" id="{1AF0107D-E65A-42FF-8064-575A7A4967EF}"/>
            </a:ext>
          </a:extLst>
        </xdr:cNvPr>
        <xdr:cNvSpPr/>
      </xdr:nvSpPr>
      <xdr:spPr>
        <a:xfrm>
          <a:off x="11487150" y="62469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38</xdr:row>
      <xdr:rowOff>161109</xdr:rowOff>
    </xdr:to>
    <xdr:cxnSp macro="">
      <xdr:nvCxnSpPr>
        <xdr:cNvPr id="528" name="直線コネクタ 527">
          <a:extLst>
            <a:ext uri="{FF2B5EF4-FFF2-40B4-BE49-F238E27FC236}">
              <a16:creationId xmlns:a16="http://schemas.microsoft.com/office/drawing/2014/main" id="{AD772596-A0FB-4CA8-A34A-4F681294CD03}"/>
            </a:ext>
          </a:extLst>
        </xdr:cNvPr>
        <xdr:cNvCxnSpPr/>
      </xdr:nvCxnSpPr>
      <xdr:spPr>
        <a:xfrm>
          <a:off x="11534775" y="6304099"/>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529" name="n_1aveValue【認定こども園・幼稚園・保育所】&#10;有形固定資産減価償却率">
          <a:extLst>
            <a:ext uri="{FF2B5EF4-FFF2-40B4-BE49-F238E27FC236}">
              <a16:creationId xmlns:a16="http://schemas.microsoft.com/office/drawing/2014/main" id="{06E39801-97E3-4292-BB34-064EABD55054}"/>
            </a:ext>
          </a:extLst>
        </xdr:cNvPr>
        <xdr:cNvSpPr txBox="1"/>
      </xdr:nvSpPr>
      <xdr:spPr>
        <a:xfrm>
          <a:off x="13745219" y="599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530" name="n_2aveValue【認定こども園・幼稚園・保育所】&#10;有形固定資産減価償却率">
          <a:extLst>
            <a:ext uri="{FF2B5EF4-FFF2-40B4-BE49-F238E27FC236}">
              <a16:creationId xmlns:a16="http://schemas.microsoft.com/office/drawing/2014/main" id="{A326A333-7296-4EFC-B70B-D8A87B51794D}"/>
            </a:ext>
          </a:extLst>
        </xdr:cNvPr>
        <xdr:cNvSpPr txBox="1"/>
      </xdr:nvSpPr>
      <xdr:spPr>
        <a:xfrm>
          <a:off x="12964169" y="604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31" name="n_3aveValue【認定こども園・幼稚園・保育所】&#10;有形固定資産減価償却率">
          <a:extLst>
            <a:ext uri="{FF2B5EF4-FFF2-40B4-BE49-F238E27FC236}">
              <a16:creationId xmlns:a16="http://schemas.microsoft.com/office/drawing/2014/main" id="{E05A266C-94C6-4AEA-91BF-0FF1D528008B}"/>
            </a:ext>
          </a:extLst>
        </xdr:cNvPr>
        <xdr:cNvSpPr txBox="1"/>
      </xdr:nvSpPr>
      <xdr:spPr>
        <a:xfrm>
          <a:off x="12164069"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32" name="n_4aveValue【認定こども園・幼稚園・保育所】&#10;有形固定資産減価償却率">
          <a:extLst>
            <a:ext uri="{FF2B5EF4-FFF2-40B4-BE49-F238E27FC236}">
              <a16:creationId xmlns:a16="http://schemas.microsoft.com/office/drawing/2014/main" id="{201EE8F2-58E2-41A4-B0B5-4D3F609032BD}"/>
            </a:ext>
          </a:extLst>
        </xdr:cNvPr>
        <xdr:cNvSpPr txBox="1"/>
      </xdr:nvSpPr>
      <xdr:spPr>
        <a:xfrm>
          <a:off x="11354444" y="599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33" name="n_1mainValue【認定こども園・幼稚園・保育所】&#10;有形固定資産減価償却率">
          <a:extLst>
            <a:ext uri="{FF2B5EF4-FFF2-40B4-BE49-F238E27FC236}">
              <a16:creationId xmlns:a16="http://schemas.microsoft.com/office/drawing/2014/main" id="{FDAB30FA-5338-49A2-A3F8-A49BD220A960}"/>
            </a:ext>
          </a:extLst>
        </xdr:cNvPr>
        <xdr:cNvSpPr txBox="1"/>
      </xdr:nvSpPr>
      <xdr:spPr>
        <a:xfrm>
          <a:off x="13745219"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534" name="n_2mainValue【認定こども園・幼稚園・保育所】&#10;有形固定資産減価償却率">
          <a:extLst>
            <a:ext uri="{FF2B5EF4-FFF2-40B4-BE49-F238E27FC236}">
              <a16:creationId xmlns:a16="http://schemas.microsoft.com/office/drawing/2014/main" id="{2294E608-BA16-449B-AC75-86A69163B424}"/>
            </a:ext>
          </a:extLst>
        </xdr:cNvPr>
        <xdr:cNvSpPr txBox="1"/>
      </xdr:nvSpPr>
      <xdr:spPr>
        <a:xfrm>
          <a:off x="12964169" y="6408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535" name="n_3mainValue【認定こども園・幼稚園・保育所】&#10;有形固定資産減価償却率">
          <a:extLst>
            <a:ext uri="{FF2B5EF4-FFF2-40B4-BE49-F238E27FC236}">
              <a16:creationId xmlns:a16="http://schemas.microsoft.com/office/drawing/2014/main" id="{7A21ED17-E88D-46CE-8F46-AA9C5D4AFEEC}"/>
            </a:ext>
          </a:extLst>
        </xdr:cNvPr>
        <xdr:cNvSpPr txBox="1"/>
      </xdr:nvSpPr>
      <xdr:spPr>
        <a:xfrm>
          <a:off x="12164069" y="6353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536" name="n_4mainValue【認定こども園・幼稚園・保育所】&#10;有形固定資産減価償却率">
          <a:extLst>
            <a:ext uri="{FF2B5EF4-FFF2-40B4-BE49-F238E27FC236}">
              <a16:creationId xmlns:a16="http://schemas.microsoft.com/office/drawing/2014/main" id="{772B8C55-8BE4-4F6E-AD94-B802D1D92F71}"/>
            </a:ext>
          </a:extLst>
        </xdr:cNvPr>
        <xdr:cNvSpPr txBox="1"/>
      </xdr:nvSpPr>
      <xdr:spPr>
        <a:xfrm>
          <a:off x="11354444" y="633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61687807-17C1-4533-B2A7-6B7016CB02F6}"/>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8AA4A04B-87EF-4588-881E-34F925E07CDE}"/>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388BC0B8-1758-43ED-ACA5-AD0E89474F70}"/>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C6286674-3694-4A3F-94BC-6C5B53AB6265}"/>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D6FD495C-2F70-4E2A-AD1B-22929A26B808}"/>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D03E1D55-2E60-47B2-B377-39E10255FC6E}"/>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C62B2EF7-E3C1-4DD2-9053-BE60DE098DE2}"/>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1ECF4082-D1CD-4B95-BE0A-3BA55F36A4A8}"/>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09202BFB-87DB-4688-AC3B-64B87000AD74}"/>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B4BE74AC-AA8B-47F5-A24E-92CE566DF1B0}"/>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7" name="直線コネクタ 546">
          <a:extLst>
            <a:ext uri="{FF2B5EF4-FFF2-40B4-BE49-F238E27FC236}">
              <a16:creationId xmlns:a16="http://schemas.microsoft.com/office/drawing/2014/main" id="{5CBD4935-561D-40E2-9D81-2F43F75CE018}"/>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8" name="テキスト ボックス 547">
          <a:extLst>
            <a:ext uri="{FF2B5EF4-FFF2-40B4-BE49-F238E27FC236}">
              <a16:creationId xmlns:a16="http://schemas.microsoft.com/office/drawing/2014/main" id="{7922030C-1BFD-48DE-B70E-37671C4A5314}"/>
            </a:ext>
          </a:extLst>
        </xdr:cNvPr>
        <xdr:cNvSpPr txBox="1"/>
      </xdr:nvSpPr>
      <xdr:spPr>
        <a:xfrm>
          <a:off x="160523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9" name="直線コネクタ 548">
          <a:extLst>
            <a:ext uri="{FF2B5EF4-FFF2-40B4-BE49-F238E27FC236}">
              <a16:creationId xmlns:a16="http://schemas.microsoft.com/office/drawing/2014/main" id="{0D8BE580-419B-4DD2-9E76-7D72169583D5}"/>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0" name="テキスト ボックス 549">
          <a:extLst>
            <a:ext uri="{FF2B5EF4-FFF2-40B4-BE49-F238E27FC236}">
              <a16:creationId xmlns:a16="http://schemas.microsoft.com/office/drawing/2014/main" id="{8AA6BCA6-95B9-42FD-A759-5055264E4CA5}"/>
            </a:ext>
          </a:extLst>
        </xdr:cNvPr>
        <xdr:cNvSpPr txBox="1"/>
      </xdr:nvSpPr>
      <xdr:spPr>
        <a:xfrm>
          <a:off x="16052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1" name="直線コネクタ 550">
          <a:extLst>
            <a:ext uri="{FF2B5EF4-FFF2-40B4-BE49-F238E27FC236}">
              <a16:creationId xmlns:a16="http://schemas.microsoft.com/office/drawing/2014/main" id="{C18586E9-C388-47C2-8F22-CB3DFD9D573F}"/>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2" name="テキスト ボックス 551">
          <a:extLst>
            <a:ext uri="{FF2B5EF4-FFF2-40B4-BE49-F238E27FC236}">
              <a16:creationId xmlns:a16="http://schemas.microsoft.com/office/drawing/2014/main" id="{975A5727-2772-4D09-A807-72EE5B8A651F}"/>
            </a:ext>
          </a:extLst>
        </xdr:cNvPr>
        <xdr:cNvSpPr txBox="1"/>
      </xdr:nvSpPr>
      <xdr:spPr>
        <a:xfrm>
          <a:off x="16052346"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3" name="直線コネクタ 552">
          <a:extLst>
            <a:ext uri="{FF2B5EF4-FFF2-40B4-BE49-F238E27FC236}">
              <a16:creationId xmlns:a16="http://schemas.microsoft.com/office/drawing/2014/main" id="{76C71396-4C1E-44FD-BF15-4F6EE665CB4D}"/>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4" name="テキスト ボックス 553">
          <a:extLst>
            <a:ext uri="{FF2B5EF4-FFF2-40B4-BE49-F238E27FC236}">
              <a16:creationId xmlns:a16="http://schemas.microsoft.com/office/drawing/2014/main" id="{EE658159-82C5-493C-8539-4CE3060F8CB0}"/>
            </a:ext>
          </a:extLst>
        </xdr:cNvPr>
        <xdr:cNvSpPr txBox="1"/>
      </xdr:nvSpPr>
      <xdr:spPr>
        <a:xfrm>
          <a:off x="16052346"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id="{7102445D-E7A0-4406-A297-00469770BD23}"/>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6" name="テキスト ボックス 555">
          <a:extLst>
            <a:ext uri="{FF2B5EF4-FFF2-40B4-BE49-F238E27FC236}">
              <a16:creationId xmlns:a16="http://schemas.microsoft.com/office/drawing/2014/main" id="{421C0AD8-DC01-4C6D-AEB6-BB925BDCBF2A}"/>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認定こども園・幼稚園・保育所】&#10;一人当たり面積グラフ枠">
          <a:extLst>
            <a:ext uri="{FF2B5EF4-FFF2-40B4-BE49-F238E27FC236}">
              <a16:creationId xmlns:a16="http://schemas.microsoft.com/office/drawing/2014/main" id="{42A5D0BB-07B1-45DA-9AB4-7CB0BADCB1E3}"/>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58" name="直線コネクタ 557">
          <a:extLst>
            <a:ext uri="{FF2B5EF4-FFF2-40B4-BE49-F238E27FC236}">
              <a16:creationId xmlns:a16="http://schemas.microsoft.com/office/drawing/2014/main" id="{3CBD712A-3E4E-4746-9216-F081D924E255}"/>
            </a:ext>
          </a:extLst>
        </xdr:cNvPr>
        <xdr:cNvCxnSpPr/>
      </xdr:nvCxnSpPr>
      <xdr:spPr>
        <a:xfrm flipV="1">
          <a:off x="19954239" y="5398135"/>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59" name="【認定こども園・幼稚園・保育所】&#10;一人当たり面積最小値テキスト">
          <a:extLst>
            <a:ext uri="{FF2B5EF4-FFF2-40B4-BE49-F238E27FC236}">
              <a16:creationId xmlns:a16="http://schemas.microsoft.com/office/drawing/2014/main" id="{1E17B3E7-A173-4D2B-A79E-BF8CC6B4D3F3}"/>
            </a:ext>
          </a:extLst>
        </xdr:cNvPr>
        <xdr:cNvSpPr txBox="1"/>
      </xdr:nvSpPr>
      <xdr:spPr>
        <a:xfrm>
          <a:off x="19992975" y="67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0" name="直線コネクタ 559">
          <a:extLst>
            <a:ext uri="{FF2B5EF4-FFF2-40B4-BE49-F238E27FC236}">
              <a16:creationId xmlns:a16="http://schemas.microsoft.com/office/drawing/2014/main" id="{C51E444A-7FC2-4A15-86FB-60C48CF1815B}"/>
            </a:ext>
          </a:extLst>
        </xdr:cNvPr>
        <xdr:cNvCxnSpPr/>
      </xdr:nvCxnSpPr>
      <xdr:spPr>
        <a:xfrm>
          <a:off x="19878675" y="67146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1" name="【認定こども園・幼稚園・保育所】&#10;一人当たり面積最大値テキスト">
          <a:extLst>
            <a:ext uri="{FF2B5EF4-FFF2-40B4-BE49-F238E27FC236}">
              <a16:creationId xmlns:a16="http://schemas.microsoft.com/office/drawing/2014/main" id="{6CADC2CC-1708-47DD-98C2-693C8F3A8867}"/>
            </a:ext>
          </a:extLst>
        </xdr:cNvPr>
        <xdr:cNvSpPr txBox="1"/>
      </xdr:nvSpPr>
      <xdr:spPr>
        <a:xfrm>
          <a:off x="19992975"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2" name="直線コネクタ 561">
          <a:extLst>
            <a:ext uri="{FF2B5EF4-FFF2-40B4-BE49-F238E27FC236}">
              <a16:creationId xmlns:a16="http://schemas.microsoft.com/office/drawing/2014/main" id="{238A460A-E554-4D48-BEEF-22B225741ECA}"/>
            </a:ext>
          </a:extLst>
        </xdr:cNvPr>
        <xdr:cNvCxnSpPr/>
      </xdr:nvCxnSpPr>
      <xdr:spPr>
        <a:xfrm>
          <a:off x="19878675" y="53981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563" name="【認定こども園・幼稚園・保育所】&#10;一人当たり面積平均値テキスト">
          <a:extLst>
            <a:ext uri="{FF2B5EF4-FFF2-40B4-BE49-F238E27FC236}">
              <a16:creationId xmlns:a16="http://schemas.microsoft.com/office/drawing/2014/main" id="{4FA282FC-8221-4FA4-9820-A386AE3301C9}"/>
            </a:ext>
          </a:extLst>
        </xdr:cNvPr>
        <xdr:cNvSpPr txBox="1"/>
      </xdr:nvSpPr>
      <xdr:spPr>
        <a:xfrm>
          <a:off x="19992975" y="6287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64" name="フローチャート: 判断 563">
          <a:extLst>
            <a:ext uri="{FF2B5EF4-FFF2-40B4-BE49-F238E27FC236}">
              <a16:creationId xmlns:a16="http://schemas.microsoft.com/office/drawing/2014/main" id="{9F89EB43-3502-436E-9A72-972568332E01}"/>
            </a:ext>
          </a:extLst>
        </xdr:cNvPr>
        <xdr:cNvSpPr/>
      </xdr:nvSpPr>
      <xdr:spPr>
        <a:xfrm>
          <a:off x="19897725" y="6426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65" name="フローチャート: 判断 564">
          <a:extLst>
            <a:ext uri="{FF2B5EF4-FFF2-40B4-BE49-F238E27FC236}">
              <a16:creationId xmlns:a16="http://schemas.microsoft.com/office/drawing/2014/main" id="{381CE463-7E92-46E8-9378-AB0733DE19EC}"/>
            </a:ext>
          </a:extLst>
        </xdr:cNvPr>
        <xdr:cNvSpPr/>
      </xdr:nvSpPr>
      <xdr:spPr>
        <a:xfrm>
          <a:off x="19154775" y="64268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66" name="フローチャート: 判断 565">
          <a:extLst>
            <a:ext uri="{FF2B5EF4-FFF2-40B4-BE49-F238E27FC236}">
              <a16:creationId xmlns:a16="http://schemas.microsoft.com/office/drawing/2014/main" id="{D55A501A-87DD-4AAB-ADE9-AA6BD7E45390}"/>
            </a:ext>
          </a:extLst>
        </xdr:cNvPr>
        <xdr:cNvSpPr/>
      </xdr:nvSpPr>
      <xdr:spPr>
        <a:xfrm>
          <a:off x="18345150" y="64208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67" name="フローチャート: 判断 566">
          <a:extLst>
            <a:ext uri="{FF2B5EF4-FFF2-40B4-BE49-F238E27FC236}">
              <a16:creationId xmlns:a16="http://schemas.microsoft.com/office/drawing/2014/main" id="{6947EA67-A92B-422B-A7D7-0889B7AAFDB0}"/>
            </a:ext>
          </a:extLst>
        </xdr:cNvPr>
        <xdr:cNvSpPr/>
      </xdr:nvSpPr>
      <xdr:spPr>
        <a:xfrm>
          <a:off x="17554575" y="64085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68" name="フローチャート: 判断 567">
          <a:extLst>
            <a:ext uri="{FF2B5EF4-FFF2-40B4-BE49-F238E27FC236}">
              <a16:creationId xmlns:a16="http://schemas.microsoft.com/office/drawing/2014/main" id="{56A4C9DC-E1AF-41A6-8F1B-315A464A199C}"/>
            </a:ext>
          </a:extLst>
        </xdr:cNvPr>
        <xdr:cNvSpPr/>
      </xdr:nvSpPr>
      <xdr:spPr>
        <a:xfrm>
          <a:off x="16754475" y="64085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9D9DCBBF-CCA1-4252-9904-5EB503F9EE8A}"/>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5C13D517-5A10-4329-BF4A-106C32C0255B}"/>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467D819-0283-434B-969A-36EBA5338545}"/>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B5BA317D-108A-4D2E-A8C5-C9DA7DB54382}"/>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ADFBBD34-6BF3-46C0-8BD7-86F4451F9B95}"/>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574" name="楕円 573">
          <a:extLst>
            <a:ext uri="{FF2B5EF4-FFF2-40B4-BE49-F238E27FC236}">
              <a16:creationId xmlns:a16="http://schemas.microsoft.com/office/drawing/2014/main" id="{AA965A92-EB75-4D04-988A-2CA83F9581AC}"/>
            </a:ext>
          </a:extLst>
        </xdr:cNvPr>
        <xdr:cNvSpPr/>
      </xdr:nvSpPr>
      <xdr:spPr>
        <a:xfrm>
          <a:off x="19897725" y="65027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575" name="【認定こども園・幼稚園・保育所】&#10;一人当たり面積該当値テキスト">
          <a:extLst>
            <a:ext uri="{FF2B5EF4-FFF2-40B4-BE49-F238E27FC236}">
              <a16:creationId xmlns:a16="http://schemas.microsoft.com/office/drawing/2014/main" id="{62946F86-68A6-40BF-ADB5-264A01D9EB4D}"/>
            </a:ext>
          </a:extLst>
        </xdr:cNvPr>
        <xdr:cNvSpPr txBox="1"/>
      </xdr:nvSpPr>
      <xdr:spPr>
        <a:xfrm>
          <a:off x="19992975"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576" name="楕円 575">
          <a:extLst>
            <a:ext uri="{FF2B5EF4-FFF2-40B4-BE49-F238E27FC236}">
              <a16:creationId xmlns:a16="http://schemas.microsoft.com/office/drawing/2014/main" id="{A75022F2-498B-42F0-9873-47D0926B42A3}"/>
            </a:ext>
          </a:extLst>
        </xdr:cNvPr>
        <xdr:cNvSpPr/>
      </xdr:nvSpPr>
      <xdr:spPr>
        <a:xfrm>
          <a:off x="19154775" y="65178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85344</xdr:rowOff>
    </xdr:to>
    <xdr:cxnSp macro="">
      <xdr:nvCxnSpPr>
        <xdr:cNvPr id="577" name="直線コネクタ 576">
          <a:extLst>
            <a:ext uri="{FF2B5EF4-FFF2-40B4-BE49-F238E27FC236}">
              <a16:creationId xmlns:a16="http://schemas.microsoft.com/office/drawing/2014/main" id="{00098AAB-4A18-42C3-858C-DEBA74809968}"/>
            </a:ext>
          </a:extLst>
        </xdr:cNvPr>
        <xdr:cNvCxnSpPr/>
      </xdr:nvCxnSpPr>
      <xdr:spPr>
        <a:xfrm flipV="1">
          <a:off x="19202400" y="6550406"/>
          <a:ext cx="752475"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578" name="楕円 577">
          <a:extLst>
            <a:ext uri="{FF2B5EF4-FFF2-40B4-BE49-F238E27FC236}">
              <a16:creationId xmlns:a16="http://schemas.microsoft.com/office/drawing/2014/main" id="{9D3E22C3-B8F2-48AD-B941-778C908486FF}"/>
            </a:ext>
          </a:extLst>
        </xdr:cNvPr>
        <xdr:cNvSpPr/>
      </xdr:nvSpPr>
      <xdr:spPr>
        <a:xfrm>
          <a:off x="18345150" y="65027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85344</xdr:rowOff>
    </xdr:to>
    <xdr:cxnSp macro="">
      <xdr:nvCxnSpPr>
        <xdr:cNvPr id="579" name="直線コネクタ 578">
          <a:extLst>
            <a:ext uri="{FF2B5EF4-FFF2-40B4-BE49-F238E27FC236}">
              <a16:creationId xmlns:a16="http://schemas.microsoft.com/office/drawing/2014/main" id="{8C68135E-A776-4D1F-99C8-D631ACF00D69}"/>
            </a:ext>
          </a:extLst>
        </xdr:cNvPr>
        <xdr:cNvCxnSpPr/>
      </xdr:nvCxnSpPr>
      <xdr:spPr>
        <a:xfrm>
          <a:off x="18392775" y="6550406"/>
          <a:ext cx="809625"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80" name="楕円 579">
          <a:extLst>
            <a:ext uri="{FF2B5EF4-FFF2-40B4-BE49-F238E27FC236}">
              <a16:creationId xmlns:a16="http://schemas.microsoft.com/office/drawing/2014/main" id="{B1FB99AA-0C6B-4FBC-BF67-0901F407DDFD}"/>
            </a:ext>
          </a:extLst>
        </xdr:cNvPr>
        <xdr:cNvSpPr/>
      </xdr:nvSpPr>
      <xdr:spPr>
        <a:xfrm>
          <a:off x="17554575" y="64844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67056</xdr:rowOff>
    </xdr:to>
    <xdr:cxnSp macro="">
      <xdr:nvCxnSpPr>
        <xdr:cNvPr id="581" name="直線コネクタ 580">
          <a:extLst>
            <a:ext uri="{FF2B5EF4-FFF2-40B4-BE49-F238E27FC236}">
              <a16:creationId xmlns:a16="http://schemas.microsoft.com/office/drawing/2014/main" id="{6C95C419-83E0-40D1-BD99-3CC3EB52E533}"/>
            </a:ext>
          </a:extLst>
        </xdr:cNvPr>
        <xdr:cNvCxnSpPr/>
      </xdr:nvCxnSpPr>
      <xdr:spPr>
        <a:xfrm>
          <a:off x="17602200" y="6532118"/>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582" name="楕円 581">
          <a:extLst>
            <a:ext uri="{FF2B5EF4-FFF2-40B4-BE49-F238E27FC236}">
              <a16:creationId xmlns:a16="http://schemas.microsoft.com/office/drawing/2014/main" id="{EC3EB935-12A4-47FA-88E2-7AADB92ACBCC}"/>
            </a:ext>
          </a:extLst>
        </xdr:cNvPr>
        <xdr:cNvSpPr/>
      </xdr:nvSpPr>
      <xdr:spPr>
        <a:xfrm>
          <a:off x="16754475" y="64968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48768</xdr:rowOff>
    </xdr:from>
    <xdr:to>
      <xdr:col>102</xdr:col>
      <xdr:colOff>114300</xdr:colOff>
      <xdr:row>40</xdr:row>
      <xdr:rowOff>57912</xdr:rowOff>
    </xdr:to>
    <xdr:cxnSp macro="">
      <xdr:nvCxnSpPr>
        <xdr:cNvPr id="583" name="直線コネクタ 582">
          <a:extLst>
            <a:ext uri="{FF2B5EF4-FFF2-40B4-BE49-F238E27FC236}">
              <a16:creationId xmlns:a16="http://schemas.microsoft.com/office/drawing/2014/main" id="{67BB118C-09E1-43AD-85C6-742FAB54E2D4}"/>
            </a:ext>
          </a:extLst>
        </xdr:cNvPr>
        <xdr:cNvCxnSpPr/>
      </xdr:nvCxnSpPr>
      <xdr:spPr>
        <a:xfrm flipV="1">
          <a:off x="16802100" y="6532118"/>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584" name="n_1aveValue【認定こども園・幼稚園・保育所】&#10;一人当たり面積">
          <a:extLst>
            <a:ext uri="{FF2B5EF4-FFF2-40B4-BE49-F238E27FC236}">
              <a16:creationId xmlns:a16="http://schemas.microsoft.com/office/drawing/2014/main" id="{F3EE4089-288A-4370-A724-85CC4DD916B3}"/>
            </a:ext>
          </a:extLst>
        </xdr:cNvPr>
        <xdr:cNvSpPr txBox="1"/>
      </xdr:nvSpPr>
      <xdr:spPr>
        <a:xfrm>
          <a:off x="18983402" y="621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585" name="n_2aveValue【認定こども園・幼稚園・保育所】&#10;一人当たり面積">
          <a:extLst>
            <a:ext uri="{FF2B5EF4-FFF2-40B4-BE49-F238E27FC236}">
              <a16:creationId xmlns:a16="http://schemas.microsoft.com/office/drawing/2014/main" id="{4EF61119-D290-48C8-83CB-F7E07D2414AF}"/>
            </a:ext>
          </a:extLst>
        </xdr:cNvPr>
        <xdr:cNvSpPr txBox="1"/>
      </xdr:nvSpPr>
      <xdr:spPr>
        <a:xfrm>
          <a:off x="18183302" y="62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86" name="n_3aveValue【認定こども園・幼稚園・保育所】&#10;一人当たり面積">
          <a:extLst>
            <a:ext uri="{FF2B5EF4-FFF2-40B4-BE49-F238E27FC236}">
              <a16:creationId xmlns:a16="http://schemas.microsoft.com/office/drawing/2014/main" id="{A040A00A-9CC5-416B-BFDD-257238ED79C5}"/>
            </a:ext>
          </a:extLst>
        </xdr:cNvPr>
        <xdr:cNvSpPr txBox="1"/>
      </xdr:nvSpPr>
      <xdr:spPr>
        <a:xfrm>
          <a:off x="17383202" y="619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87" name="n_4aveValue【認定こども園・幼稚園・保育所】&#10;一人当たり面積">
          <a:extLst>
            <a:ext uri="{FF2B5EF4-FFF2-40B4-BE49-F238E27FC236}">
              <a16:creationId xmlns:a16="http://schemas.microsoft.com/office/drawing/2014/main" id="{2C6917F3-2671-437C-9F22-6A8D062B6727}"/>
            </a:ext>
          </a:extLst>
        </xdr:cNvPr>
        <xdr:cNvSpPr txBox="1"/>
      </xdr:nvSpPr>
      <xdr:spPr>
        <a:xfrm>
          <a:off x="16592627" y="619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88" name="n_1mainValue【認定こども園・幼稚園・保育所】&#10;一人当たり面積">
          <a:extLst>
            <a:ext uri="{FF2B5EF4-FFF2-40B4-BE49-F238E27FC236}">
              <a16:creationId xmlns:a16="http://schemas.microsoft.com/office/drawing/2014/main" id="{0CA0ABFA-A18B-4DCD-BBDC-325347E3B58F}"/>
            </a:ext>
          </a:extLst>
        </xdr:cNvPr>
        <xdr:cNvSpPr txBox="1"/>
      </xdr:nvSpPr>
      <xdr:spPr>
        <a:xfrm>
          <a:off x="18983402"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589" name="n_2mainValue【認定こども園・幼稚園・保育所】&#10;一人当たり面積">
          <a:extLst>
            <a:ext uri="{FF2B5EF4-FFF2-40B4-BE49-F238E27FC236}">
              <a16:creationId xmlns:a16="http://schemas.microsoft.com/office/drawing/2014/main" id="{16CA5F8C-AF7C-4805-AFA4-5B4441917FB6}"/>
            </a:ext>
          </a:extLst>
        </xdr:cNvPr>
        <xdr:cNvSpPr txBox="1"/>
      </xdr:nvSpPr>
      <xdr:spPr>
        <a:xfrm>
          <a:off x="18183302"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90" name="n_3mainValue【認定こども園・幼稚園・保育所】&#10;一人当たり面積">
          <a:extLst>
            <a:ext uri="{FF2B5EF4-FFF2-40B4-BE49-F238E27FC236}">
              <a16:creationId xmlns:a16="http://schemas.microsoft.com/office/drawing/2014/main" id="{785CB0AB-93DC-4380-80A9-9BACFD8216DA}"/>
            </a:ext>
          </a:extLst>
        </xdr:cNvPr>
        <xdr:cNvSpPr txBox="1"/>
      </xdr:nvSpPr>
      <xdr:spPr>
        <a:xfrm>
          <a:off x="17383202"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591" name="n_4mainValue【認定こども園・幼稚園・保育所】&#10;一人当たり面積">
          <a:extLst>
            <a:ext uri="{FF2B5EF4-FFF2-40B4-BE49-F238E27FC236}">
              <a16:creationId xmlns:a16="http://schemas.microsoft.com/office/drawing/2014/main" id="{A2797372-2D0C-4AD5-8882-63FE036B7D9A}"/>
            </a:ext>
          </a:extLst>
        </xdr:cNvPr>
        <xdr:cNvSpPr txBox="1"/>
      </xdr:nvSpPr>
      <xdr:spPr>
        <a:xfrm>
          <a:off x="165926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2C321A1B-F59C-4CD9-9D68-1FD3455358D1}"/>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5D938F46-C216-40BF-804D-6D3858A814A0}"/>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984D1AE3-A5E2-418B-A50A-AB68D7746FBD}"/>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BE7A13FB-D1CD-4C1D-822F-76A9914BBEFB}"/>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208B512C-1090-4332-90FD-EB5D224555DA}"/>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B6823644-2505-4CFC-A8D1-08464E340C6F}"/>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E35BAD23-9D91-4DA6-83EF-241D48256628}"/>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586FFD56-D4E6-4EC3-AAE4-30B2BC2DFBEA}"/>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D78C13EC-6FAA-42F6-BA5E-7DCEFBC22FC5}"/>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719E90D9-CF05-496E-AEDB-D6C4CBF09099}"/>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2" name="テキスト ボックス 601">
          <a:extLst>
            <a:ext uri="{FF2B5EF4-FFF2-40B4-BE49-F238E27FC236}">
              <a16:creationId xmlns:a16="http://schemas.microsoft.com/office/drawing/2014/main" id="{630D007F-4DA0-45F0-B783-46A89D7747FF}"/>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3" name="直線コネクタ 602">
          <a:extLst>
            <a:ext uri="{FF2B5EF4-FFF2-40B4-BE49-F238E27FC236}">
              <a16:creationId xmlns:a16="http://schemas.microsoft.com/office/drawing/2014/main" id="{5B9D2089-0E23-482C-8CE8-4E9069961211}"/>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4" name="テキスト ボックス 603">
          <a:extLst>
            <a:ext uri="{FF2B5EF4-FFF2-40B4-BE49-F238E27FC236}">
              <a16:creationId xmlns:a16="http://schemas.microsoft.com/office/drawing/2014/main" id="{18660FA0-0D99-46D7-8026-4ED863EF19A0}"/>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5" name="直線コネクタ 604">
          <a:extLst>
            <a:ext uri="{FF2B5EF4-FFF2-40B4-BE49-F238E27FC236}">
              <a16:creationId xmlns:a16="http://schemas.microsoft.com/office/drawing/2014/main" id="{25EF0C96-6348-47CB-B403-CF71F44353CB}"/>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6" name="テキスト ボックス 605">
          <a:extLst>
            <a:ext uri="{FF2B5EF4-FFF2-40B4-BE49-F238E27FC236}">
              <a16:creationId xmlns:a16="http://schemas.microsoft.com/office/drawing/2014/main" id="{1B05D9E3-DE62-40EE-9D75-BD7345E14770}"/>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7" name="直線コネクタ 606">
          <a:extLst>
            <a:ext uri="{FF2B5EF4-FFF2-40B4-BE49-F238E27FC236}">
              <a16:creationId xmlns:a16="http://schemas.microsoft.com/office/drawing/2014/main" id="{F1D63491-4336-43A2-BA52-BEAB71F359A8}"/>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8" name="テキスト ボックス 607">
          <a:extLst>
            <a:ext uri="{FF2B5EF4-FFF2-40B4-BE49-F238E27FC236}">
              <a16:creationId xmlns:a16="http://schemas.microsoft.com/office/drawing/2014/main" id="{FA265D15-2EE2-491F-A8BB-B25512B8BFFC}"/>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9" name="直線コネクタ 608">
          <a:extLst>
            <a:ext uri="{FF2B5EF4-FFF2-40B4-BE49-F238E27FC236}">
              <a16:creationId xmlns:a16="http://schemas.microsoft.com/office/drawing/2014/main" id="{6B684415-A332-4705-89E2-88E855F8A8BC}"/>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0" name="テキスト ボックス 609">
          <a:extLst>
            <a:ext uri="{FF2B5EF4-FFF2-40B4-BE49-F238E27FC236}">
              <a16:creationId xmlns:a16="http://schemas.microsoft.com/office/drawing/2014/main" id="{57557909-CD14-41AB-97B0-55386EAB446B}"/>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7E9C33CF-2CCD-4915-B4D9-C20DE3AD966F}"/>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2" name="テキスト ボックス 611">
          <a:extLst>
            <a:ext uri="{FF2B5EF4-FFF2-40B4-BE49-F238E27FC236}">
              <a16:creationId xmlns:a16="http://schemas.microsoft.com/office/drawing/2014/main" id="{AB3AD916-A508-4D4F-AD61-171AF4A35B9D}"/>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3" name="【学校施設】&#10;有形固定資産減価償却率グラフ枠">
          <a:extLst>
            <a:ext uri="{FF2B5EF4-FFF2-40B4-BE49-F238E27FC236}">
              <a16:creationId xmlns:a16="http://schemas.microsoft.com/office/drawing/2014/main" id="{25B9CB32-15D6-4025-B608-8E84CF13F0E8}"/>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14" name="直線コネクタ 613">
          <a:extLst>
            <a:ext uri="{FF2B5EF4-FFF2-40B4-BE49-F238E27FC236}">
              <a16:creationId xmlns:a16="http://schemas.microsoft.com/office/drawing/2014/main" id="{1A612163-F482-4AFD-A09F-9CA1F643CFF2}"/>
            </a:ext>
          </a:extLst>
        </xdr:cNvPr>
        <xdr:cNvCxnSpPr/>
      </xdr:nvCxnSpPr>
      <xdr:spPr>
        <a:xfrm flipV="1">
          <a:off x="14696439" y="9228201"/>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15" name="【学校施設】&#10;有形固定資産減価償却率最小値テキスト">
          <a:extLst>
            <a:ext uri="{FF2B5EF4-FFF2-40B4-BE49-F238E27FC236}">
              <a16:creationId xmlns:a16="http://schemas.microsoft.com/office/drawing/2014/main" id="{11B7F8FB-A993-4508-B208-A7AE37E93E4E}"/>
            </a:ext>
          </a:extLst>
        </xdr:cNvPr>
        <xdr:cNvSpPr txBox="1"/>
      </xdr:nvSpPr>
      <xdr:spPr>
        <a:xfrm>
          <a:off x="14735175" y="103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16" name="直線コネクタ 615">
          <a:extLst>
            <a:ext uri="{FF2B5EF4-FFF2-40B4-BE49-F238E27FC236}">
              <a16:creationId xmlns:a16="http://schemas.microsoft.com/office/drawing/2014/main" id="{E2908A8B-D090-4986-B13F-2C528B885367}"/>
            </a:ext>
          </a:extLst>
        </xdr:cNvPr>
        <xdr:cNvCxnSpPr/>
      </xdr:nvCxnSpPr>
      <xdr:spPr>
        <a:xfrm>
          <a:off x="14611350" y="103090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17" name="【学校施設】&#10;有形固定資産減価償却率最大値テキスト">
          <a:extLst>
            <a:ext uri="{FF2B5EF4-FFF2-40B4-BE49-F238E27FC236}">
              <a16:creationId xmlns:a16="http://schemas.microsoft.com/office/drawing/2014/main" id="{85083515-15CE-42C8-975E-EF80DE62DD65}"/>
            </a:ext>
          </a:extLst>
        </xdr:cNvPr>
        <xdr:cNvSpPr txBox="1"/>
      </xdr:nvSpPr>
      <xdr:spPr>
        <a:xfrm>
          <a:off x="14735175" y="9012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18" name="直線コネクタ 617">
          <a:extLst>
            <a:ext uri="{FF2B5EF4-FFF2-40B4-BE49-F238E27FC236}">
              <a16:creationId xmlns:a16="http://schemas.microsoft.com/office/drawing/2014/main" id="{C7AA37F6-B6EF-4234-8E5C-5FADEF50D55D}"/>
            </a:ext>
          </a:extLst>
        </xdr:cNvPr>
        <xdr:cNvCxnSpPr/>
      </xdr:nvCxnSpPr>
      <xdr:spPr>
        <a:xfrm>
          <a:off x="14611350" y="92282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19" name="【学校施設】&#10;有形固定資産減価償却率平均値テキスト">
          <a:extLst>
            <a:ext uri="{FF2B5EF4-FFF2-40B4-BE49-F238E27FC236}">
              <a16:creationId xmlns:a16="http://schemas.microsoft.com/office/drawing/2014/main" id="{CEC38C21-2CCC-4AD4-BD65-1ACEB73D80DA}"/>
            </a:ext>
          </a:extLst>
        </xdr:cNvPr>
        <xdr:cNvSpPr txBox="1"/>
      </xdr:nvSpPr>
      <xdr:spPr>
        <a:xfrm>
          <a:off x="14735175" y="962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0" name="フローチャート: 判断 619">
          <a:extLst>
            <a:ext uri="{FF2B5EF4-FFF2-40B4-BE49-F238E27FC236}">
              <a16:creationId xmlns:a16="http://schemas.microsoft.com/office/drawing/2014/main" id="{D96D361C-E5A6-4C19-A8E9-169F48C20F28}"/>
            </a:ext>
          </a:extLst>
        </xdr:cNvPr>
        <xdr:cNvSpPr/>
      </xdr:nvSpPr>
      <xdr:spPr>
        <a:xfrm>
          <a:off x="14649450" y="9765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1" name="フローチャート: 判断 620">
          <a:extLst>
            <a:ext uri="{FF2B5EF4-FFF2-40B4-BE49-F238E27FC236}">
              <a16:creationId xmlns:a16="http://schemas.microsoft.com/office/drawing/2014/main" id="{DA97098C-D106-4968-BC0A-2B30DF4B873B}"/>
            </a:ext>
          </a:extLst>
        </xdr:cNvPr>
        <xdr:cNvSpPr/>
      </xdr:nvSpPr>
      <xdr:spPr>
        <a:xfrm>
          <a:off x="13887450" y="97551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2" name="フローチャート: 判断 621">
          <a:extLst>
            <a:ext uri="{FF2B5EF4-FFF2-40B4-BE49-F238E27FC236}">
              <a16:creationId xmlns:a16="http://schemas.microsoft.com/office/drawing/2014/main" id="{81424847-26E2-41F5-AE13-639E128E990E}"/>
            </a:ext>
          </a:extLst>
        </xdr:cNvPr>
        <xdr:cNvSpPr/>
      </xdr:nvSpPr>
      <xdr:spPr>
        <a:xfrm>
          <a:off x="13096875" y="972451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3" name="フローチャート: 判断 622">
          <a:extLst>
            <a:ext uri="{FF2B5EF4-FFF2-40B4-BE49-F238E27FC236}">
              <a16:creationId xmlns:a16="http://schemas.microsoft.com/office/drawing/2014/main" id="{9DB13E18-6F62-4B78-9E16-AB540A9E3AFB}"/>
            </a:ext>
          </a:extLst>
        </xdr:cNvPr>
        <xdr:cNvSpPr/>
      </xdr:nvSpPr>
      <xdr:spPr>
        <a:xfrm>
          <a:off x="12296775" y="972807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24" name="フローチャート: 判断 623">
          <a:extLst>
            <a:ext uri="{FF2B5EF4-FFF2-40B4-BE49-F238E27FC236}">
              <a16:creationId xmlns:a16="http://schemas.microsoft.com/office/drawing/2014/main" id="{DA2E22F3-AA4E-4D3E-A61A-25009D807508}"/>
            </a:ext>
          </a:extLst>
        </xdr:cNvPr>
        <xdr:cNvSpPr/>
      </xdr:nvSpPr>
      <xdr:spPr>
        <a:xfrm>
          <a:off x="11487150" y="97034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75977558-28ED-4F32-AE38-C5C123AD1ECE}"/>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E7DC1DF-42E8-4D72-93A8-EA7EA08F46B9}"/>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E47DF7C4-9686-40D6-B721-07E66D1BE1EB}"/>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3BACFA7A-2E9C-4092-83A1-CDF27C47101A}"/>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AD452742-B2BB-4812-859D-78D173E7072D}"/>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93218</xdr:rowOff>
    </xdr:from>
    <xdr:to>
      <xdr:col>85</xdr:col>
      <xdr:colOff>177800</xdr:colOff>
      <xdr:row>62</xdr:row>
      <xdr:rowOff>23368</xdr:rowOff>
    </xdr:to>
    <xdr:sp macro="" textlink="">
      <xdr:nvSpPr>
        <xdr:cNvPr id="630" name="楕円 629">
          <a:extLst>
            <a:ext uri="{FF2B5EF4-FFF2-40B4-BE49-F238E27FC236}">
              <a16:creationId xmlns:a16="http://schemas.microsoft.com/office/drawing/2014/main" id="{9548CB40-A1F5-407D-B1FA-364592BB0850}"/>
            </a:ext>
          </a:extLst>
        </xdr:cNvPr>
        <xdr:cNvSpPr/>
      </xdr:nvSpPr>
      <xdr:spPr>
        <a:xfrm>
          <a:off x="14649450" y="9980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71645</xdr:rowOff>
    </xdr:from>
    <xdr:ext cx="405111" cy="259045"/>
    <xdr:sp macro="" textlink="">
      <xdr:nvSpPr>
        <xdr:cNvPr id="631" name="【学校施設】&#10;有形固定資産減価償却率該当値テキスト">
          <a:extLst>
            <a:ext uri="{FF2B5EF4-FFF2-40B4-BE49-F238E27FC236}">
              <a16:creationId xmlns:a16="http://schemas.microsoft.com/office/drawing/2014/main" id="{0F345C67-1271-4630-90AD-366B68CD5DC8}"/>
            </a:ext>
          </a:extLst>
        </xdr:cNvPr>
        <xdr:cNvSpPr txBox="1"/>
      </xdr:nvSpPr>
      <xdr:spPr>
        <a:xfrm>
          <a:off x="14735175" y="99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84074</xdr:rowOff>
    </xdr:from>
    <xdr:to>
      <xdr:col>81</xdr:col>
      <xdr:colOff>101600</xdr:colOff>
      <xdr:row>62</xdr:row>
      <xdr:rowOff>14224</xdr:rowOff>
    </xdr:to>
    <xdr:sp macro="" textlink="">
      <xdr:nvSpPr>
        <xdr:cNvPr id="632" name="楕円 631">
          <a:extLst>
            <a:ext uri="{FF2B5EF4-FFF2-40B4-BE49-F238E27FC236}">
              <a16:creationId xmlns:a16="http://schemas.microsoft.com/office/drawing/2014/main" id="{669D2A2A-2E70-49C0-954E-AFFDAC0D6CAC}"/>
            </a:ext>
          </a:extLst>
        </xdr:cNvPr>
        <xdr:cNvSpPr/>
      </xdr:nvSpPr>
      <xdr:spPr>
        <a:xfrm>
          <a:off x="13887450" y="997419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134874</xdr:rowOff>
    </xdr:from>
    <xdr:to>
      <xdr:col>85</xdr:col>
      <xdr:colOff>127000</xdr:colOff>
      <xdr:row>61</xdr:row>
      <xdr:rowOff>144018</xdr:rowOff>
    </xdr:to>
    <xdr:cxnSp macro="">
      <xdr:nvCxnSpPr>
        <xdr:cNvPr id="633" name="直線コネクタ 632">
          <a:extLst>
            <a:ext uri="{FF2B5EF4-FFF2-40B4-BE49-F238E27FC236}">
              <a16:creationId xmlns:a16="http://schemas.microsoft.com/office/drawing/2014/main" id="{8426D14B-17FE-4246-99EE-F5CB420F47F5}"/>
            </a:ext>
          </a:extLst>
        </xdr:cNvPr>
        <xdr:cNvCxnSpPr/>
      </xdr:nvCxnSpPr>
      <xdr:spPr>
        <a:xfrm>
          <a:off x="13935075" y="10021824"/>
          <a:ext cx="762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33782</xdr:rowOff>
    </xdr:from>
    <xdr:to>
      <xdr:col>76</xdr:col>
      <xdr:colOff>165100</xdr:colOff>
      <xdr:row>61</xdr:row>
      <xdr:rowOff>135382</xdr:rowOff>
    </xdr:to>
    <xdr:sp macro="" textlink="">
      <xdr:nvSpPr>
        <xdr:cNvPr id="634" name="楕円 633">
          <a:extLst>
            <a:ext uri="{FF2B5EF4-FFF2-40B4-BE49-F238E27FC236}">
              <a16:creationId xmlns:a16="http://schemas.microsoft.com/office/drawing/2014/main" id="{7200BFAC-57C1-4A29-8321-0BBB46D3C4FB}"/>
            </a:ext>
          </a:extLst>
        </xdr:cNvPr>
        <xdr:cNvSpPr/>
      </xdr:nvSpPr>
      <xdr:spPr>
        <a:xfrm>
          <a:off x="13096875" y="99175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84582</xdr:rowOff>
    </xdr:from>
    <xdr:to>
      <xdr:col>81</xdr:col>
      <xdr:colOff>50800</xdr:colOff>
      <xdr:row>61</xdr:row>
      <xdr:rowOff>134874</xdr:rowOff>
    </xdr:to>
    <xdr:cxnSp macro="">
      <xdr:nvCxnSpPr>
        <xdr:cNvPr id="635" name="直線コネクタ 634">
          <a:extLst>
            <a:ext uri="{FF2B5EF4-FFF2-40B4-BE49-F238E27FC236}">
              <a16:creationId xmlns:a16="http://schemas.microsoft.com/office/drawing/2014/main" id="{3F9E12FA-F0BC-4E4B-BDA1-55905EB62872}"/>
            </a:ext>
          </a:extLst>
        </xdr:cNvPr>
        <xdr:cNvCxnSpPr/>
      </xdr:nvCxnSpPr>
      <xdr:spPr>
        <a:xfrm>
          <a:off x="13144500" y="9974707"/>
          <a:ext cx="7905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636" name="楕円 635">
          <a:extLst>
            <a:ext uri="{FF2B5EF4-FFF2-40B4-BE49-F238E27FC236}">
              <a16:creationId xmlns:a16="http://schemas.microsoft.com/office/drawing/2014/main" id="{C8E8FAEF-9ABD-4840-A084-83025A713F4B}"/>
            </a:ext>
          </a:extLst>
        </xdr:cNvPr>
        <xdr:cNvSpPr/>
      </xdr:nvSpPr>
      <xdr:spPr>
        <a:xfrm>
          <a:off x="12296775" y="99358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84582</xdr:rowOff>
    </xdr:from>
    <xdr:to>
      <xdr:col>76</xdr:col>
      <xdr:colOff>114300</xdr:colOff>
      <xdr:row>61</xdr:row>
      <xdr:rowOff>102870</xdr:rowOff>
    </xdr:to>
    <xdr:cxnSp macro="">
      <xdr:nvCxnSpPr>
        <xdr:cNvPr id="637" name="直線コネクタ 636">
          <a:extLst>
            <a:ext uri="{FF2B5EF4-FFF2-40B4-BE49-F238E27FC236}">
              <a16:creationId xmlns:a16="http://schemas.microsoft.com/office/drawing/2014/main" id="{51CEE44B-66F9-4E05-A566-A62A4DB4B2E6}"/>
            </a:ext>
          </a:extLst>
        </xdr:cNvPr>
        <xdr:cNvCxnSpPr/>
      </xdr:nvCxnSpPr>
      <xdr:spPr>
        <a:xfrm flipV="1">
          <a:off x="12344400" y="9974707"/>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38" name="楕円 637">
          <a:extLst>
            <a:ext uri="{FF2B5EF4-FFF2-40B4-BE49-F238E27FC236}">
              <a16:creationId xmlns:a16="http://schemas.microsoft.com/office/drawing/2014/main" id="{EFA92290-4A34-4AC7-BE2A-2717E3B508D4}"/>
            </a:ext>
          </a:extLst>
        </xdr:cNvPr>
        <xdr:cNvSpPr/>
      </xdr:nvSpPr>
      <xdr:spPr>
        <a:xfrm>
          <a:off x="11487150" y="99358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102870</xdr:rowOff>
    </xdr:to>
    <xdr:cxnSp macro="">
      <xdr:nvCxnSpPr>
        <xdr:cNvPr id="639" name="直線コネクタ 638">
          <a:extLst>
            <a:ext uri="{FF2B5EF4-FFF2-40B4-BE49-F238E27FC236}">
              <a16:creationId xmlns:a16="http://schemas.microsoft.com/office/drawing/2014/main" id="{43D7F92B-1B38-4297-8B36-75202AB10737}"/>
            </a:ext>
          </a:extLst>
        </xdr:cNvPr>
        <xdr:cNvCxnSpPr/>
      </xdr:nvCxnSpPr>
      <xdr:spPr>
        <a:xfrm>
          <a:off x="11534775" y="999299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640" name="n_1aveValue【学校施設】&#10;有形固定資産減価償却率">
          <a:extLst>
            <a:ext uri="{FF2B5EF4-FFF2-40B4-BE49-F238E27FC236}">
              <a16:creationId xmlns:a16="http://schemas.microsoft.com/office/drawing/2014/main" id="{7E72404A-F3DB-4498-A72B-FC98AF55BE13}"/>
            </a:ext>
          </a:extLst>
        </xdr:cNvPr>
        <xdr:cNvSpPr txBox="1"/>
      </xdr:nvSpPr>
      <xdr:spPr>
        <a:xfrm>
          <a:off x="13745219" y="9543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641" name="n_2aveValue【学校施設】&#10;有形固定資産減価償却率">
          <a:extLst>
            <a:ext uri="{FF2B5EF4-FFF2-40B4-BE49-F238E27FC236}">
              <a16:creationId xmlns:a16="http://schemas.microsoft.com/office/drawing/2014/main" id="{1EB962F7-C662-45F3-9853-CF243AECF836}"/>
            </a:ext>
          </a:extLst>
        </xdr:cNvPr>
        <xdr:cNvSpPr txBox="1"/>
      </xdr:nvSpPr>
      <xdr:spPr>
        <a:xfrm>
          <a:off x="12964169" y="952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42" name="n_3aveValue【学校施設】&#10;有形固定資産減価償却率">
          <a:extLst>
            <a:ext uri="{FF2B5EF4-FFF2-40B4-BE49-F238E27FC236}">
              <a16:creationId xmlns:a16="http://schemas.microsoft.com/office/drawing/2014/main" id="{ECB94022-BAC6-4C4C-9313-B8938B91C424}"/>
            </a:ext>
          </a:extLst>
        </xdr:cNvPr>
        <xdr:cNvSpPr txBox="1"/>
      </xdr:nvSpPr>
      <xdr:spPr>
        <a:xfrm>
          <a:off x="12164069" y="950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643" name="n_4aveValue【学校施設】&#10;有形固定資産減価償却率">
          <a:extLst>
            <a:ext uri="{FF2B5EF4-FFF2-40B4-BE49-F238E27FC236}">
              <a16:creationId xmlns:a16="http://schemas.microsoft.com/office/drawing/2014/main" id="{EA2BA902-EF99-49B6-B209-2B579289C1CD}"/>
            </a:ext>
          </a:extLst>
        </xdr:cNvPr>
        <xdr:cNvSpPr txBox="1"/>
      </xdr:nvSpPr>
      <xdr:spPr>
        <a:xfrm>
          <a:off x="11354444"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5351</xdr:rowOff>
    </xdr:from>
    <xdr:ext cx="405111" cy="259045"/>
    <xdr:sp macro="" textlink="">
      <xdr:nvSpPr>
        <xdr:cNvPr id="644" name="n_1mainValue【学校施設】&#10;有形固定資産減価償却率">
          <a:extLst>
            <a:ext uri="{FF2B5EF4-FFF2-40B4-BE49-F238E27FC236}">
              <a16:creationId xmlns:a16="http://schemas.microsoft.com/office/drawing/2014/main" id="{FBFDA1A7-53BA-458C-92C4-A238A166F99F}"/>
            </a:ext>
          </a:extLst>
        </xdr:cNvPr>
        <xdr:cNvSpPr txBox="1"/>
      </xdr:nvSpPr>
      <xdr:spPr>
        <a:xfrm>
          <a:off x="13745219" y="1005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126509</xdr:rowOff>
    </xdr:from>
    <xdr:ext cx="405111" cy="259045"/>
    <xdr:sp macro="" textlink="">
      <xdr:nvSpPr>
        <xdr:cNvPr id="645" name="n_2mainValue【学校施設】&#10;有形固定資産減価償却率">
          <a:extLst>
            <a:ext uri="{FF2B5EF4-FFF2-40B4-BE49-F238E27FC236}">
              <a16:creationId xmlns:a16="http://schemas.microsoft.com/office/drawing/2014/main" id="{B9402F03-7EC3-41D3-8235-7B5F0D74FCCD}"/>
            </a:ext>
          </a:extLst>
        </xdr:cNvPr>
        <xdr:cNvSpPr txBox="1"/>
      </xdr:nvSpPr>
      <xdr:spPr>
        <a:xfrm>
          <a:off x="12964169" y="100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646" name="n_3mainValue【学校施設】&#10;有形固定資産減価償却率">
          <a:extLst>
            <a:ext uri="{FF2B5EF4-FFF2-40B4-BE49-F238E27FC236}">
              <a16:creationId xmlns:a16="http://schemas.microsoft.com/office/drawing/2014/main" id="{E9A47198-4E73-4867-A244-DC8C1FA1A25D}"/>
            </a:ext>
          </a:extLst>
        </xdr:cNvPr>
        <xdr:cNvSpPr txBox="1"/>
      </xdr:nvSpPr>
      <xdr:spPr>
        <a:xfrm>
          <a:off x="12164069"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647" name="n_4mainValue【学校施設】&#10;有形固定資産減価償却率">
          <a:extLst>
            <a:ext uri="{FF2B5EF4-FFF2-40B4-BE49-F238E27FC236}">
              <a16:creationId xmlns:a16="http://schemas.microsoft.com/office/drawing/2014/main" id="{CC264204-01ED-4872-BE8C-44D6ECCD3484}"/>
            </a:ext>
          </a:extLst>
        </xdr:cNvPr>
        <xdr:cNvSpPr txBox="1"/>
      </xdr:nvSpPr>
      <xdr:spPr>
        <a:xfrm>
          <a:off x="113544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3E51EDFE-B19C-482F-8952-6EFD560B1DEA}"/>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FC37D8BE-FB54-4649-8100-772741013F59}"/>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2EAC7012-CEAD-4C45-BC54-7997D9566838}"/>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A43C0690-1639-4056-8FCC-DB1BF4658531}"/>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6E9BFD63-43D7-4FC6-8D6D-CEBD3DB0BFA3}"/>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62070E7A-6E4F-49EE-A1C2-210B047CAE33}"/>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5DA3E034-07D4-4FDE-9965-DE2AC56E1545}"/>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B28D8B2C-0F3D-4186-93D2-C980EF3E7D04}"/>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FBF0912D-18C7-4DF8-AD08-9EEB3AE2C2FC}"/>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F7F767CE-B151-40F8-935B-E27E97B32082}"/>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8" name="テキスト ボックス 657">
          <a:extLst>
            <a:ext uri="{FF2B5EF4-FFF2-40B4-BE49-F238E27FC236}">
              <a16:creationId xmlns:a16="http://schemas.microsoft.com/office/drawing/2014/main" id="{73F36322-50CE-48A5-81FC-5AF481739223}"/>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9" name="直線コネクタ 658">
          <a:extLst>
            <a:ext uri="{FF2B5EF4-FFF2-40B4-BE49-F238E27FC236}">
              <a16:creationId xmlns:a16="http://schemas.microsoft.com/office/drawing/2014/main" id="{9D38446F-41F5-4678-90AE-5FCEE40B7DD3}"/>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0" name="テキスト ボックス 659">
          <a:extLst>
            <a:ext uri="{FF2B5EF4-FFF2-40B4-BE49-F238E27FC236}">
              <a16:creationId xmlns:a16="http://schemas.microsoft.com/office/drawing/2014/main" id="{64391241-240F-4A19-993A-480606E14C0A}"/>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1" name="直線コネクタ 660">
          <a:extLst>
            <a:ext uri="{FF2B5EF4-FFF2-40B4-BE49-F238E27FC236}">
              <a16:creationId xmlns:a16="http://schemas.microsoft.com/office/drawing/2014/main" id="{86572D5D-0261-46A4-B152-A894C0CD201A}"/>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2" name="テキスト ボックス 661">
          <a:extLst>
            <a:ext uri="{FF2B5EF4-FFF2-40B4-BE49-F238E27FC236}">
              <a16:creationId xmlns:a16="http://schemas.microsoft.com/office/drawing/2014/main" id="{7B9D8FD8-65ED-440C-8ACC-66D815742487}"/>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3" name="直線コネクタ 662">
          <a:extLst>
            <a:ext uri="{FF2B5EF4-FFF2-40B4-BE49-F238E27FC236}">
              <a16:creationId xmlns:a16="http://schemas.microsoft.com/office/drawing/2014/main" id="{D459904E-FCD7-4DE8-94F0-013DEFC0887F}"/>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4" name="テキスト ボックス 663">
          <a:extLst>
            <a:ext uri="{FF2B5EF4-FFF2-40B4-BE49-F238E27FC236}">
              <a16:creationId xmlns:a16="http://schemas.microsoft.com/office/drawing/2014/main" id="{FF149537-4100-4CA5-8449-F28F301F2744}"/>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5" name="直線コネクタ 664">
          <a:extLst>
            <a:ext uri="{FF2B5EF4-FFF2-40B4-BE49-F238E27FC236}">
              <a16:creationId xmlns:a16="http://schemas.microsoft.com/office/drawing/2014/main" id="{BF66DA40-8F9D-47F1-B74A-1C948A9A4493}"/>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6" name="テキスト ボックス 665">
          <a:extLst>
            <a:ext uri="{FF2B5EF4-FFF2-40B4-BE49-F238E27FC236}">
              <a16:creationId xmlns:a16="http://schemas.microsoft.com/office/drawing/2014/main" id="{3AADAD28-E4A0-4374-BE18-F5F06126A49E}"/>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7" name="直線コネクタ 666">
          <a:extLst>
            <a:ext uri="{FF2B5EF4-FFF2-40B4-BE49-F238E27FC236}">
              <a16:creationId xmlns:a16="http://schemas.microsoft.com/office/drawing/2014/main" id="{3E2FB788-27D8-4EAE-B22D-E2F41E997EB3}"/>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8" name="テキスト ボックス 667">
          <a:extLst>
            <a:ext uri="{FF2B5EF4-FFF2-40B4-BE49-F238E27FC236}">
              <a16:creationId xmlns:a16="http://schemas.microsoft.com/office/drawing/2014/main" id="{C85FB2EC-5731-44D4-BE9B-C3AB362B9024}"/>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9" name="直線コネクタ 668">
          <a:extLst>
            <a:ext uri="{FF2B5EF4-FFF2-40B4-BE49-F238E27FC236}">
              <a16:creationId xmlns:a16="http://schemas.microsoft.com/office/drawing/2014/main" id="{842A1DDF-C788-4A22-B144-5CD191C399A0}"/>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0" name="テキスト ボックス 669">
          <a:extLst>
            <a:ext uri="{FF2B5EF4-FFF2-40B4-BE49-F238E27FC236}">
              <a16:creationId xmlns:a16="http://schemas.microsoft.com/office/drawing/2014/main" id="{2A18040F-E24A-469E-8C88-0F2B20C86110}"/>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D592F2D7-D1B3-4F5B-89FB-2F21316AAFA8}"/>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CF233BE2-14B6-45B3-923A-76C854024F5D}"/>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学校施設】&#10;一人当たり面積グラフ枠">
          <a:extLst>
            <a:ext uri="{FF2B5EF4-FFF2-40B4-BE49-F238E27FC236}">
              <a16:creationId xmlns:a16="http://schemas.microsoft.com/office/drawing/2014/main" id="{37410A91-38F3-4333-A1E9-4343CC8830C9}"/>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61</xdr:row>
      <xdr:rowOff>22316</xdr:rowOff>
    </xdr:from>
    <xdr:to>
      <xdr:col>116</xdr:col>
      <xdr:colOff>62864</xdr:colOff>
      <xdr:row>64</xdr:row>
      <xdr:rowOff>67491</xdr:rowOff>
    </xdr:to>
    <xdr:cxnSp macro="">
      <xdr:nvCxnSpPr>
        <xdr:cNvPr id="674" name="直線コネクタ 673">
          <a:extLst>
            <a:ext uri="{FF2B5EF4-FFF2-40B4-BE49-F238E27FC236}">
              <a16:creationId xmlns:a16="http://schemas.microsoft.com/office/drawing/2014/main" id="{77B94C3D-C913-4341-A885-E93CBC1E4DF2}"/>
            </a:ext>
          </a:extLst>
        </xdr:cNvPr>
        <xdr:cNvCxnSpPr/>
      </xdr:nvCxnSpPr>
      <xdr:spPr>
        <a:xfrm flipV="1">
          <a:off x="19954239" y="9912441"/>
          <a:ext cx="0" cy="52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71318</xdr:rowOff>
    </xdr:from>
    <xdr:ext cx="469744" cy="259045"/>
    <xdr:sp macro="" textlink="">
      <xdr:nvSpPr>
        <xdr:cNvPr id="675" name="【学校施設】&#10;一人当たり面積最小値テキスト">
          <a:extLst>
            <a:ext uri="{FF2B5EF4-FFF2-40B4-BE49-F238E27FC236}">
              <a16:creationId xmlns:a16="http://schemas.microsoft.com/office/drawing/2014/main" id="{658A38CF-1E30-41DC-AF24-1F1CE1DFFCBF}"/>
            </a:ext>
          </a:extLst>
        </xdr:cNvPr>
        <xdr:cNvSpPr txBox="1"/>
      </xdr:nvSpPr>
      <xdr:spPr>
        <a:xfrm>
          <a:off x="19992975" y="1044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67491</xdr:rowOff>
    </xdr:from>
    <xdr:to>
      <xdr:col>116</xdr:col>
      <xdr:colOff>152400</xdr:colOff>
      <xdr:row>64</xdr:row>
      <xdr:rowOff>67491</xdr:rowOff>
    </xdr:to>
    <xdr:cxnSp macro="">
      <xdr:nvCxnSpPr>
        <xdr:cNvPr id="676" name="直線コネクタ 675">
          <a:extLst>
            <a:ext uri="{FF2B5EF4-FFF2-40B4-BE49-F238E27FC236}">
              <a16:creationId xmlns:a16="http://schemas.microsoft.com/office/drawing/2014/main" id="{0D834B2D-BA01-4A8F-9D08-FE910D202161}"/>
            </a:ext>
          </a:extLst>
        </xdr:cNvPr>
        <xdr:cNvCxnSpPr/>
      </xdr:nvCxnSpPr>
      <xdr:spPr>
        <a:xfrm>
          <a:off x="19878675" y="104370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140443</xdr:rowOff>
    </xdr:from>
    <xdr:ext cx="469744" cy="259045"/>
    <xdr:sp macro="" textlink="">
      <xdr:nvSpPr>
        <xdr:cNvPr id="677" name="【学校施設】&#10;一人当たり面積最大値テキスト">
          <a:extLst>
            <a:ext uri="{FF2B5EF4-FFF2-40B4-BE49-F238E27FC236}">
              <a16:creationId xmlns:a16="http://schemas.microsoft.com/office/drawing/2014/main" id="{16FD4F44-791E-4DF8-AC0B-AC8A5F285A5A}"/>
            </a:ext>
          </a:extLst>
        </xdr:cNvPr>
        <xdr:cNvSpPr txBox="1"/>
      </xdr:nvSpPr>
      <xdr:spPr>
        <a:xfrm>
          <a:off x="19992975" y="970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22316</xdr:rowOff>
    </xdr:from>
    <xdr:to>
      <xdr:col>116</xdr:col>
      <xdr:colOff>152400</xdr:colOff>
      <xdr:row>61</xdr:row>
      <xdr:rowOff>22316</xdr:rowOff>
    </xdr:to>
    <xdr:cxnSp macro="">
      <xdr:nvCxnSpPr>
        <xdr:cNvPr id="678" name="直線コネクタ 677">
          <a:extLst>
            <a:ext uri="{FF2B5EF4-FFF2-40B4-BE49-F238E27FC236}">
              <a16:creationId xmlns:a16="http://schemas.microsoft.com/office/drawing/2014/main" id="{B1F8C641-0625-4B0B-A7E1-42EEA82F9CBC}"/>
            </a:ext>
          </a:extLst>
        </xdr:cNvPr>
        <xdr:cNvCxnSpPr/>
      </xdr:nvCxnSpPr>
      <xdr:spPr>
        <a:xfrm>
          <a:off x="19878675" y="99124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98533</xdr:rowOff>
    </xdr:from>
    <xdr:ext cx="469744" cy="259045"/>
    <xdr:sp macro="" textlink="">
      <xdr:nvSpPr>
        <xdr:cNvPr id="679" name="【学校施設】&#10;一人当たり面積平均値テキスト">
          <a:extLst>
            <a:ext uri="{FF2B5EF4-FFF2-40B4-BE49-F238E27FC236}">
              <a16:creationId xmlns:a16="http://schemas.microsoft.com/office/drawing/2014/main" id="{7A1373BA-EADC-4EBC-8515-AAC7EBC754BD}"/>
            </a:ext>
          </a:extLst>
        </xdr:cNvPr>
        <xdr:cNvSpPr txBox="1"/>
      </xdr:nvSpPr>
      <xdr:spPr>
        <a:xfrm>
          <a:off x="19992975" y="10150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120106</xdr:rowOff>
    </xdr:from>
    <xdr:to>
      <xdr:col>116</xdr:col>
      <xdr:colOff>114300</xdr:colOff>
      <xdr:row>63</xdr:row>
      <xdr:rowOff>50256</xdr:rowOff>
    </xdr:to>
    <xdr:sp macro="" textlink="">
      <xdr:nvSpPr>
        <xdr:cNvPr id="680" name="フローチャート: 判断 679">
          <a:extLst>
            <a:ext uri="{FF2B5EF4-FFF2-40B4-BE49-F238E27FC236}">
              <a16:creationId xmlns:a16="http://schemas.microsoft.com/office/drawing/2014/main" id="{31D8D35B-E827-45BD-ADE4-C6C823A4C552}"/>
            </a:ext>
          </a:extLst>
        </xdr:cNvPr>
        <xdr:cNvSpPr/>
      </xdr:nvSpPr>
      <xdr:spPr>
        <a:xfrm>
          <a:off x="19897725" y="1017215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87449</xdr:rowOff>
    </xdr:from>
    <xdr:to>
      <xdr:col>112</xdr:col>
      <xdr:colOff>38100</xdr:colOff>
      <xdr:row>63</xdr:row>
      <xdr:rowOff>17599</xdr:rowOff>
    </xdr:to>
    <xdr:sp macro="" textlink="">
      <xdr:nvSpPr>
        <xdr:cNvPr id="681" name="フローチャート: 判断 680">
          <a:extLst>
            <a:ext uri="{FF2B5EF4-FFF2-40B4-BE49-F238E27FC236}">
              <a16:creationId xmlns:a16="http://schemas.microsoft.com/office/drawing/2014/main" id="{767ABBAB-1A15-4937-8AFA-5BDE97534FCC}"/>
            </a:ext>
          </a:extLst>
        </xdr:cNvPr>
        <xdr:cNvSpPr/>
      </xdr:nvSpPr>
      <xdr:spPr>
        <a:xfrm>
          <a:off x="19154775" y="101331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92891</xdr:rowOff>
    </xdr:from>
    <xdr:to>
      <xdr:col>107</xdr:col>
      <xdr:colOff>101600</xdr:colOff>
      <xdr:row>63</xdr:row>
      <xdr:rowOff>23041</xdr:rowOff>
    </xdr:to>
    <xdr:sp macro="" textlink="">
      <xdr:nvSpPr>
        <xdr:cNvPr id="682" name="フローチャート: 判断 681">
          <a:extLst>
            <a:ext uri="{FF2B5EF4-FFF2-40B4-BE49-F238E27FC236}">
              <a16:creationId xmlns:a16="http://schemas.microsoft.com/office/drawing/2014/main" id="{9ABC3ED6-D90B-4603-89AB-82FE0D1487E0}"/>
            </a:ext>
          </a:extLst>
        </xdr:cNvPr>
        <xdr:cNvSpPr/>
      </xdr:nvSpPr>
      <xdr:spPr>
        <a:xfrm>
          <a:off x="18345150" y="101417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83" name="フローチャート: 判断 682">
          <a:extLst>
            <a:ext uri="{FF2B5EF4-FFF2-40B4-BE49-F238E27FC236}">
              <a16:creationId xmlns:a16="http://schemas.microsoft.com/office/drawing/2014/main" id="{9BE221BB-1862-472B-BEC0-88815947F107}"/>
            </a:ext>
          </a:extLst>
        </xdr:cNvPr>
        <xdr:cNvSpPr/>
      </xdr:nvSpPr>
      <xdr:spPr>
        <a:xfrm>
          <a:off x="17554575" y="10154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4" name="フローチャート: 判断 683">
          <a:extLst>
            <a:ext uri="{FF2B5EF4-FFF2-40B4-BE49-F238E27FC236}">
              <a16:creationId xmlns:a16="http://schemas.microsoft.com/office/drawing/2014/main" id="{37665FEA-1D9F-4249-8ADB-38ACD1CAB172}"/>
            </a:ext>
          </a:extLst>
        </xdr:cNvPr>
        <xdr:cNvSpPr/>
      </xdr:nvSpPr>
      <xdr:spPr>
        <a:xfrm>
          <a:off x="16754475" y="10154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D883D9C3-F64B-488C-811D-448DB07F9877}"/>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B2D47B59-F9FE-4F8A-A39E-5EB8404A9D4B}"/>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43C674F1-F1EA-4B87-B93B-A70425432374}"/>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69214795-0FBA-4ECF-BC39-A96201014B2A}"/>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BC4BC85E-6467-4990-9FE6-FCFC83AD26A1}"/>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171269</xdr:rowOff>
    </xdr:from>
    <xdr:to>
      <xdr:col>116</xdr:col>
      <xdr:colOff>114300</xdr:colOff>
      <xdr:row>61</xdr:row>
      <xdr:rowOff>101419</xdr:rowOff>
    </xdr:to>
    <xdr:sp macro="" textlink="">
      <xdr:nvSpPr>
        <xdr:cNvPr id="690" name="楕円 689">
          <a:extLst>
            <a:ext uri="{FF2B5EF4-FFF2-40B4-BE49-F238E27FC236}">
              <a16:creationId xmlns:a16="http://schemas.microsoft.com/office/drawing/2014/main" id="{34E14193-A727-4C55-9A43-57DBA3BC59CE}"/>
            </a:ext>
          </a:extLst>
        </xdr:cNvPr>
        <xdr:cNvSpPr/>
      </xdr:nvSpPr>
      <xdr:spPr>
        <a:xfrm>
          <a:off x="19897725" y="98867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95993</xdr:rowOff>
    </xdr:from>
    <xdr:ext cx="469744" cy="259045"/>
    <xdr:sp macro="" textlink="">
      <xdr:nvSpPr>
        <xdr:cNvPr id="691" name="【学校施設】&#10;一人当たり面積該当値テキスト">
          <a:extLst>
            <a:ext uri="{FF2B5EF4-FFF2-40B4-BE49-F238E27FC236}">
              <a16:creationId xmlns:a16="http://schemas.microsoft.com/office/drawing/2014/main" id="{749A5869-1458-4F85-89B0-9C2E0E56E057}"/>
            </a:ext>
          </a:extLst>
        </xdr:cNvPr>
        <xdr:cNvSpPr txBox="1"/>
      </xdr:nvSpPr>
      <xdr:spPr>
        <a:xfrm>
          <a:off x="19992975" y="982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152763</xdr:rowOff>
    </xdr:from>
    <xdr:to>
      <xdr:col>112</xdr:col>
      <xdr:colOff>38100</xdr:colOff>
      <xdr:row>55</xdr:row>
      <xdr:rowOff>82913</xdr:rowOff>
    </xdr:to>
    <xdr:sp macro="" textlink="">
      <xdr:nvSpPr>
        <xdr:cNvPr id="692" name="楕円 691">
          <a:extLst>
            <a:ext uri="{FF2B5EF4-FFF2-40B4-BE49-F238E27FC236}">
              <a16:creationId xmlns:a16="http://schemas.microsoft.com/office/drawing/2014/main" id="{BE701B6A-3603-4250-B7DB-18B552168B93}"/>
            </a:ext>
          </a:extLst>
        </xdr:cNvPr>
        <xdr:cNvSpPr/>
      </xdr:nvSpPr>
      <xdr:spPr>
        <a:xfrm>
          <a:off x="19154775" y="89062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32113</xdr:rowOff>
    </xdr:from>
    <xdr:to>
      <xdr:col>116</xdr:col>
      <xdr:colOff>63500</xdr:colOff>
      <xdr:row>61</xdr:row>
      <xdr:rowOff>50619</xdr:rowOff>
    </xdr:to>
    <xdr:cxnSp macro="">
      <xdr:nvCxnSpPr>
        <xdr:cNvPr id="693" name="直線コネクタ 692">
          <a:extLst>
            <a:ext uri="{FF2B5EF4-FFF2-40B4-BE49-F238E27FC236}">
              <a16:creationId xmlns:a16="http://schemas.microsoft.com/office/drawing/2014/main" id="{156401A0-7F95-43B2-96CC-1058D457E3AE}"/>
            </a:ext>
          </a:extLst>
        </xdr:cNvPr>
        <xdr:cNvCxnSpPr/>
      </xdr:nvCxnSpPr>
      <xdr:spPr>
        <a:xfrm>
          <a:off x="19202400" y="8944338"/>
          <a:ext cx="752475" cy="99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129359</xdr:rowOff>
    </xdr:from>
    <xdr:to>
      <xdr:col>107</xdr:col>
      <xdr:colOff>101600</xdr:colOff>
      <xdr:row>56</xdr:row>
      <xdr:rowOff>59509</xdr:rowOff>
    </xdr:to>
    <xdr:sp macro="" textlink="">
      <xdr:nvSpPr>
        <xdr:cNvPr id="694" name="楕円 693">
          <a:extLst>
            <a:ext uri="{FF2B5EF4-FFF2-40B4-BE49-F238E27FC236}">
              <a16:creationId xmlns:a16="http://schemas.microsoft.com/office/drawing/2014/main" id="{C4F72D0B-FE50-4FAB-A3FE-46C4F7533B44}"/>
            </a:ext>
          </a:extLst>
        </xdr:cNvPr>
        <xdr:cNvSpPr/>
      </xdr:nvSpPr>
      <xdr:spPr>
        <a:xfrm>
          <a:off x="18345150" y="904158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32113</xdr:rowOff>
    </xdr:from>
    <xdr:to>
      <xdr:col>111</xdr:col>
      <xdr:colOff>177800</xdr:colOff>
      <xdr:row>56</xdr:row>
      <xdr:rowOff>8709</xdr:rowOff>
    </xdr:to>
    <xdr:cxnSp macro="">
      <xdr:nvCxnSpPr>
        <xdr:cNvPr id="695" name="直線コネクタ 694">
          <a:extLst>
            <a:ext uri="{FF2B5EF4-FFF2-40B4-BE49-F238E27FC236}">
              <a16:creationId xmlns:a16="http://schemas.microsoft.com/office/drawing/2014/main" id="{602A97F9-62D1-427F-8450-63258F5051D3}"/>
            </a:ext>
          </a:extLst>
        </xdr:cNvPr>
        <xdr:cNvCxnSpPr/>
      </xdr:nvCxnSpPr>
      <xdr:spPr>
        <a:xfrm flipV="1">
          <a:off x="18392775" y="8944338"/>
          <a:ext cx="809625" cy="1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114119</xdr:rowOff>
    </xdr:from>
    <xdr:to>
      <xdr:col>102</xdr:col>
      <xdr:colOff>165100</xdr:colOff>
      <xdr:row>58</xdr:row>
      <xdr:rowOff>44269</xdr:rowOff>
    </xdr:to>
    <xdr:sp macro="" textlink="">
      <xdr:nvSpPr>
        <xdr:cNvPr id="696" name="楕円 695">
          <a:extLst>
            <a:ext uri="{FF2B5EF4-FFF2-40B4-BE49-F238E27FC236}">
              <a16:creationId xmlns:a16="http://schemas.microsoft.com/office/drawing/2014/main" id="{44ED4F39-B23D-4CFA-9FFA-A0E82D3521A1}"/>
            </a:ext>
          </a:extLst>
        </xdr:cNvPr>
        <xdr:cNvSpPr/>
      </xdr:nvSpPr>
      <xdr:spPr>
        <a:xfrm>
          <a:off x="17554575" y="93533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8709</xdr:rowOff>
    </xdr:from>
    <xdr:to>
      <xdr:col>107</xdr:col>
      <xdr:colOff>50800</xdr:colOff>
      <xdr:row>57</xdr:row>
      <xdr:rowOff>164919</xdr:rowOff>
    </xdr:to>
    <xdr:cxnSp macro="">
      <xdr:nvCxnSpPr>
        <xdr:cNvPr id="697" name="直線コネクタ 696">
          <a:extLst>
            <a:ext uri="{FF2B5EF4-FFF2-40B4-BE49-F238E27FC236}">
              <a16:creationId xmlns:a16="http://schemas.microsoft.com/office/drawing/2014/main" id="{D966D7FC-038C-45A7-93B1-AF1864D2A625}"/>
            </a:ext>
          </a:extLst>
        </xdr:cNvPr>
        <xdr:cNvCxnSpPr/>
      </xdr:nvCxnSpPr>
      <xdr:spPr>
        <a:xfrm flipV="1">
          <a:off x="17602200" y="9089209"/>
          <a:ext cx="790575" cy="3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22678</xdr:rowOff>
    </xdr:from>
    <xdr:to>
      <xdr:col>98</xdr:col>
      <xdr:colOff>38100</xdr:colOff>
      <xdr:row>57</xdr:row>
      <xdr:rowOff>124278</xdr:rowOff>
    </xdr:to>
    <xdr:sp macro="" textlink="">
      <xdr:nvSpPr>
        <xdr:cNvPr id="698" name="楕円 697">
          <a:extLst>
            <a:ext uri="{FF2B5EF4-FFF2-40B4-BE49-F238E27FC236}">
              <a16:creationId xmlns:a16="http://schemas.microsoft.com/office/drawing/2014/main" id="{C47F0B1C-2C46-4109-BB2B-786E6CA3516E}"/>
            </a:ext>
          </a:extLst>
        </xdr:cNvPr>
        <xdr:cNvSpPr/>
      </xdr:nvSpPr>
      <xdr:spPr>
        <a:xfrm>
          <a:off x="16754475" y="92651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73478</xdr:rowOff>
    </xdr:from>
    <xdr:to>
      <xdr:col>102</xdr:col>
      <xdr:colOff>114300</xdr:colOff>
      <xdr:row>57</xdr:row>
      <xdr:rowOff>164919</xdr:rowOff>
    </xdr:to>
    <xdr:cxnSp macro="">
      <xdr:nvCxnSpPr>
        <xdr:cNvPr id="699" name="直線コネクタ 698">
          <a:extLst>
            <a:ext uri="{FF2B5EF4-FFF2-40B4-BE49-F238E27FC236}">
              <a16:creationId xmlns:a16="http://schemas.microsoft.com/office/drawing/2014/main" id="{976FD010-D707-478C-A984-B175560B8979}"/>
            </a:ext>
          </a:extLst>
        </xdr:cNvPr>
        <xdr:cNvCxnSpPr/>
      </xdr:nvCxnSpPr>
      <xdr:spPr>
        <a:xfrm>
          <a:off x="16802100" y="9312728"/>
          <a:ext cx="800100" cy="8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8726</xdr:rowOff>
    </xdr:from>
    <xdr:ext cx="469744" cy="259045"/>
    <xdr:sp macro="" textlink="">
      <xdr:nvSpPr>
        <xdr:cNvPr id="700" name="n_1aveValue【学校施設】&#10;一人当たり面積">
          <a:extLst>
            <a:ext uri="{FF2B5EF4-FFF2-40B4-BE49-F238E27FC236}">
              <a16:creationId xmlns:a16="http://schemas.microsoft.com/office/drawing/2014/main" id="{10DE8A98-3E6A-47F6-8E53-C0E483437468}"/>
            </a:ext>
          </a:extLst>
        </xdr:cNvPr>
        <xdr:cNvSpPr txBox="1"/>
      </xdr:nvSpPr>
      <xdr:spPr>
        <a:xfrm>
          <a:off x="18983402" y="1022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14168</xdr:rowOff>
    </xdr:from>
    <xdr:ext cx="469744" cy="259045"/>
    <xdr:sp macro="" textlink="">
      <xdr:nvSpPr>
        <xdr:cNvPr id="701" name="n_2aveValue【学校施設】&#10;一人当たり面積">
          <a:extLst>
            <a:ext uri="{FF2B5EF4-FFF2-40B4-BE49-F238E27FC236}">
              <a16:creationId xmlns:a16="http://schemas.microsoft.com/office/drawing/2014/main" id="{72571E89-BE2C-489F-9B61-5119C8F68D15}"/>
            </a:ext>
          </a:extLst>
        </xdr:cNvPr>
        <xdr:cNvSpPr txBox="1"/>
      </xdr:nvSpPr>
      <xdr:spPr>
        <a:xfrm>
          <a:off x="18183302" y="1022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02" name="n_3aveValue【学校施設】&#10;一人当たり面積">
          <a:extLst>
            <a:ext uri="{FF2B5EF4-FFF2-40B4-BE49-F238E27FC236}">
              <a16:creationId xmlns:a16="http://schemas.microsoft.com/office/drawing/2014/main" id="{AD7DD703-984A-4C7B-B4C3-E518A6FD77ED}"/>
            </a:ext>
          </a:extLst>
        </xdr:cNvPr>
        <xdr:cNvSpPr txBox="1"/>
      </xdr:nvSpPr>
      <xdr:spPr>
        <a:xfrm>
          <a:off x="17383202"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03" name="n_4aveValue【学校施設】&#10;一人当たり面積">
          <a:extLst>
            <a:ext uri="{FF2B5EF4-FFF2-40B4-BE49-F238E27FC236}">
              <a16:creationId xmlns:a16="http://schemas.microsoft.com/office/drawing/2014/main" id="{282CB467-51DF-469E-A8C4-7DAAB06E00C3}"/>
            </a:ext>
          </a:extLst>
        </xdr:cNvPr>
        <xdr:cNvSpPr txBox="1"/>
      </xdr:nvSpPr>
      <xdr:spPr>
        <a:xfrm>
          <a:off x="165926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99440</xdr:rowOff>
    </xdr:from>
    <xdr:ext cx="469744" cy="259045"/>
    <xdr:sp macro="" textlink="">
      <xdr:nvSpPr>
        <xdr:cNvPr id="704" name="n_1mainValue【学校施設】&#10;一人当たり面積">
          <a:extLst>
            <a:ext uri="{FF2B5EF4-FFF2-40B4-BE49-F238E27FC236}">
              <a16:creationId xmlns:a16="http://schemas.microsoft.com/office/drawing/2014/main" id="{8681B437-7C85-4D85-B8B3-424C97FD3FEC}"/>
            </a:ext>
          </a:extLst>
        </xdr:cNvPr>
        <xdr:cNvSpPr txBox="1"/>
      </xdr:nvSpPr>
      <xdr:spPr>
        <a:xfrm>
          <a:off x="18983402" y="869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76036</xdr:rowOff>
    </xdr:from>
    <xdr:ext cx="469744" cy="259045"/>
    <xdr:sp macro="" textlink="">
      <xdr:nvSpPr>
        <xdr:cNvPr id="705" name="n_2mainValue【学校施設】&#10;一人当たり面積">
          <a:extLst>
            <a:ext uri="{FF2B5EF4-FFF2-40B4-BE49-F238E27FC236}">
              <a16:creationId xmlns:a16="http://schemas.microsoft.com/office/drawing/2014/main" id="{DE111FB9-2F32-444D-97E2-F80C62765A7E}"/>
            </a:ext>
          </a:extLst>
        </xdr:cNvPr>
        <xdr:cNvSpPr txBox="1"/>
      </xdr:nvSpPr>
      <xdr:spPr>
        <a:xfrm>
          <a:off x="18183302" y="88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60796</xdr:rowOff>
    </xdr:from>
    <xdr:ext cx="469744" cy="259045"/>
    <xdr:sp macro="" textlink="">
      <xdr:nvSpPr>
        <xdr:cNvPr id="706" name="n_3mainValue【学校施設】&#10;一人当たり面積">
          <a:extLst>
            <a:ext uri="{FF2B5EF4-FFF2-40B4-BE49-F238E27FC236}">
              <a16:creationId xmlns:a16="http://schemas.microsoft.com/office/drawing/2014/main" id="{59F9C2B4-4DFB-4E4D-939B-659B87517591}"/>
            </a:ext>
          </a:extLst>
        </xdr:cNvPr>
        <xdr:cNvSpPr txBox="1"/>
      </xdr:nvSpPr>
      <xdr:spPr>
        <a:xfrm>
          <a:off x="17383202" y="91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140805</xdr:rowOff>
    </xdr:from>
    <xdr:ext cx="469744" cy="259045"/>
    <xdr:sp macro="" textlink="">
      <xdr:nvSpPr>
        <xdr:cNvPr id="707" name="n_4mainValue【学校施設】&#10;一人当たり面積">
          <a:extLst>
            <a:ext uri="{FF2B5EF4-FFF2-40B4-BE49-F238E27FC236}">
              <a16:creationId xmlns:a16="http://schemas.microsoft.com/office/drawing/2014/main" id="{BE881CEA-C0E3-4752-B796-6C11DBC136C6}"/>
            </a:ext>
          </a:extLst>
        </xdr:cNvPr>
        <xdr:cNvSpPr txBox="1"/>
      </xdr:nvSpPr>
      <xdr:spPr>
        <a:xfrm>
          <a:off x="16592627" y="905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9FF230D3-C79B-4173-821B-9B2387500C7E}"/>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31A32652-D45E-4B10-850A-F20F5AE3D81D}"/>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6C3312E8-EED9-4362-B8CB-49F8A1145367}"/>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C9DD8A57-F0DB-4427-B7AF-5F3759D7EC17}"/>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64B8B29C-59E9-41EF-914F-605E710E4964}"/>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C45701EB-831D-4128-AEB6-B0EB14279964}"/>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F1C2B2CF-AF51-4EDD-A5F1-F68CD060CF6A}"/>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90B6C017-7642-4BF1-8EC9-79E94D6CBD6A}"/>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0088DC33-DAB3-4FC9-885C-54D5896AE489}"/>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95315237-93A9-4820-B390-C1150DB82907}"/>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556E8B1D-5095-4AE2-A7B2-8246448D8856}"/>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9" name="直線コネクタ 718">
          <a:extLst>
            <a:ext uri="{FF2B5EF4-FFF2-40B4-BE49-F238E27FC236}">
              <a16:creationId xmlns:a16="http://schemas.microsoft.com/office/drawing/2014/main" id="{201AFDEC-3D4E-4F1E-995F-ED44707D0CF4}"/>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id="{EB4C8FAD-4133-479E-947B-BEE31A5C94B2}"/>
            </a:ext>
          </a:extLst>
        </xdr:cNvPr>
        <xdr:cNvSpPr txBox="1"/>
      </xdr:nvSpPr>
      <xdr:spPr>
        <a:xfrm>
          <a:off x="107945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1" name="直線コネクタ 720">
          <a:extLst>
            <a:ext uri="{FF2B5EF4-FFF2-40B4-BE49-F238E27FC236}">
              <a16:creationId xmlns:a16="http://schemas.microsoft.com/office/drawing/2014/main" id="{E8A0600C-1A20-472D-A5BF-3C77E74B3F9A}"/>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2" name="テキスト ボックス 721">
          <a:extLst>
            <a:ext uri="{FF2B5EF4-FFF2-40B4-BE49-F238E27FC236}">
              <a16:creationId xmlns:a16="http://schemas.microsoft.com/office/drawing/2014/main" id="{E1C63C17-3EC3-44DF-A483-40127A279445}"/>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3" name="直線コネクタ 722">
          <a:extLst>
            <a:ext uri="{FF2B5EF4-FFF2-40B4-BE49-F238E27FC236}">
              <a16:creationId xmlns:a16="http://schemas.microsoft.com/office/drawing/2014/main" id="{9E85C063-BD31-48D6-ADA1-9B1BF693ED5C}"/>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4" name="テキスト ボックス 723">
          <a:extLst>
            <a:ext uri="{FF2B5EF4-FFF2-40B4-BE49-F238E27FC236}">
              <a16:creationId xmlns:a16="http://schemas.microsoft.com/office/drawing/2014/main" id="{41834ADD-13F1-4F14-AD82-416D46A7C39B}"/>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5" name="直線コネクタ 724">
          <a:extLst>
            <a:ext uri="{FF2B5EF4-FFF2-40B4-BE49-F238E27FC236}">
              <a16:creationId xmlns:a16="http://schemas.microsoft.com/office/drawing/2014/main" id="{5B278198-E6E9-4B17-86B7-600C7BF23498}"/>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6" name="テキスト ボックス 725">
          <a:extLst>
            <a:ext uri="{FF2B5EF4-FFF2-40B4-BE49-F238E27FC236}">
              <a16:creationId xmlns:a16="http://schemas.microsoft.com/office/drawing/2014/main" id="{89628270-CC03-4C89-BACB-7D00859BD647}"/>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a:extLst>
            <a:ext uri="{FF2B5EF4-FFF2-40B4-BE49-F238E27FC236}">
              <a16:creationId xmlns:a16="http://schemas.microsoft.com/office/drawing/2014/main" id="{B50EA359-C123-4A6F-81AC-F9CE8D5BF9CB}"/>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28" name="テキスト ボックス 727">
          <a:extLst>
            <a:ext uri="{FF2B5EF4-FFF2-40B4-BE49-F238E27FC236}">
              <a16:creationId xmlns:a16="http://schemas.microsoft.com/office/drawing/2014/main" id="{1589F91E-754A-49D7-B699-DDAFCF30A70D}"/>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9" name="【児童館】&#10;有形固定資産減価償却率グラフ枠">
          <a:extLst>
            <a:ext uri="{FF2B5EF4-FFF2-40B4-BE49-F238E27FC236}">
              <a16:creationId xmlns:a16="http://schemas.microsoft.com/office/drawing/2014/main" id="{C0BFED37-D5CF-4932-B504-07EFB8C0EA64}"/>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0" name="直線コネクタ 729">
          <a:extLst>
            <a:ext uri="{FF2B5EF4-FFF2-40B4-BE49-F238E27FC236}">
              <a16:creationId xmlns:a16="http://schemas.microsoft.com/office/drawing/2014/main" id="{2CC0EAAC-CBE5-4A20-B07C-569D2D507A82}"/>
            </a:ext>
          </a:extLst>
        </xdr:cNvPr>
        <xdr:cNvCxnSpPr/>
      </xdr:nvCxnSpPr>
      <xdr:spPr>
        <a:xfrm flipV="1">
          <a:off x="14696439" y="12637897"/>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1" name="【児童館】&#10;有形固定資産減価償却率最小値テキスト">
          <a:extLst>
            <a:ext uri="{FF2B5EF4-FFF2-40B4-BE49-F238E27FC236}">
              <a16:creationId xmlns:a16="http://schemas.microsoft.com/office/drawing/2014/main" id="{9B426456-EFE2-4DFA-BB79-E9AB83BBCC56}"/>
            </a:ext>
          </a:extLst>
        </xdr:cNvPr>
        <xdr:cNvSpPr txBox="1"/>
      </xdr:nvSpPr>
      <xdr:spPr>
        <a:xfrm>
          <a:off x="14735175"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2" name="直線コネクタ 731">
          <a:extLst>
            <a:ext uri="{FF2B5EF4-FFF2-40B4-BE49-F238E27FC236}">
              <a16:creationId xmlns:a16="http://schemas.microsoft.com/office/drawing/2014/main" id="{590DAB24-5F72-49DF-AB08-C1109B267DF6}"/>
            </a:ext>
          </a:extLst>
        </xdr:cNvPr>
        <xdr:cNvCxnSpPr/>
      </xdr:nvCxnSpPr>
      <xdr:spPr>
        <a:xfrm>
          <a:off x="14611350" y="13737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3" name="【児童館】&#10;有形固定資産減価償却率最大値テキスト">
          <a:extLst>
            <a:ext uri="{FF2B5EF4-FFF2-40B4-BE49-F238E27FC236}">
              <a16:creationId xmlns:a16="http://schemas.microsoft.com/office/drawing/2014/main" id="{29887324-3527-45DB-8D4D-55EEAD9B2BA6}"/>
            </a:ext>
          </a:extLst>
        </xdr:cNvPr>
        <xdr:cNvSpPr txBox="1"/>
      </xdr:nvSpPr>
      <xdr:spPr>
        <a:xfrm>
          <a:off x="14735175" y="1242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4" name="直線コネクタ 733">
          <a:extLst>
            <a:ext uri="{FF2B5EF4-FFF2-40B4-BE49-F238E27FC236}">
              <a16:creationId xmlns:a16="http://schemas.microsoft.com/office/drawing/2014/main" id="{4384397E-3112-44DC-B896-7383F6A45726}"/>
            </a:ext>
          </a:extLst>
        </xdr:cNvPr>
        <xdr:cNvCxnSpPr/>
      </xdr:nvCxnSpPr>
      <xdr:spPr>
        <a:xfrm>
          <a:off x="14611350" y="1263789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7890</xdr:rowOff>
    </xdr:from>
    <xdr:ext cx="405111" cy="259045"/>
    <xdr:sp macro="" textlink="">
      <xdr:nvSpPr>
        <xdr:cNvPr id="735" name="【児童館】&#10;有形固定資産減価償却率平均値テキスト">
          <a:extLst>
            <a:ext uri="{FF2B5EF4-FFF2-40B4-BE49-F238E27FC236}">
              <a16:creationId xmlns:a16="http://schemas.microsoft.com/office/drawing/2014/main" id="{83011FC1-AE5C-401A-9E5C-9BB4BBC595B4}"/>
            </a:ext>
          </a:extLst>
        </xdr:cNvPr>
        <xdr:cNvSpPr txBox="1"/>
      </xdr:nvSpPr>
      <xdr:spPr>
        <a:xfrm>
          <a:off x="14735175"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6" name="フローチャート: 判断 735">
          <a:extLst>
            <a:ext uri="{FF2B5EF4-FFF2-40B4-BE49-F238E27FC236}">
              <a16:creationId xmlns:a16="http://schemas.microsoft.com/office/drawing/2014/main" id="{AD33CCB4-A585-4E05-9706-ADA5D4E19D18}"/>
            </a:ext>
          </a:extLst>
        </xdr:cNvPr>
        <xdr:cNvSpPr/>
      </xdr:nvSpPr>
      <xdr:spPr>
        <a:xfrm>
          <a:off x="14649450" y="13123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7" name="フローチャート: 判断 736">
          <a:extLst>
            <a:ext uri="{FF2B5EF4-FFF2-40B4-BE49-F238E27FC236}">
              <a16:creationId xmlns:a16="http://schemas.microsoft.com/office/drawing/2014/main" id="{24690D54-6FDE-4AFB-B756-57E2DEBA5341}"/>
            </a:ext>
          </a:extLst>
        </xdr:cNvPr>
        <xdr:cNvSpPr/>
      </xdr:nvSpPr>
      <xdr:spPr>
        <a:xfrm>
          <a:off x="13887450" y="1309941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38" name="フローチャート: 判断 737">
          <a:extLst>
            <a:ext uri="{FF2B5EF4-FFF2-40B4-BE49-F238E27FC236}">
              <a16:creationId xmlns:a16="http://schemas.microsoft.com/office/drawing/2014/main" id="{2C02264F-59E3-4381-A2A0-4B6615737BB6}"/>
            </a:ext>
          </a:extLst>
        </xdr:cNvPr>
        <xdr:cNvSpPr/>
      </xdr:nvSpPr>
      <xdr:spPr>
        <a:xfrm>
          <a:off x="13096875" y="130870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39" name="フローチャート: 判断 738">
          <a:extLst>
            <a:ext uri="{FF2B5EF4-FFF2-40B4-BE49-F238E27FC236}">
              <a16:creationId xmlns:a16="http://schemas.microsoft.com/office/drawing/2014/main" id="{E7C639BB-3AE7-4B2F-BFA2-3B714EADEBFF}"/>
            </a:ext>
          </a:extLst>
        </xdr:cNvPr>
        <xdr:cNvSpPr/>
      </xdr:nvSpPr>
      <xdr:spPr>
        <a:xfrm>
          <a:off x="12296775" y="13087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0" name="フローチャート: 判断 739">
          <a:extLst>
            <a:ext uri="{FF2B5EF4-FFF2-40B4-BE49-F238E27FC236}">
              <a16:creationId xmlns:a16="http://schemas.microsoft.com/office/drawing/2014/main" id="{75ECFAC2-B906-4AAB-8892-9F747662A6BB}"/>
            </a:ext>
          </a:extLst>
        </xdr:cNvPr>
        <xdr:cNvSpPr/>
      </xdr:nvSpPr>
      <xdr:spPr>
        <a:xfrm>
          <a:off x="11487150" y="13068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C5CA7E6-871C-41F8-A044-65E8AFD6FCF2}"/>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BA5FBD58-8EC2-47AE-B114-48D8FFF0A523}"/>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2C14F4E0-67E2-43F5-905D-2F58E459240E}"/>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6EFE4C4B-5E17-42B2-B274-0734A84DEF7A}"/>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5BEE21C0-4776-43C3-92CF-9238BB99CBA5}"/>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6" name="楕円 745">
          <a:extLst>
            <a:ext uri="{FF2B5EF4-FFF2-40B4-BE49-F238E27FC236}">
              <a16:creationId xmlns:a16="http://schemas.microsoft.com/office/drawing/2014/main" id="{DBD1BDFA-EC11-489B-91A5-799A7305689C}"/>
            </a:ext>
          </a:extLst>
        </xdr:cNvPr>
        <xdr:cNvSpPr/>
      </xdr:nvSpPr>
      <xdr:spPr>
        <a:xfrm>
          <a:off x="14649450" y="132695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125747</xdr:rowOff>
    </xdr:from>
    <xdr:ext cx="405111" cy="259045"/>
    <xdr:sp macro="" textlink="">
      <xdr:nvSpPr>
        <xdr:cNvPr id="747" name="【児童館】&#10;有形固定資産減価償却率該当値テキスト">
          <a:extLst>
            <a:ext uri="{FF2B5EF4-FFF2-40B4-BE49-F238E27FC236}">
              <a16:creationId xmlns:a16="http://schemas.microsoft.com/office/drawing/2014/main" id="{71F48CF2-1B30-449A-8826-690B7BD85D72}"/>
            </a:ext>
          </a:extLst>
        </xdr:cNvPr>
        <xdr:cNvSpPr txBox="1"/>
      </xdr:nvSpPr>
      <xdr:spPr>
        <a:xfrm>
          <a:off x="14735175"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103887</xdr:rowOff>
    </xdr:from>
    <xdr:to>
      <xdr:col>81</xdr:col>
      <xdr:colOff>101600</xdr:colOff>
      <xdr:row>82</xdr:row>
      <xdr:rowOff>34037</xdr:rowOff>
    </xdr:to>
    <xdr:sp macro="" textlink="">
      <xdr:nvSpPr>
        <xdr:cNvPr id="748" name="楕円 747">
          <a:extLst>
            <a:ext uri="{FF2B5EF4-FFF2-40B4-BE49-F238E27FC236}">
              <a16:creationId xmlns:a16="http://schemas.microsoft.com/office/drawing/2014/main" id="{F727CB75-0BA2-42AA-812E-E039CD2C01BC}"/>
            </a:ext>
          </a:extLst>
        </xdr:cNvPr>
        <xdr:cNvSpPr/>
      </xdr:nvSpPr>
      <xdr:spPr>
        <a:xfrm>
          <a:off x="13887450" y="1323251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154687</xdr:rowOff>
    </xdr:from>
    <xdr:to>
      <xdr:col>85</xdr:col>
      <xdr:colOff>127000</xdr:colOff>
      <xdr:row>82</xdr:row>
      <xdr:rowOff>26670</xdr:rowOff>
    </xdr:to>
    <xdr:cxnSp macro="">
      <xdr:nvCxnSpPr>
        <xdr:cNvPr id="749" name="直線コネクタ 748">
          <a:extLst>
            <a:ext uri="{FF2B5EF4-FFF2-40B4-BE49-F238E27FC236}">
              <a16:creationId xmlns:a16="http://schemas.microsoft.com/office/drawing/2014/main" id="{F9CEB8CE-D7AB-407D-B972-00F6C9AC9E24}"/>
            </a:ext>
          </a:extLst>
        </xdr:cNvPr>
        <xdr:cNvCxnSpPr/>
      </xdr:nvCxnSpPr>
      <xdr:spPr>
        <a:xfrm>
          <a:off x="13935075" y="13280137"/>
          <a:ext cx="762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71882</xdr:rowOff>
    </xdr:from>
    <xdr:to>
      <xdr:col>76</xdr:col>
      <xdr:colOff>165100</xdr:colOff>
      <xdr:row>82</xdr:row>
      <xdr:rowOff>2032</xdr:rowOff>
    </xdr:to>
    <xdr:sp macro="" textlink="">
      <xdr:nvSpPr>
        <xdr:cNvPr id="750" name="楕円 749">
          <a:extLst>
            <a:ext uri="{FF2B5EF4-FFF2-40B4-BE49-F238E27FC236}">
              <a16:creationId xmlns:a16="http://schemas.microsoft.com/office/drawing/2014/main" id="{AD4BC9C2-9290-41F5-A850-8537758B10A5}"/>
            </a:ext>
          </a:extLst>
        </xdr:cNvPr>
        <xdr:cNvSpPr/>
      </xdr:nvSpPr>
      <xdr:spPr>
        <a:xfrm>
          <a:off x="13096875" y="131941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122682</xdr:rowOff>
    </xdr:from>
    <xdr:to>
      <xdr:col>81</xdr:col>
      <xdr:colOff>50800</xdr:colOff>
      <xdr:row>81</xdr:row>
      <xdr:rowOff>154687</xdr:rowOff>
    </xdr:to>
    <xdr:cxnSp macro="">
      <xdr:nvCxnSpPr>
        <xdr:cNvPr id="751" name="直線コネクタ 750">
          <a:extLst>
            <a:ext uri="{FF2B5EF4-FFF2-40B4-BE49-F238E27FC236}">
              <a16:creationId xmlns:a16="http://schemas.microsoft.com/office/drawing/2014/main" id="{AD8DFA80-60CE-4548-84AE-DA005DAAF732}"/>
            </a:ext>
          </a:extLst>
        </xdr:cNvPr>
        <xdr:cNvCxnSpPr/>
      </xdr:nvCxnSpPr>
      <xdr:spPr>
        <a:xfrm>
          <a:off x="13144500" y="13251307"/>
          <a:ext cx="790575"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26163</xdr:rowOff>
    </xdr:from>
    <xdr:to>
      <xdr:col>72</xdr:col>
      <xdr:colOff>38100</xdr:colOff>
      <xdr:row>81</xdr:row>
      <xdr:rowOff>127763</xdr:rowOff>
    </xdr:to>
    <xdr:sp macro="" textlink="">
      <xdr:nvSpPr>
        <xdr:cNvPr id="752" name="楕円 751">
          <a:extLst>
            <a:ext uri="{FF2B5EF4-FFF2-40B4-BE49-F238E27FC236}">
              <a16:creationId xmlns:a16="http://schemas.microsoft.com/office/drawing/2014/main" id="{0C585482-C5E5-4909-BDAB-46133D33A38F}"/>
            </a:ext>
          </a:extLst>
        </xdr:cNvPr>
        <xdr:cNvSpPr/>
      </xdr:nvSpPr>
      <xdr:spPr>
        <a:xfrm>
          <a:off x="12296775" y="131547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76963</xdr:rowOff>
    </xdr:from>
    <xdr:to>
      <xdr:col>76</xdr:col>
      <xdr:colOff>114300</xdr:colOff>
      <xdr:row>81</xdr:row>
      <xdr:rowOff>122682</xdr:rowOff>
    </xdr:to>
    <xdr:cxnSp macro="">
      <xdr:nvCxnSpPr>
        <xdr:cNvPr id="753" name="直線コネクタ 752">
          <a:extLst>
            <a:ext uri="{FF2B5EF4-FFF2-40B4-BE49-F238E27FC236}">
              <a16:creationId xmlns:a16="http://schemas.microsoft.com/office/drawing/2014/main" id="{1C443B7D-1E68-4609-8B86-D356315DEDA7}"/>
            </a:ext>
          </a:extLst>
        </xdr:cNvPr>
        <xdr:cNvCxnSpPr/>
      </xdr:nvCxnSpPr>
      <xdr:spPr>
        <a:xfrm>
          <a:off x="12344400" y="13202413"/>
          <a:ext cx="8001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154178</xdr:rowOff>
    </xdr:from>
    <xdr:to>
      <xdr:col>67</xdr:col>
      <xdr:colOff>101600</xdr:colOff>
      <xdr:row>81</xdr:row>
      <xdr:rowOff>84328</xdr:rowOff>
    </xdr:to>
    <xdr:sp macro="" textlink="">
      <xdr:nvSpPr>
        <xdr:cNvPr id="754" name="楕円 753">
          <a:extLst>
            <a:ext uri="{FF2B5EF4-FFF2-40B4-BE49-F238E27FC236}">
              <a16:creationId xmlns:a16="http://schemas.microsoft.com/office/drawing/2014/main" id="{DE708718-7E68-4D52-A7BD-8EAA5248D4D5}"/>
            </a:ext>
          </a:extLst>
        </xdr:cNvPr>
        <xdr:cNvSpPr/>
      </xdr:nvSpPr>
      <xdr:spPr>
        <a:xfrm>
          <a:off x="11487150" y="131177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33528</xdr:rowOff>
    </xdr:from>
    <xdr:to>
      <xdr:col>71</xdr:col>
      <xdr:colOff>177800</xdr:colOff>
      <xdr:row>81</xdr:row>
      <xdr:rowOff>76963</xdr:rowOff>
    </xdr:to>
    <xdr:cxnSp macro="">
      <xdr:nvCxnSpPr>
        <xdr:cNvPr id="755" name="直線コネクタ 754">
          <a:extLst>
            <a:ext uri="{FF2B5EF4-FFF2-40B4-BE49-F238E27FC236}">
              <a16:creationId xmlns:a16="http://schemas.microsoft.com/office/drawing/2014/main" id="{7679636B-0ACF-4125-B48B-0DF62C97407A}"/>
            </a:ext>
          </a:extLst>
        </xdr:cNvPr>
        <xdr:cNvCxnSpPr/>
      </xdr:nvCxnSpPr>
      <xdr:spPr>
        <a:xfrm>
          <a:off x="11534775" y="13155803"/>
          <a:ext cx="809625" cy="4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56" name="n_1aveValue【児童館】&#10;有形固定資産減価償却率">
          <a:extLst>
            <a:ext uri="{FF2B5EF4-FFF2-40B4-BE49-F238E27FC236}">
              <a16:creationId xmlns:a16="http://schemas.microsoft.com/office/drawing/2014/main" id="{AB97F70F-6B69-42AF-9576-6BF8A1DA3DE7}"/>
            </a:ext>
          </a:extLst>
        </xdr:cNvPr>
        <xdr:cNvSpPr txBox="1"/>
      </xdr:nvSpPr>
      <xdr:spPr>
        <a:xfrm>
          <a:off x="13745219" y="12887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macro="" textlink="">
      <xdr:nvSpPr>
        <xdr:cNvPr id="757" name="n_2aveValue【児童館】&#10;有形固定資産減価償却率">
          <a:extLst>
            <a:ext uri="{FF2B5EF4-FFF2-40B4-BE49-F238E27FC236}">
              <a16:creationId xmlns:a16="http://schemas.microsoft.com/office/drawing/2014/main" id="{000D201C-51C6-429D-83A6-51479BE6E98F}"/>
            </a:ext>
          </a:extLst>
        </xdr:cNvPr>
        <xdr:cNvSpPr txBox="1"/>
      </xdr:nvSpPr>
      <xdr:spPr>
        <a:xfrm>
          <a:off x="12964169" y="1287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73423</xdr:rowOff>
    </xdr:from>
    <xdr:ext cx="405111" cy="259045"/>
    <xdr:sp macro="" textlink="">
      <xdr:nvSpPr>
        <xdr:cNvPr id="758" name="n_3aveValue【児童館】&#10;有形固定資産減価償却率">
          <a:extLst>
            <a:ext uri="{FF2B5EF4-FFF2-40B4-BE49-F238E27FC236}">
              <a16:creationId xmlns:a16="http://schemas.microsoft.com/office/drawing/2014/main" id="{78244A3A-8F7E-4AA5-8233-C5043683251A}"/>
            </a:ext>
          </a:extLst>
        </xdr:cNvPr>
        <xdr:cNvSpPr txBox="1"/>
      </xdr:nvSpPr>
      <xdr:spPr>
        <a:xfrm>
          <a:off x="12164069" y="1287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59" name="n_4aveValue【児童館】&#10;有形固定資産減価償却率">
          <a:extLst>
            <a:ext uri="{FF2B5EF4-FFF2-40B4-BE49-F238E27FC236}">
              <a16:creationId xmlns:a16="http://schemas.microsoft.com/office/drawing/2014/main" id="{66393600-9EB8-410A-8504-3DFA7B62ECB1}"/>
            </a:ext>
          </a:extLst>
        </xdr:cNvPr>
        <xdr:cNvSpPr txBox="1"/>
      </xdr:nvSpPr>
      <xdr:spPr>
        <a:xfrm>
          <a:off x="11354444" y="1284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25164</xdr:rowOff>
    </xdr:from>
    <xdr:ext cx="405111" cy="259045"/>
    <xdr:sp macro="" textlink="">
      <xdr:nvSpPr>
        <xdr:cNvPr id="760" name="n_1mainValue【児童館】&#10;有形固定資産減価償却率">
          <a:extLst>
            <a:ext uri="{FF2B5EF4-FFF2-40B4-BE49-F238E27FC236}">
              <a16:creationId xmlns:a16="http://schemas.microsoft.com/office/drawing/2014/main" id="{65303E33-2629-4E17-9595-C73403BD91A9}"/>
            </a:ext>
          </a:extLst>
        </xdr:cNvPr>
        <xdr:cNvSpPr txBox="1"/>
      </xdr:nvSpPr>
      <xdr:spPr>
        <a:xfrm>
          <a:off x="13745219" y="1331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164609</xdr:rowOff>
    </xdr:from>
    <xdr:ext cx="405111" cy="259045"/>
    <xdr:sp macro="" textlink="">
      <xdr:nvSpPr>
        <xdr:cNvPr id="761" name="n_2mainValue【児童館】&#10;有形固定資産減価償却率">
          <a:extLst>
            <a:ext uri="{FF2B5EF4-FFF2-40B4-BE49-F238E27FC236}">
              <a16:creationId xmlns:a16="http://schemas.microsoft.com/office/drawing/2014/main" id="{B157C1CD-F9E4-48B5-83EC-919D56F89E1B}"/>
            </a:ext>
          </a:extLst>
        </xdr:cNvPr>
        <xdr:cNvSpPr txBox="1"/>
      </xdr:nvSpPr>
      <xdr:spPr>
        <a:xfrm>
          <a:off x="12964169" y="132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118890</xdr:rowOff>
    </xdr:from>
    <xdr:ext cx="405111" cy="259045"/>
    <xdr:sp macro="" textlink="">
      <xdr:nvSpPr>
        <xdr:cNvPr id="762" name="n_3mainValue【児童館】&#10;有形固定資産減価償却率">
          <a:extLst>
            <a:ext uri="{FF2B5EF4-FFF2-40B4-BE49-F238E27FC236}">
              <a16:creationId xmlns:a16="http://schemas.microsoft.com/office/drawing/2014/main" id="{280CD966-D80A-4FAD-B477-1BEC7CF186D3}"/>
            </a:ext>
          </a:extLst>
        </xdr:cNvPr>
        <xdr:cNvSpPr txBox="1"/>
      </xdr:nvSpPr>
      <xdr:spPr>
        <a:xfrm>
          <a:off x="12164069" y="132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75455</xdr:rowOff>
    </xdr:from>
    <xdr:ext cx="405111" cy="259045"/>
    <xdr:sp macro="" textlink="">
      <xdr:nvSpPr>
        <xdr:cNvPr id="763" name="n_4mainValue【児童館】&#10;有形固定資産減価償却率">
          <a:extLst>
            <a:ext uri="{FF2B5EF4-FFF2-40B4-BE49-F238E27FC236}">
              <a16:creationId xmlns:a16="http://schemas.microsoft.com/office/drawing/2014/main" id="{EE8F4094-8F39-4CB3-AF74-7882CDA0DEFB}"/>
            </a:ext>
          </a:extLst>
        </xdr:cNvPr>
        <xdr:cNvSpPr txBox="1"/>
      </xdr:nvSpPr>
      <xdr:spPr>
        <a:xfrm>
          <a:off x="11354444" y="1320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a:extLst>
            <a:ext uri="{FF2B5EF4-FFF2-40B4-BE49-F238E27FC236}">
              <a16:creationId xmlns:a16="http://schemas.microsoft.com/office/drawing/2014/main" id="{ABC59AB7-4FF8-411D-9D8F-723873B8DB0A}"/>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a:extLst>
            <a:ext uri="{FF2B5EF4-FFF2-40B4-BE49-F238E27FC236}">
              <a16:creationId xmlns:a16="http://schemas.microsoft.com/office/drawing/2014/main" id="{F9B2E57C-6776-496E-937C-A7A9C9CBC126}"/>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a:extLst>
            <a:ext uri="{FF2B5EF4-FFF2-40B4-BE49-F238E27FC236}">
              <a16:creationId xmlns:a16="http://schemas.microsoft.com/office/drawing/2014/main" id="{C5A9CC44-2CD1-4E5F-8E7D-5A8DEC78D616}"/>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a:extLst>
            <a:ext uri="{FF2B5EF4-FFF2-40B4-BE49-F238E27FC236}">
              <a16:creationId xmlns:a16="http://schemas.microsoft.com/office/drawing/2014/main" id="{69D12712-A27F-40E1-90FF-375F2F051703}"/>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a:extLst>
            <a:ext uri="{FF2B5EF4-FFF2-40B4-BE49-F238E27FC236}">
              <a16:creationId xmlns:a16="http://schemas.microsoft.com/office/drawing/2014/main" id="{F7415C04-1B4D-4C72-BA86-0FC422037A42}"/>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a:extLst>
            <a:ext uri="{FF2B5EF4-FFF2-40B4-BE49-F238E27FC236}">
              <a16:creationId xmlns:a16="http://schemas.microsoft.com/office/drawing/2014/main" id="{903EC850-3FAC-44AA-988D-B002ECDB344F}"/>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a:extLst>
            <a:ext uri="{FF2B5EF4-FFF2-40B4-BE49-F238E27FC236}">
              <a16:creationId xmlns:a16="http://schemas.microsoft.com/office/drawing/2014/main" id="{CF2B1BC2-8DC0-4BDB-921B-40A2A7ECEFAE}"/>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a:extLst>
            <a:ext uri="{FF2B5EF4-FFF2-40B4-BE49-F238E27FC236}">
              <a16:creationId xmlns:a16="http://schemas.microsoft.com/office/drawing/2014/main" id="{982E856D-7FAE-4D8F-83A7-63B4B15AE502}"/>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a:extLst>
            <a:ext uri="{FF2B5EF4-FFF2-40B4-BE49-F238E27FC236}">
              <a16:creationId xmlns:a16="http://schemas.microsoft.com/office/drawing/2014/main" id="{35554655-EC88-4421-8A6F-9DEA8F62A20B}"/>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a:extLst>
            <a:ext uri="{FF2B5EF4-FFF2-40B4-BE49-F238E27FC236}">
              <a16:creationId xmlns:a16="http://schemas.microsoft.com/office/drawing/2014/main" id="{8F168F11-C97F-4A56-8313-D8601A4E1B9D}"/>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a:extLst>
            <a:ext uri="{FF2B5EF4-FFF2-40B4-BE49-F238E27FC236}">
              <a16:creationId xmlns:a16="http://schemas.microsoft.com/office/drawing/2014/main" id="{9446F80E-B02E-45C2-B6B3-5EC9B18A8D19}"/>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a:extLst>
            <a:ext uri="{FF2B5EF4-FFF2-40B4-BE49-F238E27FC236}">
              <a16:creationId xmlns:a16="http://schemas.microsoft.com/office/drawing/2014/main" id="{76C46D0E-58AE-4324-8A2C-ACBAB0D6D4E6}"/>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a:extLst>
            <a:ext uri="{FF2B5EF4-FFF2-40B4-BE49-F238E27FC236}">
              <a16:creationId xmlns:a16="http://schemas.microsoft.com/office/drawing/2014/main" id="{6BBB6C5C-9DC0-4F3D-A247-383479163C88}"/>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7" name="テキスト ボックス 776">
          <a:extLst>
            <a:ext uri="{FF2B5EF4-FFF2-40B4-BE49-F238E27FC236}">
              <a16:creationId xmlns:a16="http://schemas.microsoft.com/office/drawing/2014/main" id="{318B27F2-A9D1-4AE5-91B7-59981BC8F100}"/>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a:extLst>
            <a:ext uri="{FF2B5EF4-FFF2-40B4-BE49-F238E27FC236}">
              <a16:creationId xmlns:a16="http://schemas.microsoft.com/office/drawing/2014/main" id="{83EB293F-0A58-4572-B234-3AA3D5367E8A}"/>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9" name="テキスト ボックス 778">
          <a:extLst>
            <a:ext uri="{FF2B5EF4-FFF2-40B4-BE49-F238E27FC236}">
              <a16:creationId xmlns:a16="http://schemas.microsoft.com/office/drawing/2014/main" id="{E5788C9D-BA7E-40FA-8245-30DEE9ACB3E9}"/>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a:extLst>
            <a:ext uri="{FF2B5EF4-FFF2-40B4-BE49-F238E27FC236}">
              <a16:creationId xmlns:a16="http://schemas.microsoft.com/office/drawing/2014/main" id="{EDCA63D4-019E-4EE4-97D9-C0A36DEEF34B}"/>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1" name="テキスト ボックス 780">
          <a:extLst>
            <a:ext uri="{FF2B5EF4-FFF2-40B4-BE49-F238E27FC236}">
              <a16:creationId xmlns:a16="http://schemas.microsoft.com/office/drawing/2014/main" id="{AD4EFAE4-66C0-4535-A662-7186508B059B}"/>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a:extLst>
            <a:ext uri="{FF2B5EF4-FFF2-40B4-BE49-F238E27FC236}">
              <a16:creationId xmlns:a16="http://schemas.microsoft.com/office/drawing/2014/main" id="{135D1D8A-C929-447B-830D-D5CBE609D59C}"/>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3" name="テキスト ボックス 782">
          <a:extLst>
            <a:ext uri="{FF2B5EF4-FFF2-40B4-BE49-F238E27FC236}">
              <a16:creationId xmlns:a16="http://schemas.microsoft.com/office/drawing/2014/main" id="{4322A281-9C5F-49D4-8120-DBE9879F225B}"/>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a:extLst>
            <a:ext uri="{FF2B5EF4-FFF2-40B4-BE49-F238E27FC236}">
              <a16:creationId xmlns:a16="http://schemas.microsoft.com/office/drawing/2014/main" id="{E13246FD-4F63-44AB-BBE5-1654ADDB5458}"/>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a:extLst>
            <a:ext uri="{FF2B5EF4-FFF2-40B4-BE49-F238E27FC236}">
              <a16:creationId xmlns:a16="http://schemas.microsoft.com/office/drawing/2014/main" id="{2745BE99-C30B-4003-8010-5391367E2C68}"/>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児童館】&#10;一人当たり面積グラフ枠">
          <a:extLst>
            <a:ext uri="{FF2B5EF4-FFF2-40B4-BE49-F238E27FC236}">
              <a16:creationId xmlns:a16="http://schemas.microsoft.com/office/drawing/2014/main" id="{DAC7DEFE-5776-4B8D-994D-663CEC8A85F8}"/>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7" name="直線コネクタ 786">
          <a:extLst>
            <a:ext uri="{FF2B5EF4-FFF2-40B4-BE49-F238E27FC236}">
              <a16:creationId xmlns:a16="http://schemas.microsoft.com/office/drawing/2014/main" id="{936D1FB6-7BA2-44C8-96CC-693327529650}"/>
            </a:ext>
          </a:extLst>
        </xdr:cNvPr>
        <xdr:cNvCxnSpPr/>
      </xdr:nvCxnSpPr>
      <xdr:spPr>
        <a:xfrm flipV="1">
          <a:off x="19954239" y="127539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88" name="【児童館】&#10;一人当たり面積最小値テキスト">
          <a:extLst>
            <a:ext uri="{FF2B5EF4-FFF2-40B4-BE49-F238E27FC236}">
              <a16:creationId xmlns:a16="http://schemas.microsoft.com/office/drawing/2014/main" id="{65860D78-166B-4215-A098-72BE4836350C}"/>
            </a:ext>
          </a:extLst>
        </xdr:cNvPr>
        <xdr:cNvSpPr txBox="1"/>
      </xdr:nvSpPr>
      <xdr:spPr>
        <a:xfrm>
          <a:off x="19992975" y="1401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89" name="直線コネクタ 788">
          <a:extLst>
            <a:ext uri="{FF2B5EF4-FFF2-40B4-BE49-F238E27FC236}">
              <a16:creationId xmlns:a16="http://schemas.microsoft.com/office/drawing/2014/main" id="{BADD1C4B-C493-4BA6-963B-FB230A564293}"/>
            </a:ext>
          </a:extLst>
        </xdr:cNvPr>
        <xdr:cNvCxnSpPr/>
      </xdr:nvCxnSpPr>
      <xdr:spPr>
        <a:xfrm>
          <a:off x="19878675" y="14011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0" name="【児童館】&#10;一人当たり面積最大値テキスト">
          <a:extLst>
            <a:ext uri="{FF2B5EF4-FFF2-40B4-BE49-F238E27FC236}">
              <a16:creationId xmlns:a16="http://schemas.microsoft.com/office/drawing/2014/main" id="{671A2F80-A162-4576-96CA-E32E05C4FD5E}"/>
            </a:ext>
          </a:extLst>
        </xdr:cNvPr>
        <xdr:cNvSpPr txBox="1"/>
      </xdr:nvSpPr>
      <xdr:spPr>
        <a:xfrm>
          <a:off x="19992975" y="1254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1" name="直線コネクタ 790">
          <a:extLst>
            <a:ext uri="{FF2B5EF4-FFF2-40B4-BE49-F238E27FC236}">
              <a16:creationId xmlns:a16="http://schemas.microsoft.com/office/drawing/2014/main" id="{4D9AE138-0DB1-4530-A785-F746FA8F41D8}"/>
            </a:ext>
          </a:extLst>
        </xdr:cNvPr>
        <xdr:cNvCxnSpPr/>
      </xdr:nvCxnSpPr>
      <xdr:spPr>
        <a:xfrm>
          <a:off x="19878675" y="12753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2" name="【児童館】&#10;一人当たり面積平均値テキスト">
          <a:extLst>
            <a:ext uri="{FF2B5EF4-FFF2-40B4-BE49-F238E27FC236}">
              <a16:creationId xmlns:a16="http://schemas.microsoft.com/office/drawing/2014/main" id="{2E84EB4A-5230-4BEF-9CAB-31954B7A2F7D}"/>
            </a:ext>
          </a:extLst>
        </xdr:cNvPr>
        <xdr:cNvSpPr txBox="1"/>
      </xdr:nvSpPr>
      <xdr:spPr>
        <a:xfrm>
          <a:off x="19992975" y="13246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3" name="フローチャート: 判断 792">
          <a:extLst>
            <a:ext uri="{FF2B5EF4-FFF2-40B4-BE49-F238E27FC236}">
              <a16:creationId xmlns:a16="http://schemas.microsoft.com/office/drawing/2014/main" id="{2CB6741D-2375-4396-AE12-0DD6CBFE8531}"/>
            </a:ext>
          </a:extLst>
        </xdr:cNvPr>
        <xdr:cNvSpPr/>
      </xdr:nvSpPr>
      <xdr:spPr>
        <a:xfrm>
          <a:off x="19897725" y="133921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4" name="フローチャート: 判断 793">
          <a:extLst>
            <a:ext uri="{FF2B5EF4-FFF2-40B4-BE49-F238E27FC236}">
              <a16:creationId xmlns:a16="http://schemas.microsoft.com/office/drawing/2014/main" id="{93D6BAD2-CD0D-4F73-9A7F-0A906109D58B}"/>
            </a:ext>
          </a:extLst>
        </xdr:cNvPr>
        <xdr:cNvSpPr/>
      </xdr:nvSpPr>
      <xdr:spPr>
        <a:xfrm>
          <a:off x="19154775" y="13392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5" name="フローチャート: 判断 794">
          <a:extLst>
            <a:ext uri="{FF2B5EF4-FFF2-40B4-BE49-F238E27FC236}">
              <a16:creationId xmlns:a16="http://schemas.microsoft.com/office/drawing/2014/main" id="{43372408-3CB5-4A8A-AD96-1C4E3FA5107C}"/>
            </a:ext>
          </a:extLst>
        </xdr:cNvPr>
        <xdr:cNvSpPr/>
      </xdr:nvSpPr>
      <xdr:spPr>
        <a:xfrm>
          <a:off x="18345150" y="133921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6" name="フローチャート: 判断 795">
          <a:extLst>
            <a:ext uri="{FF2B5EF4-FFF2-40B4-BE49-F238E27FC236}">
              <a16:creationId xmlns:a16="http://schemas.microsoft.com/office/drawing/2014/main" id="{31A876D9-ADC3-480F-B823-CD3C2FDEE9B1}"/>
            </a:ext>
          </a:extLst>
        </xdr:cNvPr>
        <xdr:cNvSpPr/>
      </xdr:nvSpPr>
      <xdr:spPr>
        <a:xfrm>
          <a:off x="17554575" y="134302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7" name="フローチャート: 判断 796">
          <a:extLst>
            <a:ext uri="{FF2B5EF4-FFF2-40B4-BE49-F238E27FC236}">
              <a16:creationId xmlns:a16="http://schemas.microsoft.com/office/drawing/2014/main" id="{14117528-88AF-44CB-AB16-EB46E5E33EF1}"/>
            </a:ext>
          </a:extLst>
        </xdr:cNvPr>
        <xdr:cNvSpPr/>
      </xdr:nvSpPr>
      <xdr:spPr>
        <a:xfrm>
          <a:off x="16754475" y="134302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91F877C9-FA59-4D12-A38B-4BADE753445C}"/>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688436F2-301C-4DFF-A9C9-EAC5159B84EE}"/>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9FE02052-B878-496F-898C-C12803957321}"/>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562A0EDF-490C-4F2D-A00B-1A0250AB7DDE}"/>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86F54EB6-3C8A-4D1E-8898-9855FD8DFEF1}"/>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3" name="楕円 802">
          <a:extLst>
            <a:ext uri="{FF2B5EF4-FFF2-40B4-BE49-F238E27FC236}">
              <a16:creationId xmlns:a16="http://schemas.microsoft.com/office/drawing/2014/main" id="{1B78BEB5-3A6A-46CC-A0F9-1F9E70D3003B}"/>
            </a:ext>
          </a:extLst>
        </xdr:cNvPr>
        <xdr:cNvSpPr/>
      </xdr:nvSpPr>
      <xdr:spPr>
        <a:xfrm>
          <a:off x="19897725" y="1349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04" name="【児童館】&#10;一人当たり面積該当値テキスト">
          <a:extLst>
            <a:ext uri="{FF2B5EF4-FFF2-40B4-BE49-F238E27FC236}">
              <a16:creationId xmlns:a16="http://schemas.microsoft.com/office/drawing/2014/main" id="{7FB563D9-8847-4D7D-BCA2-6AEA699370DB}"/>
            </a:ext>
          </a:extLst>
        </xdr:cNvPr>
        <xdr:cNvSpPr txBox="1"/>
      </xdr:nvSpPr>
      <xdr:spPr>
        <a:xfrm>
          <a:off x="19992975" y="134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05" name="楕円 804">
          <a:extLst>
            <a:ext uri="{FF2B5EF4-FFF2-40B4-BE49-F238E27FC236}">
              <a16:creationId xmlns:a16="http://schemas.microsoft.com/office/drawing/2014/main" id="{4CC06CFA-0E3B-4958-8841-AF3DB6DE433F}"/>
            </a:ext>
          </a:extLst>
        </xdr:cNvPr>
        <xdr:cNvSpPr/>
      </xdr:nvSpPr>
      <xdr:spPr>
        <a:xfrm>
          <a:off x="19154775" y="13496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06" name="直線コネクタ 805">
          <a:extLst>
            <a:ext uri="{FF2B5EF4-FFF2-40B4-BE49-F238E27FC236}">
              <a16:creationId xmlns:a16="http://schemas.microsoft.com/office/drawing/2014/main" id="{19DFC124-246B-4111-A19E-4817DDF6B360}"/>
            </a:ext>
          </a:extLst>
        </xdr:cNvPr>
        <xdr:cNvCxnSpPr/>
      </xdr:nvCxnSpPr>
      <xdr:spPr>
        <a:xfrm>
          <a:off x="19202400" y="135445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07" name="楕円 806">
          <a:extLst>
            <a:ext uri="{FF2B5EF4-FFF2-40B4-BE49-F238E27FC236}">
              <a16:creationId xmlns:a16="http://schemas.microsoft.com/office/drawing/2014/main" id="{6D6AF124-6DCA-4375-8752-56EF55558F58}"/>
            </a:ext>
          </a:extLst>
        </xdr:cNvPr>
        <xdr:cNvSpPr/>
      </xdr:nvSpPr>
      <xdr:spPr>
        <a:xfrm>
          <a:off x="18345150" y="1349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808" name="直線コネクタ 807">
          <a:extLst>
            <a:ext uri="{FF2B5EF4-FFF2-40B4-BE49-F238E27FC236}">
              <a16:creationId xmlns:a16="http://schemas.microsoft.com/office/drawing/2014/main" id="{8DEA43E7-DAE6-4182-A121-0A7B1BD2308F}"/>
            </a:ext>
          </a:extLst>
        </xdr:cNvPr>
        <xdr:cNvCxnSpPr/>
      </xdr:nvCxnSpPr>
      <xdr:spPr>
        <a:xfrm>
          <a:off x="18392775" y="13544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09" name="楕円 808">
          <a:extLst>
            <a:ext uri="{FF2B5EF4-FFF2-40B4-BE49-F238E27FC236}">
              <a16:creationId xmlns:a16="http://schemas.microsoft.com/office/drawing/2014/main" id="{182B0BFA-8129-4AB4-AA90-3417D6E678DD}"/>
            </a:ext>
          </a:extLst>
        </xdr:cNvPr>
        <xdr:cNvSpPr/>
      </xdr:nvSpPr>
      <xdr:spPr>
        <a:xfrm>
          <a:off x="17554575" y="13496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810" name="直線コネクタ 809">
          <a:extLst>
            <a:ext uri="{FF2B5EF4-FFF2-40B4-BE49-F238E27FC236}">
              <a16:creationId xmlns:a16="http://schemas.microsoft.com/office/drawing/2014/main" id="{6F1374D8-3BE2-438E-9F2D-80533A5FFCB6}"/>
            </a:ext>
          </a:extLst>
        </xdr:cNvPr>
        <xdr:cNvCxnSpPr/>
      </xdr:nvCxnSpPr>
      <xdr:spPr>
        <a:xfrm>
          <a:off x="17602200" y="13544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1" name="楕円 810">
          <a:extLst>
            <a:ext uri="{FF2B5EF4-FFF2-40B4-BE49-F238E27FC236}">
              <a16:creationId xmlns:a16="http://schemas.microsoft.com/office/drawing/2014/main" id="{5286751C-771D-4F21-BD20-AB8DF6AADB02}"/>
            </a:ext>
          </a:extLst>
        </xdr:cNvPr>
        <xdr:cNvSpPr/>
      </xdr:nvSpPr>
      <xdr:spPr>
        <a:xfrm>
          <a:off x="16754475" y="13496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12" name="直線コネクタ 811">
          <a:extLst>
            <a:ext uri="{FF2B5EF4-FFF2-40B4-BE49-F238E27FC236}">
              <a16:creationId xmlns:a16="http://schemas.microsoft.com/office/drawing/2014/main" id="{DC8B5217-960A-4B9F-B82E-A4B26923C9E4}"/>
            </a:ext>
          </a:extLst>
        </xdr:cNvPr>
        <xdr:cNvCxnSpPr/>
      </xdr:nvCxnSpPr>
      <xdr:spPr>
        <a:xfrm>
          <a:off x="16802100" y="13544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13" name="n_1aveValue【児童館】&#10;一人当たり面積">
          <a:extLst>
            <a:ext uri="{FF2B5EF4-FFF2-40B4-BE49-F238E27FC236}">
              <a16:creationId xmlns:a16="http://schemas.microsoft.com/office/drawing/2014/main" id="{414724BA-1229-4232-BFB8-2BD5067F78F4}"/>
            </a:ext>
          </a:extLst>
        </xdr:cNvPr>
        <xdr:cNvSpPr txBox="1"/>
      </xdr:nvSpPr>
      <xdr:spPr>
        <a:xfrm>
          <a:off x="18983402" y="1317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4" name="n_2aveValue【児童館】&#10;一人当たり面積">
          <a:extLst>
            <a:ext uri="{FF2B5EF4-FFF2-40B4-BE49-F238E27FC236}">
              <a16:creationId xmlns:a16="http://schemas.microsoft.com/office/drawing/2014/main" id="{A7511FF5-7249-4655-8040-667E1AACA660}"/>
            </a:ext>
          </a:extLst>
        </xdr:cNvPr>
        <xdr:cNvSpPr txBox="1"/>
      </xdr:nvSpPr>
      <xdr:spPr>
        <a:xfrm>
          <a:off x="18183302" y="1317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15" name="n_3aveValue【児童館】&#10;一人当たり面積">
          <a:extLst>
            <a:ext uri="{FF2B5EF4-FFF2-40B4-BE49-F238E27FC236}">
              <a16:creationId xmlns:a16="http://schemas.microsoft.com/office/drawing/2014/main" id="{B2B08829-01C9-4599-969C-A1050D633A3E}"/>
            </a:ext>
          </a:extLst>
        </xdr:cNvPr>
        <xdr:cNvSpPr txBox="1"/>
      </xdr:nvSpPr>
      <xdr:spPr>
        <a:xfrm>
          <a:off x="17383202" y="132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16" name="n_4aveValue【児童館】&#10;一人当たり面積">
          <a:extLst>
            <a:ext uri="{FF2B5EF4-FFF2-40B4-BE49-F238E27FC236}">
              <a16:creationId xmlns:a16="http://schemas.microsoft.com/office/drawing/2014/main" id="{06F91B6C-3B8F-48F5-9F93-C80EDA11DFFB}"/>
            </a:ext>
          </a:extLst>
        </xdr:cNvPr>
        <xdr:cNvSpPr txBox="1"/>
      </xdr:nvSpPr>
      <xdr:spPr>
        <a:xfrm>
          <a:off x="16592627" y="132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17" name="n_1mainValue【児童館】&#10;一人当たり面積">
          <a:extLst>
            <a:ext uri="{FF2B5EF4-FFF2-40B4-BE49-F238E27FC236}">
              <a16:creationId xmlns:a16="http://schemas.microsoft.com/office/drawing/2014/main" id="{EC813FD1-51D3-4C93-80A2-D3FCEF8865E2}"/>
            </a:ext>
          </a:extLst>
        </xdr:cNvPr>
        <xdr:cNvSpPr txBox="1"/>
      </xdr:nvSpPr>
      <xdr:spPr>
        <a:xfrm>
          <a:off x="189834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18" name="n_2mainValue【児童館】&#10;一人当たり面積">
          <a:extLst>
            <a:ext uri="{FF2B5EF4-FFF2-40B4-BE49-F238E27FC236}">
              <a16:creationId xmlns:a16="http://schemas.microsoft.com/office/drawing/2014/main" id="{28DBC4E8-3680-45F4-9384-49C97EB2C58F}"/>
            </a:ext>
          </a:extLst>
        </xdr:cNvPr>
        <xdr:cNvSpPr txBox="1"/>
      </xdr:nvSpPr>
      <xdr:spPr>
        <a:xfrm>
          <a:off x="181833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19" name="n_3mainValue【児童館】&#10;一人当たり面積">
          <a:extLst>
            <a:ext uri="{FF2B5EF4-FFF2-40B4-BE49-F238E27FC236}">
              <a16:creationId xmlns:a16="http://schemas.microsoft.com/office/drawing/2014/main" id="{F0C8DA05-9075-4397-9527-0223A2C42511}"/>
            </a:ext>
          </a:extLst>
        </xdr:cNvPr>
        <xdr:cNvSpPr txBox="1"/>
      </xdr:nvSpPr>
      <xdr:spPr>
        <a:xfrm>
          <a:off x="173832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0" name="n_4mainValue【児童館】&#10;一人当たり面積">
          <a:extLst>
            <a:ext uri="{FF2B5EF4-FFF2-40B4-BE49-F238E27FC236}">
              <a16:creationId xmlns:a16="http://schemas.microsoft.com/office/drawing/2014/main" id="{44D63688-F27F-4ED0-9CFD-FF847E0C1807}"/>
            </a:ext>
          </a:extLst>
        </xdr:cNvPr>
        <xdr:cNvSpPr txBox="1"/>
      </xdr:nvSpPr>
      <xdr:spPr>
        <a:xfrm>
          <a:off x="16592627"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58DEDFD7-30DE-43CF-B612-6D748368CDFB}"/>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E6CCA13D-6340-411D-8B2C-E44B0E644D9D}"/>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2C8A05FC-FA66-4274-95BC-61B10F989E8D}"/>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248E48EA-76E8-44F5-A6A4-3A962D6F7300}"/>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C74187DA-6284-469C-A87E-B99A7B803703}"/>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800DE0CE-2A80-40C0-88B7-4C3B4FDE28A7}"/>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400DA30D-F279-483F-A734-9F0F5CEBDFB3}"/>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E4637E2E-224D-4143-B54B-531358BF81BC}"/>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99BB401C-3D43-4998-809C-08C5B929AB68}"/>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2163DF9B-16EF-4293-8A34-187F0906A98C}"/>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4A02A736-D0A9-455C-A6BB-8AC9ECE2E46B}"/>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2" name="直線コネクタ 831">
          <a:extLst>
            <a:ext uri="{FF2B5EF4-FFF2-40B4-BE49-F238E27FC236}">
              <a16:creationId xmlns:a16="http://schemas.microsoft.com/office/drawing/2014/main" id="{3079AE8B-5894-4A32-B019-5392EC121FA9}"/>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3" name="テキスト ボックス 832">
          <a:extLst>
            <a:ext uri="{FF2B5EF4-FFF2-40B4-BE49-F238E27FC236}">
              <a16:creationId xmlns:a16="http://schemas.microsoft.com/office/drawing/2014/main" id="{CEB5C69A-F137-44A4-A720-FE125CDA2E2C}"/>
            </a:ext>
          </a:extLst>
        </xdr:cNvPr>
        <xdr:cNvSpPr txBox="1"/>
      </xdr:nvSpPr>
      <xdr:spPr>
        <a:xfrm>
          <a:off x="107945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4" name="直線コネクタ 833">
          <a:extLst>
            <a:ext uri="{FF2B5EF4-FFF2-40B4-BE49-F238E27FC236}">
              <a16:creationId xmlns:a16="http://schemas.microsoft.com/office/drawing/2014/main" id="{2B9A01EF-ABC8-4C8A-835E-2BEED833B0ED}"/>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5" name="テキスト ボックス 834">
          <a:extLst>
            <a:ext uri="{FF2B5EF4-FFF2-40B4-BE49-F238E27FC236}">
              <a16:creationId xmlns:a16="http://schemas.microsoft.com/office/drawing/2014/main" id="{FBC59041-A737-4C58-8CD8-BC68C1D0D214}"/>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6" name="直線コネクタ 835">
          <a:extLst>
            <a:ext uri="{FF2B5EF4-FFF2-40B4-BE49-F238E27FC236}">
              <a16:creationId xmlns:a16="http://schemas.microsoft.com/office/drawing/2014/main" id="{212236E5-2F36-48DD-AFC8-3BA91F211764}"/>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7" name="テキスト ボックス 836">
          <a:extLst>
            <a:ext uri="{FF2B5EF4-FFF2-40B4-BE49-F238E27FC236}">
              <a16:creationId xmlns:a16="http://schemas.microsoft.com/office/drawing/2014/main" id="{59676785-EC04-4242-887F-176E73C9BFEA}"/>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8" name="直線コネクタ 837">
          <a:extLst>
            <a:ext uri="{FF2B5EF4-FFF2-40B4-BE49-F238E27FC236}">
              <a16:creationId xmlns:a16="http://schemas.microsoft.com/office/drawing/2014/main" id="{DC80FF3D-373A-4BF6-9E56-66F852BBF76C}"/>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9" name="テキスト ボックス 838">
          <a:extLst>
            <a:ext uri="{FF2B5EF4-FFF2-40B4-BE49-F238E27FC236}">
              <a16:creationId xmlns:a16="http://schemas.microsoft.com/office/drawing/2014/main" id="{BDB9845E-18A1-4C20-B37E-887B11002CEB}"/>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0" name="直線コネクタ 839">
          <a:extLst>
            <a:ext uri="{FF2B5EF4-FFF2-40B4-BE49-F238E27FC236}">
              <a16:creationId xmlns:a16="http://schemas.microsoft.com/office/drawing/2014/main" id="{5A4EA07D-BFDB-4C0B-BFBF-809EC32DBDF7}"/>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1" name="テキスト ボックス 840">
          <a:extLst>
            <a:ext uri="{FF2B5EF4-FFF2-40B4-BE49-F238E27FC236}">
              <a16:creationId xmlns:a16="http://schemas.microsoft.com/office/drawing/2014/main" id="{EAB65CEF-61D1-487A-947D-20B514A706C1}"/>
            </a:ext>
          </a:extLst>
        </xdr:cNvPr>
        <xdr:cNvSpPr txBox="1"/>
      </xdr:nvSpPr>
      <xdr:spPr>
        <a:xfrm>
          <a:off x="10845966"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a:extLst>
            <a:ext uri="{FF2B5EF4-FFF2-40B4-BE49-F238E27FC236}">
              <a16:creationId xmlns:a16="http://schemas.microsoft.com/office/drawing/2014/main" id="{80323140-05A9-4ECA-B590-8DDE3BFE0E2F}"/>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3" name="テキスト ボックス 842">
          <a:extLst>
            <a:ext uri="{FF2B5EF4-FFF2-40B4-BE49-F238E27FC236}">
              <a16:creationId xmlns:a16="http://schemas.microsoft.com/office/drawing/2014/main" id="{65843CDD-8DB1-4513-B8DA-FA95A2CBBEEB}"/>
            </a:ext>
          </a:extLst>
        </xdr:cNvPr>
        <xdr:cNvSpPr txBox="1"/>
      </xdr:nvSpPr>
      <xdr:spPr>
        <a:xfrm>
          <a:off x="109037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4" name="【公民館】&#10;有形固定資産減価償却率グラフ枠">
          <a:extLst>
            <a:ext uri="{FF2B5EF4-FFF2-40B4-BE49-F238E27FC236}">
              <a16:creationId xmlns:a16="http://schemas.microsoft.com/office/drawing/2014/main" id="{24C1E3EA-A1DE-452C-8E6C-C0FA66A07173}"/>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5" name="直線コネクタ 844">
          <a:extLst>
            <a:ext uri="{FF2B5EF4-FFF2-40B4-BE49-F238E27FC236}">
              <a16:creationId xmlns:a16="http://schemas.microsoft.com/office/drawing/2014/main" id="{9F260C83-2767-4EF4-83A2-98168681DED7}"/>
            </a:ext>
          </a:extLst>
        </xdr:cNvPr>
        <xdr:cNvCxnSpPr/>
      </xdr:nvCxnSpPr>
      <xdr:spPr>
        <a:xfrm flipV="1">
          <a:off x="14696439" y="16537305"/>
          <a:ext cx="0" cy="1033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6" name="【公民館】&#10;有形固定資産減価償却率最小値テキスト">
          <a:extLst>
            <a:ext uri="{FF2B5EF4-FFF2-40B4-BE49-F238E27FC236}">
              <a16:creationId xmlns:a16="http://schemas.microsoft.com/office/drawing/2014/main" id="{D3580D8A-B5F4-4687-91D7-0A1DE8E47894}"/>
            </a:ext>
          </a:extLst>
        </xdr:cNvPr>
        <xdr:cNvSpPr txBox="1"/>
      </xdr:nvSpPr>
      <xdr:spPr>
        <a:xfrm>
          <a:off x="14735175"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7" name="直線コネクタ 846">
          <a:extLst>
            <a:ext uri="{FF2B5EF4-FFF2-40B4-BE49-F238E27FC236}">
              <a16:creationId xmlns:a16="http://schemas.microsoft.com/office/drawing/2014/main" id="{86E53B8A-F253-408A-B17C-634AB1B019FD}"/>
            </a:ext>
          </a:extLst>
        </xdr:cNvPr>
        <xdr:cNvCxnSpPr/>
      </xdr:nvCxnSpPr>
      <xdr:spPr>
        <a:xfrm>
          <a:off x="14611350" y="17570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48" name="【公民館】&#10;有形固定資産減価償却率最大値テキスト">
          <a:extLst>
            <a:ext uri="{FF2B5EF4-FFF2-40B4-BE49-F238E27FC236}">
              <a16:creationId xmlns:a16="http://schemas.microsoft.com/office/drawing/2014/main" id="{B43420A3-58EE-4E07-954E-FAF8E63A772B}"/>
            </a:ext>
          </a:extLst>
        </xdr:cNvPr>
        <xdr:cNvSpPr txBox="1"/>
      </xdr:nvSpPr>
      <xdr:spPr>
        <a:xfrm>
          <a:off x="14735175" y="1631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49" name="直線コネクタ 848">
          <a:extLst>
            <a:ext uri="{FF2B5EF4-FFF2-40B4-BE49-F238E27FC236}">
              <a16:creationId xmlns:a16="http://schemas.microsoft.com/office/drawing/2014/main" id="{73DE732A-5354-4AFB-B8B3-C4C51F47BBDF}"/>
            </a:ext>
          </a:extLst>
        </xdr:cNvPr>
        <xdr:cNvCxnSpPr/>
      </xdr:nvCxnSpPr>
      <xdr:spPr>
        <a:xfrm>
          <a:off x="14611350" y="165373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50" name="【公民館】&#10;有形固定資産減価償却率平均値テキスト">
          <a:extLst>
            <a:ext uri="{FF2B5EF4-FFF2-40B4-BE49-F238E27FC236}">
              <a16:creationId xmlns:a16="http://schemas.microsoft.com/office/drawing/2014/main" id="{3B78CA30-4E5C-4716-BAC5-09E6E41B3223}"/>
            </a:ext>
          </a:extLst>
        </xdr:cNvPr>
        <xdr:cNvSpPr txBox="1"/>
      </xdr:nvSpPr>
      <xdr:spPr>
        <a:xfrm>
          <a:off x="14735175" y="16847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1" name="フローチャート: 判断 850">
          <a:extLst>
            <a:ext uri="{FF2B5EF4-FFF2-40B4-BE49-F238E27FC236}">
              <a16:creationId xmlns:a16="http://schemas.microsoft.com/office/drawing/2014/main" id="{55D0162A-98E7-42E2-8980-90F174A30495}"/>
            </a:ext>
          </a:extLst>
        </xdr:cNvPr>
        <xdr:cNvSpPr/>
      </xdr:nvSpPr>
      <xdr:spPr>
        <a:xfrm>
          <a:off x="14649450"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2" name="フローチャート: 判断 851">
          <a:extLst>
            <a:ext uri="{FF2B5EF4-FFF2-40B4-BE49-F238E27FC236}">
              <a16:creationId xmlns:a16="http://schemas.microsoft.com/office/drawing/2014/main" id="{B5C1BB47-29C0-4936-9EA3-025B0ACB2EB2}"/>
            </a:ext>
          </a:extLst>
        </xdr:cNvPr>
        <xdr:cNvSpPr/>
      </xdr:nvSpPr>
      <xdr:spPr>
        <a:xfrm>
          <a:off x="13887450" y="168490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3" name="フローチャート: 判断 852">
          <a:extLst>
            <a:ext uri="{FF2B5EF4-FFF2-40B4-BE49-F238E27FC236}">
              <a16:creationId xmlns:a16="http://schemas.microsoft.com/office/drawing/2014/main" id="{74B3D1A6-098E-4578-B000-0479F953BF27}"/>
            </a:ext>
          </a:extLst>
        </xdr:cNvPr>
        <xdr:cNvSpPr/>
      </xdr:nvSpPr>
      <xdr:spPr>
        <a:xfrm>
          <a:off x="13096875" y="168300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4" name="フローチャート: 判断 853">
          <a:extLst>
            <a:ext uri="{FF2B5EF4-FFF2-40B4-BE49-F238E27FC236}">
              <a16:creationId xmlns:a16="http://schemas.microsoft.com/office/drawing/2014/main" id="{1F55513E-0347-47B3-9EBC-B2C95DCD88B2}"/>
            </a:ext>
          </a:extLst>
        </xdr:cNvPr>
        <xdr:cNvSpPr/>
      </xdr:nvSpPr>
      <xdr:spPr>
        <a:xfrm>
          <a:off x="12296775" y="16811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5" name="フローチャート: 判断 854">
          <a:extLst>
            <a:ext uri="{FF2B5EF4-FFF2-40B4-BE49-F238E27FC236}">
              <a16:creationId xmlns:a16="http://schemas.microsoft.com/office/drawing/2014/main" id="{772B5048-37BE-48DF-BD0B-58D8D1D62AD3}"/>
            </a:ext>
          </a:extLst>
        </xdr:cNvPr>
        <xdr:cNvSpPr/>
      </xdr:nvSpPr>
      <xdr:spPr>
        <a:xfrm>
          <a:off x="11487150" y="16811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A91087F7-1148-470D-BD69-D19CD4F3D27C}"/>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13385EF1-2AF2-453E-BD4A-78612555BDD4}"/>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1FC78C6E-A2CF-4C32-94D6-D242755869D8}"/>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88EB4D76-3BDF-4C43-BF0F-766E37B9F4B8}"/>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C0D6DA1D-F105-4039-976C-A655BD915754}"/>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861" name="楕円 860">
          <a:extLst>
            <a:ext uri="{FF2B5EF4-FFF2-40B4-BE49-F238E27FC236}">
              <a16:creationId xmlns:a16="http://schemas.microsoft.com/office/drawing/2014/main" id="{7C77918E-8EEA-4675-90A9-7BB0BE14E541}"/>
            </a:ext>
          </a:extLst>
        </xdr:cNvPr>
        <xdr:cNvSpPr/>
      </xdr:nvSpPr>
      <xdr:spPr>
        <a:xfrm>
          <a:off x="14649450" y="16828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862" name="【公民館】&#10;有形固定資産減価償却率該当値テキスト">
          <a:extLst>
            <a:ext uri="{FF2B5EF4-FFF2-40B4-BE49-F238E27FC236}">
              <a16:creationId xmlns:a16="http://schemas.microsoft.com/office/drawing/2014/main" id="{75E06A34-02F0-4AF4-ACAF-D40BED04E5A5}"/>
            </a:ext>
          </a:extLst>
        </xdr:cNvPr>
        <xdr:cNvSpPr txBox="1"/>
      </xdr:nvSpPr>
      <xdr:spPr>
        <a:xfrm>
          <a:off x="14735175" y="16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863" name="楕円 862">
          <a:extLst>
            <a:ext uri="{FF2B5EF4-FFF2-40B4-BE49-F238E27FC236}">
              <a16:creationId xmlns:a16="http://schemas.microsoft.com/office/drawing/2014/main" id="{C713B09F-77F4-4D87-B7C7-10BAD6474032}"/>
            </a:ext>
          </a:extLst>
        </xdr:cNvPr>
        <xdr:cNvSpPr/>
      </xdr:nvSpPr>
      <xdr:spPr>
        <a:xfrm>
          <a:off x="13887450" y="16830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80011</xdr:rowOff>
    </xdr:to>
    <xdr:cxnSp macro="">
      <xdr:nvCxnSpPr>
        <xdr:cNvPr id="864" name="直線コネクタ 863">
          <a:extLst>
            <a:ext uri="{FF2B5EF4-FFF2-40B4-BE49-F238E27FC236}">
              <a16:creationId xmlns:a16="http://schemas.microsoft.com/office/drawing/2014/main" id="{EDFF17DF-B351-472C-AE80-8848C2B67AC3}"/>
            </a:ext>
          </a:extLst>
        </xdr:cNvPr>
        <xdr:cNvCxnSpPr/>
      </xdr:nvCxnSpPr>
      <xdr:spPr>
        <a:xfrm>
          <a:off x="13935075" y="16878300"/>
          <a:ext cx="762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865" name="楕円 864">
          <a:extLst>
            <a:ext uri="{FF2B5EF4-FFF2-40B4-BE49-F238E27FC236}">
              <a16:creationId xmlns:a16="http://schemas.microsoft.com/office/drawing/2014/main" id="{D066D038-6DE0-400D-AFF0-6F7E58CC6DFD}"/>
            </a:ext>
          </a:extLst>
        </xdr:cNvPr>
        <xdr:cNvSpPr/>
      </xdr:nvSpPr>
      <xdr:spPr>
        <a:xfrm>
          <a:off x="13096875" y="168027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103</xdr:row>
      <xdr:rowOff>76200</xdr:rowOff>
    </xdr:to>
    <xdr:cxnSp macro="">
      <xdr:nvCxnSpPr>
        <xdr:cNvPr id="866" name="直線コネクタ 865">
          <a:extLst>
            <a:ext uri="{FF2B5EF4-FFF2-40B4-BE49-F238E27FC236}">
              <a16:creationId xmlns:a16="http://schemas.microsoft.com/office/drawing/2014/main" id="{7E66709F-9626-4CCB-9C09-D674DF8312FA}"/>
            </a:ext>
          </a:extLst>
        </xdr:cNvPr>
        <xdr:cNvCxnSpPr/>
      </xdr:nvCxnSpPr>
      <xdr:spPr>
        <a:xfrm>
          <a:off x="13144500" y="16850361"/>
          <a:ext cx="790575"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147320</xdr:rowOff>
    </xdr:from>
    <xdr:to>
      <xdr:col>72</xdr:col>
      <xdr:colOff>38100</xdr:colOff>
      <xdr:row>103</xdr:row>
      <xdr:rowOff>77470</xdr:rowOff>
    </xdr:to>
    <xdr:sp macro="" textlink="">
      <xdr:nvSpPr>
        <xdr:cNvPr id="867" name="楕円 866">
          <a:extLst>
            <a:ext uri="{FF2B5EF4-FFF2-40B4-BE49-F238E27FC236}">
              <a16:creationId xmlns:a16="http://schemas.microsoft.com/office/drawing/2014/main" id="{357A7777-2A42-4F0B-ABF6-A34939CEC20A}"/>
            </a:ext>
          </a:extLst>
        </xdr:cNvPr>
        <xdr:cNvSpPr/>
      </xdr:nvSpPr>
      <xdr:spPr>
        <a:xfrm>
          <a:off x="12296775" y="167747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26670</xdr:rowOff>
    </xdr:from>
    <xdr:to>
      <xdr:col>76</xdr:col>
      <xdr:colOff>114300</xdr:colOff>
      <xdr:row>103</xdr:row>
      <xdr:rowOff>51436</xdr:rowOff>
    </xdr:to>
    <xdr:cxnSp macro="">
      <xdr:nvCxnSpPr>
        <xdr:cNvPr id="868" name="直線コネクタ 867">
          <a:extLst>
            <a:ext uri="{FF2B5EF4-FFF2-40B4-BE49-F238E27FC236}">
              <a16:creationId xmlns:a16="http://schemas.microsoft.com/office/drawing/2014/main" id="{B4F80B5E-66F8-423B-8F7C-70D7AC0E4F75}"/>
            </a:ext>
          </a:extLst>
        </xdr:cNvPr>
        <xdr:cNvCxnSpPr/>
      </xdr:nvCxnSpPr>
      <xdr:spPr>
        <a:xfrm>
          <a:off x="12344400" y="16831945"/>
          <a:ext cx="8001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869" name="楕円 868">
          <a:extLst>
            <a:ext uri="{FF2B5EF4-FFF2-40B4-BE49-F238E27FC236}">
              <a16:creationId xmlns:a16="http://schemas.microsoft.com/office/drawing/2014/main" id="{0DD04A6A-1F4E-4939-BC96-61A7DAEEA328}"/>
            </a:ext>
          </a:extLst>
        </xdr:cNvPr>
        <xdr:cNvSpPr/>
      </xdr:nvSpPr>
      <xdr:spPr>
        <a:xfrm>
          <a:off x="11487150" y="16747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103</xdr:row>
      <xdr:rowOff>26670</xdr:rowOff>
    </xdr:to>
    <xdr:cxnSp macro="">
      <xdr:nvCxnSpPr>
        <xdr:cNvPr id="870" name="直線コネクタ 869">
          <a:extLst>
            <a:ext uri="{FF2B5EF4-FFF2-40B4-BE49-F238E27FC236}">
              <a16:creationId xmlns:a16="http://schemas.microsoft.com/office/drawing/2014/main" id="{18C8C645-72E5-4977-BF7A-D0230AEF6F74}"/>
            </a:ext>
          </a:extLst>
        </xdr:cNvPr>
        <xdr:cNvCxnSpPr/>
      </xdr:nvCxnSpPr>
      <xdr:spPr>
        <a:xfrm>
          <a:off x="11534775" y="16795114"/>
          <a:ext cx="809625"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142891</xdr:rowOff>
    </xdr:from>
    <xdr:ext cx="405111" cy="259045"/>
    <xdr:sp macro="" textlink="">
      <xdr:nvSpPr>
        <xdr:cNvPr id="871" name="n_1aveValue【公民館】&#10;有形固定資産減価償却率">
          <a:extLst>
            <a:ext uri="{FF2B5EF4-FFF2-40B4-BE49-F238E27FC236}">
              <a16:creationId xmlns:a16="http://schemas.microsoft.com/office/drawing/2014/main" id="{C58BBB3F-7BD2-4C4C-B343-E6F65BE49C78}"/>
            </a:ext>
          </a:extLst>
        </xdr:cNvPr>
        <xdr:cNvSpPr txBox="1"/>
      </xdr:nvSpPr>
      <xdr:spPr>
        <a:xfrm>
          <a:off x="13745219"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123841</xdr:rowOff>
    </xdr:from>
    <xdr:ext cx="405111" cy="259045"/>
    <xdr:sp macro="" textlink="">
      <xdr:nvSpPr>
        <xdr:cNvPr id="872" name="n_2aveValue【公民館】&#10;有形固定資産減価償却率">
          <a:extLst>
            <a:ext uri="{FF2B5EF4-FFF2-40B4-BE49-F238E27FC236}">
              <a16:creationId xmlns:a16="http://schemas.microsoft.com/office/drawing/2014/main" id="{956F44E4-4F60-4D04-A0E4-A5C50E279791}"/>
            </a:ext>
          </a:extLst>
        </xdr:cNvPr>
        <xdr:cNvSpPr txBox="1"/>
      </xdr:nvSpPr>
      <xdr:spPr>
        <a:xfrm>
          <a:off x="12964169"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873" name="n_3aveValue【公民館】&#10;有形固定資産減価償却率">
          <a:extLst>
            <a:ext uri="{FF2B5EF4-FFF2-40B4-BE49-F238E27FC236}">
              <a16:creationId xmlns:a16="http://schemas.microsoft.com/office/drawing/2014/main" id="{C2A936C3-6CDE-45AD-92EB-3699D852D8DE}"/>
            </a:ext>
          </a:extLst>
        </xdr:cNvPr>
        <xdr:cNvSpPr txBox="1"/>
      </xdr:nvSpPr>
      <xdr:spPr>
        <a:xfrm>
          <a:off x="12164069" y="1690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99077</xdr:rowOff>
    </xdr:from>
    <xdr:ext cx="405111" cy="259045"/>
    <xdr:sp macro="" textlink="">
      <xdr:nvSpPr>
        <xdr:cNvPr id="874" name="n_4aveValue【公民館】&#10;有形固定資産減価償却率">
          <a:extLst>
            <a:ext uri="{FF2B5EF4-FFF2-40B4-BE49-F238E27FC236}">
              <a16:creationId xmlns:a16="http://schemas.microsoft.com/office/drawing/2014/main" id="{DD48A1A8-EF1D-45BA-8D5D-407FA117EBB8}"/>
            </a:ext>
          </a:extLst>
        </xdr:cNvPr>
        <xdr:cNvSpPr txBox="1"/>
      </xdr:nvSpPr>
      <xdr:spPr>
        <a:xfrm>
          <a:off x="11354444" y="1690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875" name="n_1mainValue【公民館】&#10;有形固定資産減価償却率">
          <a:extLst>
            <a:ext uri="{FF2B5EF4-FFF2-40B4-BE49-F238E27FC236}">
              <a16:creationId xmlns:a16="http://schemas.microsoft.com/office/drawing/2014/main" id="{353E05B1-6420-4428-89D2-A92A2046B92A}"/>
            </a:ext>
          </a:extLst>
        </xdr:cNvPr>
        <xdr:cNvSpPr txBox="1"/>
      </xdr:nvSpPr>
      <xdr:spPr>
        <a:xfrm>
          <a:off x="1374521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876" name="n_2mainValue【公民館】&#10;有形固定資産減価償却率">
          <a:extLst>
            <a:ext uri="{FF2B5EF4-FFF2-40B4-BE49-F238E27FC236}">
              <a16:creationId xmlns:a16="http://schemas.microsoft.com/office/drawing/2014/main" id="{1E93EB44-C2F1-425B-B8B9-1EC7F136098E}"/>
            </a:ext>
          </a:extLst>
        </xdr:cNvPr>
        <xdr:cNvSpPr txBox="1"/>
      </xdr:nvSpPr>
      <xdr:spPr>
        <a:xfrm>
          <a:off x="12964169" y="1658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93997</xdr:rowOff>
    </xdr:from>
    <xdr:ext cx="405111" cy="259045"/>
    <xdr:sp macro="" textlink="">
      <xdr:nvSpPr>
        <xdr:cNvPr id="877" name="n_3mainValue【公民館】&#10;有形固定資産減価償却率">
          <a:extLst>
            <a:ext uri="{FF2B5EF4-FFF2-40B4-BE49-F238E27FC236}">
              <a16:creationId xmlns:a16="http://schemas.microsoft.com/office/drawing/2014/main" id="{9E275F31-30DC-4417-828B-F05D4805E1E5}"/>
            </a:ext>
          </a:extLst>
        </xdr:cNvPr>
        <xdr:cNvSpPr txBox="1"/>
      </xdr:nvSpPr>
      <xdr:spPr>
        <a:xfrm>
          <a:off x="12164069" y="1655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878" name="n_4mainValue【公民館】&#10;有形固定資産減価償却率">
          <a:extLst>
            <a:ext uri="{FF2B5EF4-FFF2-40B4-BE49-F238E27FC236}">
              <a16:creationId xmlns:a16="http://schemas.microsoft.com/office/drawing/2014/main" id="{5674F894-117A-4A45-9E26-1D3D97FF3114}"/>
            </a:ext>
          </a:extLst>
        </xdr:cNvPr>
        <xdr:cNvSpPr txBox="1"/>
      </xdr:nvSpPr>
      <xdr:spPr>
        <a:xfrm>
          <a:off x="11354444" y="1652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0D529978-278C-4E3B-8733-49D6DEC43B57}"/>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36F21580-7A7D-43C7-B730-38D5FB256297}"/>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AD73C3AE-C9AE-4448-84CF-29E11E4B5623}"/>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B4EE5BAD-8B4B-4D3E-8313-7B6808A8E453}"/>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256E687C-1FB4-4161-864B-8DB7A8BE821A}"/>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EC43B372-0017-4B89-9F03-5CC1DCD9C011}"/>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593439F1-2C6A-4074-A2A2-80D6E1513C46}"/>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6E6DE63A-AAA3-4908-A71F-017EF06AFA4C}"/>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317F43E3-16AF-483E-A735-6D28782C11F8}"/>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62FDD486-4983-458F-8ACD-758284F04768}"/>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a:extLst>
            <a:ext uri="{FF2B5EF4-FFF2-40B4-BE49-F238E27FC236}">
              <a16:creationId xmlns:a16="http://schemas.microsoft.com/office/drawing/2014/main" id="{203A8F7A-258C-4289-991F-F2EF60E60725}"/>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a:extLst>
            <a:ext uri="{FF2B5EF4-FFF2-40B4-BE49-F238E27FC236}">
              <a16:creationId xmlns:a16="http://schemas.microsoft.com/office/drawing/2014/main" id="{A63545EC-D00D-450D-9373-FB561FDC3797}"/>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a:extLst>
            <a:ext uri="{FF2B5EF4-FFF2-40B4-BE49-F238E27FC236}">
              <a16:creationId xmlns:a16="http://schemas.microsoft.com/office/drawing/2014/main" id="{25D26E9C-FE0E-4513-8B23-E3BA27404D64}"/>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a:extLst>
            <a:ext uri="{FF2B5EF4-FFF2-40B4-BE49-F238E27FC236}">
              <a16:creationId xmlns:a16="http://schemas.microsoft.com/office/drawing/2014/main" id="{23FE07C5-A8C9-4EB9-A319-BBCCAD5D9E1D}"/>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a:extLst>
            <a:ext uri="{FF2B5EF4-FFF2-40B4-BE49-F238E27FC236}">
              <a16:creationId xmlns:a16="http://schemas.microsoft.com/office/drawing/2014/main" id="{26DAFC36-D928-4594-B3CA-8590E5BBB26E}"/>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a:extLst>
            <a:ext uri="{FF2B5EF4-FFF2-40B4-BE49-F238E27FC236}">
              <a16:creationId xmlns:a16="http://schemas.microsoft.com/office/drawing/2014/main" id="{418FD418-350B-42EA-BF1E-51FDDEE35B36}"/>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a:extLst>
            <a:ext uri="{FF2B5EF4-FFF2-40B4-BE49-F238E27FC236}">
              <a16:creationId xmlns:a16="http://schemas.microsoft.com/office/drawing/2014/main" id="{6FEE5963-4351-4DF7-AD36-2030048F3F61}"/>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a:extLst>
            <a:ext uri="{FF2B5EF4-FFF2-40B4-BE49-F238E27FC236}">
              <a16:creationId xmlns:a16="http://schemas.microsoft.com/office/drawing/2014/main" id="{DA86D78E-6590-4B95-851B-8E5901053BF1}"/>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a:extLst>
            <a:ext uri="{FF2B5EF4-FFF2-40B4-BE49-F238E27FC236}">
              <a16:creationId xmlns:a16="http://schemas.microsoft.com/office/drawing/2014/main" id="{1381E50D-FEBE-44B3-A92B-A46B116A5805}"/>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8" name="テキスト ボックス 897">
          <a:extLst>
            <a:ext uri="{FF2B5EF4-FFF2-40B4-BE49-F238E27FC236}">
              <a16:creationId xmlns:a16="http://schemas.microsoft.com/office/drawing/2014/main" id="{02F89980-1924-4418-BBA6-09DA7A73530E}"/>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B1049F5D-D94E-40AE-B4A7-24D3FC03E98F}"/>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a:extLst>
            <a:ext uri="{FF2B5EF4-FFF2-40B4-BE49-F238E27FC236}">
              <a16:creationId xmlns:a16="http://schemas.microsoft.com/office/drawing/2014/main" id="{6EB38DC0-6FCD-4C0A-85BB-1A73A3353518}"/>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公民館】&#10;一人当たり面積グラフ枠">
          <a:extLst>
            <a:ext uri="{FF2B5EF4-FFF2-40B4-BE49-F238E27FC236}">
              <a16:creationId xmlns:a16="http://schemas.microsoft.com/office/drawing/2014/main" id="{6A298C29-336C-41EE-B891-D0C3B4FB0BE8}"/>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95250</xdr:rowOff>
    </xdr:from>
    <xdr:to>
      <xdr:col>116</xdr:col>
      <xdr:colOff>62864</xdr:colOff>
      <xdr:row>108</xdr:row>
      <xdr:rowOff>139700</xdr:rowOff>
    </xdr:to>
    <xdr:cxnSp macro="">
      <xdr:nvCxnSpPr>
        <xdr:cNvPr id="902" name="直線コネクタ 901">
          <a:extLst>
            <a:ext uri="{FF2B5EF4-FFF2-40B4-BE49-F238E27FC236}">
              <a16:creationId xmlns:a16="http://schemas.microsoft.com/office/drawing/2014/main" id="{B12C8E2D-C20D-4600-93A3-9360054B80E7}"/>
            </a:ext>
          </a:extLst>
        </xdr:cNvPr>
        <xdr:cNvCxnSpPr/>
      </xdr:nvCxnSpPr>
      <xdr:spPr>
        <a:xfrm flipV="1">
          <a:off x="19954239" y="1655445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03" name="【公民館】&#10;一人当たり面積最小値テキスト">
          <a:extLst>
            <a:ext uri="{FF2B5EF4-FFF2-40B4-BE49-F238E27FC236}">
              <a16:creationId xmlns:a16="http://schemas.microsoft.com/office/drawing/2014/main" id="{804597A2-42D9-4951-8ACD-7360228B3B84}"/>
            </a:ext>
          </a:extLst>
        </xdr:cNvPr>
        <xdr:cNvSpPr txBox="1"/>
      </xdr:nvSpPr>
      <xdr:spPr>
        <a:xfrm>
          <a:off x="19992975" y="1779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04" name="直線コネクタ 903">
          <a:extLst>
            <a:ext uri="{FF2B5EF4-FFF2-40B4-BE49-F238E27FC236}">
              <a16:creationId xmlns:a16="http://schemas.microsoft.com/office/drawing/2014/main" id="{1FCEEA32-C81E-4491-B9B2-ECDDEBD0E147}"/>
            </a:ext>
          </a:extLst>
        </xdr:cNvPr>
        <xdr:cNvCxnSpPr/>
      </xdr:nvCxnSpPr>
      <xdr:spPr>
        <a:xfrm>
          <a:off x="19878675" y="17802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41927</xdr:rowOff>
    </xdr:from>
    <xdr:ext cx="469744" cy="259045"/>
    <xdr:sp macro="" textlink="">
      <xdr:nvSpPr>
        <xdr:cNvPr id="905" name="【公民館】&#10;一人当たり面積最大値テキスト">
          <a:extLst>
            <a:ext uri="{FF2B5EF4-FFF2-40B4-BE49-F238E27FC236}">
              <a16:creationId xmlns:a16="http://schemas.microsoft.com/office/drawing/2014/main" id="{AAE0E0B5-1C96-4D15-9F5B-50A28B98A6EE}"/>
            </a:ext>
          </a:extLst>
        </xdr:cNvPr>
        <xdr:cNvSpPr txBox="1"/>
      </xdr:nvSpPr>
      <xdr:spPr>
        <a:xfrm>
          <a:off x="19992975" y="16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95250</xdr:rowOff>
    </xdr:from>
    <xdr:to>
      <xdr:col>116</xdr:col>
      <xdr:colOff>152400</xdr:colOff>
      <xdr:row>101</xdr:row>
      <xdr:rowOff>95250</xdr:rowOff>
    </xdr:to>
    <xdr:cxnSp macro="">
      <xdr:nvCxnSpPr>
        <xdr:cNvPr id="906" name="直線コネクタ 905">
          <a:extLst>
            <a:ext uri="{FF2B5EF4-FFF2-40B4-BE49-F238E27FC236}">
              <a16:creationId xmlns:a16="http://schemas.microsoft.com/office/drawing/2014/main" id="{C9006C23-D139-4C0B-8838-4147393BDFE1}"/>
            </a:ext>
          </a:extLst>
        </xdr:cNvPr>
        <xdr:cNvCxnSpPr/>
      </xdr:nvCxnSpPr>
      <xdr:spPr>
        <a:xfrm>
          <a:off x="19878675" y="1655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907" name="【公民館】&#10;一人当たり面積平均値テキスト">
          <a:extLst>
            <a:ext uri="{FF2B5EF4-FFF2-40B4-BE49-F238E27FC236}">
              <a16:creationId xmlns:a16="http://schemas.microsoft.com/office/drawing/2014/main" id="{9F071DD4-4E31-423C-9674-38DFFC132675}"/>
            </a:ext>
          </a:extLst>
        </xdr:cNvPr>
        <xdr:cNvSpPr txBox="1"/>
      </xdr:nvSpPr>
      <xdr:spPr>
        <a:xfrm>
          <a:off x="19992975" y="1724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08" name="フローチャート: 判断 907">
          <a:extLst>
            <a:ext uri="{FF2B5EF4-FFF2-40B4-BE49-F238E27FC236}">
              <a16:creationId xmlns:a16="http://schemas.microsoft.com/office/drawing/2014/main" id="{6ACDB351-99A6-4E16-8C6C-6ED1339B2535}"/>
            </a:ext>
          </a:extLst>
        </xdr:cNvPr>
        <xdr:cNvSpPr/>
      </xdr:nvSpPr>
      <xdr:spPr>
        <a:xfrm>
          <a:off x="19897725" y="17268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120650</xdr:rowOff>
    </xdr:from>
    <xdr:to>
      <xdr:col>112</xdr:col>
      <xdr:colOff>38100</xdr:colOff>
      <xdr:row>106</xdr:row>
      <xdr:rowOff>50800</xdr:rowOff>
    </xdr:to>
    <xdr:sp macro="" textlink="">
      <xdr:nvSpPr>
        <xdr:cNvPr id="909" name="フローチャート: 判断 908">
          <a:extLst>
            <a:ext uri="{FF2B5EF4-FFF2-40B4-BE49-F238E27FC236}">
              <a16:creationId xmlns:a16="http://schemas.microsoft.com/office/drawing/2014/main" id="{D182F986-6F14-4B48-9DCC-3D4B5A8FA093}"/>
            </a:ext>
          </a:extLst>
        </xdr:cNvPr>
        <xdr:cNvSpPr/>
      </xdr:nvSpPr>
      <xdr:spPr>
        <a:xfrm>
          <a:off x="19154775" y="172688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107950</xdr:rowOff>
    </xdr:from>
    <xdr:to>
      <xdr:col>107</xdr:col>
      <xdr:colOff>101600</xdr:colOff>
      <xdr:row>106</xdr:row>
      <xdr:rowOff>38100</xdr:rowOff>
    </xdr:to>
    <xdr:sp macro="" textlink="">
      <xdr:nvSpPr>
        <xdr:cNvPr id="910" name="フローチャート: 判断 909">
          <a:extLst>
            <a:ext uri="{FF2B5EF4-FFF2-40B4-BE49-F238E27FC236}">
              <a16:creationId xmlns:a16="http://schemas.microsoft.com/office/drawing/2014/main" id="{AF5976DB-4134-473F-B452-64422F8140F8}"/>
            </a:ext>
          </a:extLst>
        </xdr:cNvPr>
        <xdr:cNvSpPr/>
      </xdr:nvSpPr>
      <xdr:spPr>
        <a:xfrm>
          <a:off x="18345150" y="17249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11" name="フローチャート: 判断 910">
          <a:extLst>
            <a:ext uri="{FF2B5EF4-FFF2-40B4-BE49-F238E27FC236}">
              <a16:creationId xmlns:a16="http://schemas.microsoft.com/office/drawing/2014/main" id="{C325A168-82E1-4A96-83F7-6D9835A3293D}"/>
            </a:ext>
          </a:extLst>
        </xdr:cNvPr>
        <xdr:cNvSpPr/>
      </xdr:nvSpPr>
      <xdr:spPr>
        <a:xfrm>
          <a:off x="17554575" y="17268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12" name="フローチャート: 判断 911">
          <a:extLst>
            <a:ext uri="{FF2B5EF4-FFF2-40B4-BE49-F238E27FC236}">
              <a16:creationId xmlns:a16="http://schemas.microsoft.com/office/drawing/2014/main" id="{FA23C24A-443D-4417-8AC0-D681785CE474}"/>
            </a:ext>
          </a:extLst>
        </xdr:cNvPr>
        <xdr:cNvSpPr/>
      </xdr:nvSpPr>
      <xdr:spPr>
        <a:xfrm>
          <a:off x="16754475" y="172688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875798FA-0E9C-45FF-B9CF-1E5FEEDFB361}"/>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D9D700B2-3D13-4E20-8733-B659CE957C5F}"/>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EE648A82-B4C8-4787-B9A9-79B84441F9C8}"/>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82249104-FE84-4F4A-9BA0-7DAE18D539E0}"/>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6BC92EA8-B611-4CA3-86DC-58752FE41E76}"/>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44450</xdr:rowOff>
    </xdr:from>
    <xdr:to>
      <xdr:col>116</xdr:col>
      <xdr:colOff>114300</xdr:colOff>
      <xdr:row>101</xdr:row>
      <xdr:rowOff>146050</xdr:rowOff>
    </xdr:to>
    <xdr:sp macro="" textlink="">
      <xdr:nvSpPr>
        <xdr:cNvPr id="918" name="楕円 917">
          <a:extLst>
            <a:ext uri="{FF2B5EF4-FFF2-40B4-BE49-F238E27FC236}">
              <a16:creationId xmlns:a16="http://schemas.microsoft.com/office/drawing/2014/main" id="{838F0320-274E-4470-A4B9-04D5F39A9786}"/>
            </a:ext>
          </a:extLst>
        </xdr:cNvPr>
        <xdr:cNvSpPr/>
      </xdr:nvSpPr>
      <xdr:spPr>
        <a:xfrm>
          <a:off x="19897725" y="16506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168927</xdr:rowOff>
    </xdr:from>
    <xdr:ext cx="469744" cy="259045"/>
    <xdr:sp macro="" textlink="">
      <xdr:nvSpPr>
        <xdr:cNvPr id="919" name="【公民館】&#10;一人当たり面積該当値テキスト">
          <a:extLst>
            <a:ext uri="{FF2B5EF4-FFF2-40B4-BE49-F238E27FC236}">
              <a16:creationId xmlns:a16="http://schemas.microsoft.com/office/drawing/2014/main" id="{C9233E5B-F597-4CF0-894A-FAD75C7A6E93}"/>
            </a:ext>
          </a:extLst>
        </xdr:cNvPr>
        <xdr:cNvSpPr txBox="1"/>
      </xdr:nvSpPr>
      <xdr:spPr>
        <a:xfrm>
          <a:off x="19992975"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6350</xdr:rowOff>
    </xdr:from>
    <xdr:to>
      <xdr:col>112</xdr:col>
      <xdr:colOff>38100</xdr:colOff>
      <xdr:row>101</xdr:row>
      <xdr:rowOff>107950</xdr:rowOff>
    </xdr:to>
    <xdr:sp macro="" textlink="">
      <xdr:nvSpPr>
        <xdr:cNvPr id="920" name="楕円 919">
          <a:extLst>
            <a:ext uri="{FF2B5EF4-FFF2-40B4-BE49-F238E27FC236}">
              <a16:creationId xmlns:a16="http://schemas.microsoft.com/office/drawing/2014/main" id="{C626C771-CB64-4A07-AA1E-B89B4FEE21AE}"/>
            </a:ext>
          </a:extLst>
        </xdr:cNvPr>
        <xdr:cNvSpPr/>
      </xdr:nvSpPr>
      <xdr:spPr>
        <a:xfrm>
          <a:off x="19154775" y="16468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57150</xdr:rowOff>
    </xdr:from>
    <xdr:to>
      <xdr:col>116</xdr:col>
      <xdr:colOff>63500</xdr:colOff>
      <xdr:row>101</xdr:row>
      <xdr:rowOff>95250</xdr:rowOff>
    </xdr:to>
    <xdr:cxnSp macro="">
      <xdr:nvCxnSpPr>
        <xdr:cNvPr id="921" name="直線コネクタ 920">
          <a:extLst>
            <a:ext uri="{FF2B5EF4-FFF2-40B4-BE49-F238E27FC236}">
              <a16:creationId xmlns:a16="http://schemas.microsoft.com/office/drawing/2014/main" id="{A8EA334A-AA11-4A74-B272-232BE1F4E5F5}"/>
            </a:ext>
          </a:extLst>
        </xdr:cNvPr>
        <xdr:cNvCxnSpPr/>
      </xdr:nvCxnSpPr>
      <xdr:spPr>
        <a:xfrm>
          <a:off x="19202400" y="165163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44450</xdr:rowOff>
    </xdr:from>
    <xdr:to>
      <xdr:col>107</xdr:col>
      <xdr:colOff>101600</xdr:colOff>
      <xdr:row>101</xdr:row>
      <xdr:rowOff>146050</xdr:rowOff>
    </xdr:to>
    <xdr:sp macro="" textlink="">
      <xdr:nvSpPr>
        <xdr:cNvPr id="922" name="楕円 921">
          <a:extLst>
            <a:ext uri="{FF2B5EF4-FFF2-40B4-BE49-F238E27FC236}">
              <a16:creationId xmlns:a16="http://schemas.microsoft.com/office/drawing/2014/main" id="{E46AD435-EE09-40F1-99C4-8EC0FEEB4DF6}"/>
            </a:ext>
          </a:extLst>
        </xdr:cNvPr>
        <xdr:cNvSpPr/>
      </xdr:nvSpPr>
      <xdr:spPr>
        <a:xfrm>
          <a:off x="18345150" y="16506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57150</xdr:rowOff>
    </xdr:from>
    <xdr:to>
      <xdr:col>111</xdr:col>
      <xdr:colOff>177800</xdr:colOff>
      <xdr:row>101</xdr:row>
      <xdr:rowOff>95250</xdr:rowOff>
    </xdr:to>
    <xdr:cxnSp macro="">
      <xdr:nvCxnSpPr>
        <xdr:cNvPr id="923" name="直線コネクタ 922">
          <a:extLst>
            <a:ext uri="{FF2B5EF4-FFF2-40B4-BE49-F238E27FC236}">
              <a16:creationId xmlns:a16="http://schemas.microsoft.com/office/drawing/2014/main" id="{55023C50-81BE-41B8-A189-A98CE9BC9502}"/>
            </a:ext>
          </a:extLst>
        </xdr:cNvPr>
        <xdr:cNvCxnSpPr/>
      </xdr:nvCxnSpPr>
      <xdr:spPr>
        <a:xfrm flipV="1">
          <a:off x="18392775" y="1651635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69850</xdr:rowOff>
    </xdr:from>
    <xdr:to>
      <xdr:col>102</xdr:col>
      <xdr:colOff>165100</xdr:colOff>
      <xdr:row>102</xdr:row>
      <xdr:rowOff>0</xdr:rowOff>
    </xdr:to>
    <xdr:sp macro="" textlink="">
      <xdr:nvSpPr>
        <xdr:cNvPr id="924" name="楕円 923">
          <a:extLst>
            <a:ext uri="{FF2B5EF4-FFF2-40B4-BE49-F238E27FC236}">
              <a16:creationId xmlns:a16="http://schemas.microsoft.com/office/drawing/2014/main" id="{B45C33CA-0A5A-43F5-86D6-EDAA663813B9}"/>
            </a:ext>
          </a:extLst>
        </xdr:cNvPr>
        <xdr:cNvSpPr/>
      </xdr:nvSpPr>
      <xdr:spPr>
        <a:xfrm>
          <a:off x="17554575" y="16525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95250</xdr:rowOff>
    </xdr:from>
    <xdr:to>
      <xdr:col>107</xdr:col>
      <xdr:colOff>50800</xdr:colOff>
      <xdr:row>101</xdr:row>
      <xdr:rowOff>120650</xdr:rowOff>
    </xdr:to>
    <xdr:cxnSp macro="">
      <xdr:nvCxnSpPr>
        <xdr:cNvPr id="925" name="直線コネクタ 924">
          <a:extLst>
            <a:ext uri="{FF2B5EF4-FFF2-40B4-BE49-F238E27FC236}">
              <a16:creationId xmlns:a16="http://schemas.microsoft.com/office/drawing/2014/main" id="{041F7F21-BAEF-46C6-BF88-718A76E85825}"/>
            </a:ext>
          </a:extLst>
        </xdr:cNvPr>
        <xdr:cNvCxnSpPr/>
      </xdr:nvCxnSpPr>
      <xdr:spPr>
        <a:xfrm flipV="1">
          <a:off x="17602200" y="1655445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95250</xdr:rowOff>
    </xdr:from>
    <xdr:to>
      <xdr:col>98</xdr:col>
      <xdr:colOff>38100</xdr:colOff>
      <xdr:row>102</xdr:row>
      <xdr:rowOff>25400</xdr:rowOff>
    </xdr:to>
    <xdr:sp macro="" textlink="">
      <xdr:nvSpPr>
        <xdr:cNvPr id="926" name="楕円 925">
          <a:extLst>
            <a:ext uri="{FF2B5EF4-FFF2-40B4-BE49-F238E27FC236}">
              <a16:creationId xmlns:a16="http://schemas.microsoft.com/office/drawing/2014/main" id="{6BD9A299-91CB-4D95-A536-2281765D7F0B}"/>
            </a:ext>
          </a:extLst>
        </xdr:cNvPr>
        <xdr:cNvSpPr/>
      </xdr:nvSpPr>
      <xdr:spPr>
        <a:xfrm>
          <a:off x="16754475" y="165544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120650</xdr:rowOff>
    </xdr:from>
    <xdr:to>
      <xdr:col>102</xdr:col>
      <xdr:colOff>114300</xdr:colOff>
      <xdr:row>101</xdr:row>
      <xdr:rowOff>146050</xdr:rowOff>
    </xdr:to>
    <xdr:cxnSp macro="">
      <xdr:nvCxnSpPr>
        <xdr:cNvPr id="927" name="直線コネクタ 926">
          <a:extLst>
            <a:ext uri="{FF2B5EF4-FFF2-40B4-BE49-F238E27FC236}">
              <a16:creationId xmlns:a16="http://schemas.microsoft.com/office/drawing/2014/main" id="{09B33D91-51B3-4E76-826D-7FD93F1BCA6E}"/>
            </a:ext>
          </a:extLst>
        </xdr:cNvPr>
        <xdr:cNvCxnSpPr/>
      </xdr:nvCxnSpPr>
      <xdr:spPr>
        <a:xfrm flipV="1">
          <a:off x="16802100" y="1658302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41927</xdr:rowOff>
    </xdr:from>
    <xdr:ext cx="469744" cy="259045"/>
    <xdr:sp macro="" textlink="">
      <xdr:nvSpPr>
        <xdr:cNvPr id="928" name="n_1aveValue【公民館】&#10;一人当たり面積">
          <a:extLst>
            <a:ext uri="{FF2B5EF4-FFF2-40B4-BE49-F238E27FC236}">
              <a16:creationId xmlns:a16="http://schemas.microsoft.com/office/drawing/2014/main" id="{53127A2B-4030-417F-B920-2489CBB27D5E}"/>
            </a:ext>
          </a:extLst>
        </xdr:cNvPr>
        <xdr:cNvSpPr txBox="1"/>
      </xdr:nvSpPr>
      <xdr:spPr>
        <a:xfrm>
          <a:off x="18983402"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929" name="n_2aveValue【公民館】&#10;一人当たり面積">
          <a:extLst>
            <a:ext uri="{FF2B5EF4-FFF2-40B4-BE49-F238E27FC236}">
              <a16:creationId xmlns:a16="http://schemas.microsoft.com/office/drawing/2014/main" id="{77F5C623-7785-4220-A65E-3C4276579EAE}"/>
            </a:ext>
          </a:extLst>
        </xdr:cNvPr>
        <xdr:cNvSpPr txBox="1"/>
      </xdr:nvSpPr>
      <xdr:spPr>
        <a:xfrm>
          <a:off x="18183302" y="1734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30" name="n_3aveValue【公民館】&#10;一人当たり面積">
          <a:extLst>
            <a:ext uri="{FF2B5EF4-FFF2-40B4-BE49-F238E27FC236}">
              <a16:creationId xmlns:a16="http://schemas.microsoft.com/office/drawing/2014/main" id="{22D91012-F300-4D9B-B421-7759C11A52D7}"/>
            </a:ext>
          </a:extLst>
        </xdr:cNvPr>
        <xdr:cNvSpPr txBox="1"/>
      </xdr:nvSpPr>
      <xdr:spPr>
        <a:xfrm>
          <a:off x="17383202"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31" name="n_4aveValue【公民館】&#10;一人当たり面積">
          <a:extLst>
            <a:ext uri="{FF2B5EF4-FFF2-40B4-BE49-F238E27FC236}">
              <a16:creationId xmlns:a16="http://schemas.microsoft.com/office/drawing/2014/main" id="{CB1216C2-6141-45BE-A56C-141FDB191A81}"/>
            </a:ext>
          </a:extLst>
        </xdr:cNvPr>
        <xdr:cNvSpPr txBox="1"/>
      </xdr:nvSpPr>
      <xdr:spPr>
        <a:xfrm>
          <a:off x="16592627"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124477</xdr:rowOff>
    </xdr:from>
    <xdr:ext cx="469744" cy="259045"/>
    <xdr:sp macro="" textlink="">
      <xdr:nvSpPr>
        <xdr:cNvPr id="932" name="n_1mainValue【公民館】&#10;一人当たり面積">
          <a:extLst>
            <a:ext uri="{FF2B5EF4-FFF2-40B4-BE49-F238E27FC236}">
              <a16:creationId xmlns:a16="http://schemas.microsoft.com/office/drawing/2014/main" id="{FE044A30-9EE8-4E41-83AB-3AF16C76FD83}"/>
            </a:ext>
          </a:extLst>
        </xdr:cNvPr>
        <xdr:cNvSpPr txBox="1"/>
      </xdr:nvSpPr>
      <xdr:spPr>
        <a:xfrm>
          <a:off x="18983402" y="162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162577</xdr:rowOff>
    </xdr:from>
    <xdr:ext cx="469744" cy="259045"/>
    <xdr:sp macro="" textlink="">
      <xdr:nvSpPr>
        <xdr:cNvPr id="933" name="n_2mainValue【公民館】&#10;一人当たり面積">
          <a:extLst>
            <a:ext uri="{FF2B5EF4-FFF2-40B4-BE49-F238E27FC236}">
              <a16:creationId xmlns:a16="http://schemas.microsoft.com/office/drawing/2014/main" id="{3853AB69-C102-4D2D-8BD8-3A04A8B2256C}"/>
            </a:ext>
          </a:extLst>
        </xdr:cNvPr>
        <xdr:cNvSpPr txBox="1"/>
      </xdr:nvSpPr>
      <xdr:spPr>
        <a:xfrm>
          <a:off x="18183302" y="162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16527</xdr:rowOff>
    </xdr:from>
    <xdr:ext cx="469744" cy="259045"/>
    <xdr:sp macro="" textlink="">
      <xdr:nvSpPr>
        <xdr:cNvPr id="934" name="n_3mainValue【公民館】&#10;一人当たり面積">
          <a:extLst>
            <a:ext uri="{FF2B5EF4-FFF2-40B4-BE49-F238E27FC236}">
              <a16:creationId xmlns:a16="http://schemas.microsoft.com/office/drawing/2014/main" id="{DECEA4B1-AFF9-4D7D-ABEB-9DA1C563415B}"/>
            </a:ext>
          </a:extLst>
        </xdr:cNvPr>
        <xdr:cNvSpPr txBox="1"/>
      </xdr:nvSpPr>
      <xdr:spPr>
        <a:xfrm>
          <a:off x="17383202" y="1630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41927</xdr:rowOff>
    </xdr:from>
    <xdr:ext cx="469744" cy="259045"/>
    <xdr:sp macro="" textlink="">
      <xdr:nvSpPr>
        <xdr:cNvPr id="935" name="n_4mainValue【公民館】&#10;一人当たり面積">
          <a:extLst>
            <a:ext uri="{FF2B5EF4-FFF2-40B4-BE49-F238E27FC236}">
              <a16:creationId xmlns:a16="http://schemas.microsoft.com/office/drawing/2014/main" id="{1FD458C1-8F8C-4591-B894-B98A1BF1E632}"/>
            </a:ext>
          </a:extLst>
        </xdr:cNvPr>
        <xdr:cNvSpPr txBox="1"/>
      </xdr:nvSpPr>
      <xdr:spPr>
        <a:xfrm>
          <a:off x="16592627" y="16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0BA103A9-561E-42E0-BD2B-7816809B01CC}"/>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C3066C1E-A417-4F74-812F-FF923AA9D999}"/>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C6031094-8B63-40F2-AD82-381E14BB20A9}"/>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有形固定資産減価償却率が高くなっている施設は、公営住宅、学校施設、庁舎であり、その中でも公営住宅は類似団体と比較しても特に高くなっている。</a:t>
          </a:r>
        </a:p>
        <a:p>
          <a:r>
            <a:rPr kumimoji="1" lang="ja-JP" altLang="en-US" sz="1300">
              <a:latin typeface="ＭＳ Ｐゴシック" panose="020B0600070205080204" pitchFamily="50" charset="-128"/>
              <a:ea typeface="ＭＳ Ｐゴシック" panose="020B0600070205080204" pitchFamily="50" charset="-128"/>
            </a:rPr>
            <a:t>　本市の市営住宅は建設後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年以上を経過した住宅が全体の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割以上（約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戸）を占めており、また、部屋も狭く、建物・設備ともに老朽化が進んでいる状況である。このため、老朽化の著しい市営住宅について、計画的な建替や統廃合を実施し、居住水準の向上、環境への配慮、少子高齢化社会への適切な対応などに努めるほか、既存住宅の長寿命化計画に基づく事業として、耐震改修工事や外壁改修工事を実施した。</a:t>
          </a:r>
        </a:p>
        <a:p>
          <a:r>
            <a:rPr kumimoji="1" lang="ja-JP" altLang="en-US" sz="1300">
              <a:latin typeface="ＭＳ Ｐゴシック" panose="020B0600070205080204" pitchFamily="50" charset="-128"/>
              <a:ea typeface="ＭＳ Ｐゴシック" panose="020B0600070205080204" pitchFamily="50" charset="-128"/>
            </a:rPr>
            <a:t>　学校施設については、教育環境の整備による教育効果の向上を図るため「北九州市小・中学校の学校規模適正化の進め方について」の方針に基づき、学校規模適正化に取り組むほか、「北九州市学校施設長寿命化計画」に基づき、長寿命化改修工事を実施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EFC1DA-3FDD-44FA-82F7-7CF6E77B5C30}"/>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4E780C-3CF3-413F-BD4C-86A26599B9C8}"/>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021882-9BBE-4AE0-ABF9-FE395CF263A9}"/>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B992E2-1515-41DC-8ACE-98D309FD5615}"/>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B208F0-D0A8-493E-AE10-B19F886FC4F8}"/>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B31A84-D1FC-4FA5-A1BC-89D490F3876C}"/>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BE82F9-4D60-4EF3-BD92-602CFD7B3212}"/>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8EE9AB-CEC8-42D7-8A54-0F799ADA5E65}"/>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A15B89-DF6F-4DAA-B0FC-10DA9B2F000A}"/>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4C9C77-0447-4347-9857-7BEE581C2A7F}"/>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3E6047-3B04-4D5B-873A-D502D93C4B69}"/>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996B1A-B4BB-4741-A424-BF1A3DD9EF4E}"/>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0A49D5-F6C7-4066-BA40-27A54B921BC0}"/>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D92C3C-A95D-4DC7-A52B-1856A5A5D8BD}"/>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B74298-5C7A-4A82-9B46-DFEC24A3E894}"/>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A4B7A7E-D523-4EDC-9B46-0FF47AD51651}"/>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08620F-8D5D-4EE5-9627-424E7F3A8C0C}"/>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929F6B2-39BA-46F4-83AB-C708A140563C}"/>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455566-A30A-4348-92EA-633F648C352C}"/>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6F064D-A018-4EA3-9FEB-10D555F9105D}"/>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D40972-68D7-4999-8D1F-DE980F2C0C24}"/>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3A280C-4C40-4D15-9A03-A0A17DDF089E}"/>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0AEA08-EC32-4CD2-BB5D-5C005CB6C521}"/>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7A9089-34A8-43E3-8098-78C7AE0B7230}"/>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67FDE0-2AC2-437C-B452-9CDFC26CD6D0}"/>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D25F46-7616-4745-8890-31D9FBF6C069}"/>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7B09E5-7764-481D-910F-AFA78FFB9178}"/>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90826B-0451-46E8-AC57-D59386DF68F6}"/>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34EDE9-0890-4311-B287-D9936E424E1A}"/>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587EFA-D58A-4963-8E33-C7F74680E729}"/>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DE7A01-50F6-4C8F-A5D6-B52F099D0ECE}"/>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1993D8-293C-4FE4-8A81-B688A1A82228}"/>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1984ED-52D7-4A86-9F69-383E8274D192}"/>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61EF04-3A82-418C-82F7-E432BB920638}"/>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EE415F-B366-4B4B-A6E5-D5E3A2B725A3}"/>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353C8A-07A3-4318-9F3F-6FFEE26A9ED5}"/>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33E9B8-7AF8-4CF0-8773-79081914DF77}"/>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CB3F1E-1A3B-4574-B72B-0041E8E799EF}"/>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44FA4A7-D376-45C9-A3C7-C0CF996FEA1F}"/>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A09AD52-D6F8-4BC2-8DBC-529282A0AD6B}"/>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A5C8CA-C2B7-45CE-9DAD-0ADABF0E8856}"/>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28A51E3-A74F-42F1-ABB6-86DE74AB4AA8}"/>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26147D5-3475-4897-9DE4-EF3F7DBB36BA}"/>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A11952C-0EB2-4B2C-A706-292D1E140163}"/>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5D93D19-AD20-47D0-9B63-F9A2F66F49B2}"/>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CFF235A-E8DE-470F-AC01-154BBBC4C246}"/>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38C16E5-CA8C-46AC-BBA2-08F3A1B3DFB1}"/>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126BC0A-BA6B-4AA5-9A5A-EEA3A94428C4}"/>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4295277-9B0C-40A3-97E6-727451502B76}"/>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3AB96E9-B2E5-45DC-9F22-584B40F90D07}"/>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5093065-A6A3-4308-8464-D087F85443DD}"/>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4291EE7-EC13-4DF2-BD1A-5376A3F782A4}"/>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F0EFFE3-85A4-4ECE-BFB2-B087671C49E7}"/>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DC281067-39E2-4A36-9B2A-B3C87DC8177E}"/>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88E2E91-B3B8-457F-A830-2787D612FA5F}"/>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60AD6C40-6901-4ECB-8B54-62BF0A606727}"/>
            </a:ext>
          </a:extLst>
        </xdr:cNvPr>
        <xdr:cNvCxnSpPr/>
      </xdr:nvCxnSpPr>
      <xdr:spPr>
        <a:xfrm flipV="1">
          <a:off x="4180840" y="5324475"/>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9C33029D-3518-4274-99B4-6D6B2B8E6858}"/>
            </a:ext>
          </a:extLst>
        </xdr:cNvPr>
        <xdr:cNvSpPr txBox="1"/>
      </xdr:nvSpPr>
      <xdr:spPr>
        <a:xfrm>
          <a:off x="4219575" y="663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4CB5407A-9D8D-4449-9447-780815819F48}"/>
            </a:ext>
          </a:extLst>
        </xdr:cNvPr>
        <xdr:cNvCxnSpPr/>
      </xdr:nvCxnSpPr>
      <xdr:spPr>
        <a:xfrm>
          <a:off x="4105275" y="66281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20F91FCB-3225-43FA-A49A-3F262AFF96CB}"/>
            </a:ext>
          </a:extLst>
        </xdr:cNvPr>
        <xdr:cNvSpPr txBox="1"/>
      </xdr:nvSpPr>
      <xdr:spPr>
        <a:xfrm>
          <a:off x="4219575" y="51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1FE94486-2C35-44A3-AFA6-5305FEB2E056}"/>
            </a:ext>
          </a:extLst>
        </xdr:cNvPr>
        <xdr:cNvCxnSpPr/>
      </xdr:nvCxnSpPr>
      <xdr:spPr>
        <a:xfrm>
          <a:off x="4105275" y="53244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76217</xdr:rowOff>
    </xdr:from>
    <xdr:ext cx="405111" cy="259045"/>
    <xdr:sp macro="" textlink="">
      <xdr:nvSpPr>
        <xdr:cNvPr id="62" name="【図書館】&#10;有形固定資産減価償却率平均値テキスト">
          <a:extLst>
            <a:ext uri="{FF2B5EF4-FFF2-40B4-BE49-F238E27FC236}">
              <a16:creationId xmlns:a16="http://schemas.microsoft.com/office/drawing/2014/main" id="{5B5B5BD6-DDFB-450A-932B-F01B936F5202}"/>
            </a:ext>
          </a:extLst>
        </xdr:cNvPr>
        <xdr:cNvSpPr txBox="1"/>
      </xdr:nvSpPr>
      <xdr:spPr>
        <a:xfrm>
          <a:off x="4219575"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B0131A5D-E192-4F6B-B6BE-515027C5E487}"/>
            </a:ext>
          </a:extLst>
        </xdr:cNvPr>
        <xdr:cNvSpPr/>
      </xdr:nvSpPr>
      <xdr:spPr>
        <a:xfrm>
          <a:off x="4124325" y="57746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931D2CBA-E3B7-4BC2-9D64-B2702A9892F6}"/>
            </a:ext>
          </a:extLst>
        </xdr:cNvPr>
        <xdr:cNvSpPr/>
      </xdr:nvSpPr>
      <xdr:spPr>
        <a:xfrm>
          <a:off x="3381375" y="5721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6B3257E8-787B-4AC7-8A90-D7B8A2A706C0}"/>
            </a:ext>
          </a:extLst>
        </xdr:cNvPr>
        <xdr:cNvSpPr/>
      </xdr:nvSpPr>
      <xdr:spPr>
        <a:xfrm>
          <a:off x="2571750" y="56362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A76C83D3-84F9-449E-825B-B908AC328B54}"/>
            </a:ext>
          </a:extLst>
        </xdr:cNvPr>
        <xdr:cNvSpPr/>
      </xdr:nvSpPr>
      <xdr:spPr>
        <a:xfrm>
          <a:off x="1781175" y="55791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24AAFAB7-321D-43B0-8DC8-849E615D0234}"/>
            </a:ext>
          </a:extLst>
        </xdr:cNvPr>
        <xdr:cNvSpPr/>
      </xdr:nvSpPr>
      <xdr:spPr>
        <a:xfrm>
          <a:off x="981075" y="55448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F8DE8BC-E817-46AE-9DCB-4EC009CAA9BA}"/>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A41963-0430-45D0-97D2-137AEEF0C5BF}"/>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2D0237-A561-4282-976F-CDD0B4450498}"/>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CB722CD-BA4B-4AAC-8D7E-F62442C85131}"/>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E542BA-6665-45ED-BFCB-55CF3F0A1207}"/>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6350</xdr:rowOff>
    </xdr:from>
    <xdr:to>
      <xdr:col>24</xdr:col>
      <xdr:colOff>114300</xdr:colOff>
      <xdr:row>34</xdr:row>
      <xdr:rowOff>107950</xdr:rowOff>
    </xdr:to>
    <xdr:sp macro="" textlink="">
      <xdr:nvSpPr>
        <xdr:cNvPr id="73" name="楕円 72">
          <a:extLst>
            <a:ext uri="{FF2B5EF4-FFF2-40B4-BE49-F238E27FC236}">
              <a16:creationId xmlns:a16="http://schemas.microsoft.com/office/drawing/2014/main" id="{1EEBA1AD-4803-460A-AD57-8BC302EE3F52}"/>
            </a:ext>
          </a:extLst>
        </xdr:cNvPr>
        <xdr:cNvSpPr/>
      </xdr:nvSpPr>
      <xdr:spPr>
        <a:xfrm>
          <a:off x="4124325" y="5524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29227</xdr:rowOff>
    </xdr:from>
    <xdr:ext cx="405111" cy="259045"/>
    <xdr:sp macro="" textlink="">
      <xdr:nvSpPr>
        <xdr:cNvPr id="74" name="【図書館】&#10;有形固定資産減価償却率該当値テキスト">
          <a:extLst>
            <a:ext uri="{FF2B5EF4-FFF2-40B4-BE49-F238E27FC236}">
              <a16:creationId xmlns:a16="http://schemas.microsoft.com/office/drawing/2014/main" id="{402C5BA6-1F54-4AEF-AF5D-AE440084D44E}"/>
            </a:ext>
          </a:extLst>
        </xdr:cNvPr>
        <xdr:cNvSpPr txBox="1"/>
      </xdr:nvSpPr>
      <xdr:spPr>
        <a:xfrm>
          <a:off x="4219575"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166370</xdr:rowOff>
    </xdr:from>
    <xdr:to>
      <xdr:col>20</xdr:col>
      <xdr:colOff>38100</xdr:colOff>
      <xdr:row>34</xdr:row>
      <xdr:rowOff>96520</xdr:rowOff>
    </xdr:to>
    <xdr:sp macro="" textlink="">
      <xdr:nvSpPr>
        <xdr:cNvPr id="75" name="楕円 74">
          <a:extLst>
            <a:ext uri="{FF2B5EF4-FFF2-40B4-BE49-F238E27FC236}">
              <a16:creationId xmlns:a16="http://schemas.microsoft.com/office/drawing/2014/main" id="{AEFC3B46-8DF0-4D19-9546-EA1C0380C54A}"/>
            </a:ext>
          </a:extLst>
        </xdr:cNvPr>
        <xdr:cNvSpPr/>
      </xdr:nvSpPr>
      <xdr:spPr>
        <a:xfrm>
          <a:off x="3381375" y="5516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45720</xdr:rowOff>
    </xdr:from>
    <xdr:to>
      <xdr:col>24</xdr:col>
      <xdr:colOff>63500</xdr:colOff>
      <xdr:row>34</xdr:row>
      <xdr:rowOff>57150</xdr:rowOff>
    </xdr:to>
    <xdr:cxnSp macro="">
      <xdr:nvCxnSpPr>
        <xdr:cNvPr id="76" name="直線コネクタ 75">
          <a:extLst>
            <a:ext uri="{FF2B5EF4-FFF2-40B4-BE49-F238E27FC236}">
              <a16:creationId xmlns:a16="http://schemas.microsoft.com/office/drawing/2014/main" id="{045D6784-6067-4544-8224-E1829B926EAE}"/>
            </a:ext>
          </a:extLst>
        </xdr:cNvPr>
        <xdr:cNvCxnSpPr/>
      </xdr:nvCxnSpPr>
      <xdr:spPr>
        <a:xfrm>
          <a:off x="3429000" y="5563870"/>
          <a:ext cx="7524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93980</xdr:rowOff>
    </xdr:from>
    <xdr:to>
      <xdr:col>15</xdr:col>
      <xdr:colOff>101600</xdr:colOff>
      <xdr:row>34</xdr:row>
      <xdr:rowOff>24130</xdr:rowOff>
    </xdr:to>
    <xdr:sp macro="" textlink="">
      <xdr:nvSpPr>
        <xdr:cNvPr id="77" name="楕円 76">
          <a:extLst>
            <a:ext uri="{FF2B5EF4-FFF2-40B4-BE49-F238E27FC236}">
              <a16:creationId xmlns:a16="http://schemas.microsoft.com/office/drawing/2014/main" id="{63CBCD44-761C-44D2-ACF1-906A27A4508E}"/>
            </a:ext>
          </a:extLst>
        </xdr:cNvPr>
        <xdr:cNvSpPr/>
      </xdr:nvSpPr>
      <xdr:spPr>
        <a:xfrm>
          <a:off x="2571750" y="54470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144780</xdr:rowOff>
    </xdr:from>
    <xdr:to>
      <xdr:col>19</xdr:col>
      <xdr:colOff>177800</xdr:colOff>
      <xdr:row>34</xdr:row>
      <xdr:rowOff>45720</xdr:rowOff>
    </xdr:to>
    <xdr:cxnSp macro="">
      <xdr:nvCxnSpPr>
        <xdr:cNvPr id="78" name="直線コネクタ 77">
          <a:extLst>
            <a:ext uri="{FF2B5EF4-FFF2-40B4-BE49-F238E27FC236}">
              <a16:creationId xmlns:a16="http://schemas.microsoft.com/office/drawing/2014/main" id="{1F1B716C-7876-4F8D-8569-CB29FF0DF1E8}"/>
            </a:ext>
          </a:extLst>
        </xdr:cNvPr>
        <xdr:cNvCxnSpPr/>
      </xdr:nvCxnSpPr>
      <xdr:spPr>
        <a:xfrm>
          <a:off x="2619375" y="5494655"/>
          <a:ext cx="80962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78740</xdr:rowOff>
    </xdr:from>
    <xdr:to>
      <xdr:col>10</xdr:col>
      <xdr:colOff>165100</xdr:colOff>
      <xdr:row>35</xdr:row>
      <xdr:rowOff>8890</xdr:rowOff>
    </xdr:to>
    <xdr:sp macro="" textlink="">
      <xdr:nvSpPr>
        <xdr:cNvPr id="79" name="楕円 78">
          <a:extLst>
            <a:ext uri="{FF2B5EF4-FFF2-40B4-BE49-F238E27FC236}">
              <a16:creationId xmlns:a16="http://schemas.microsoft.com/office/drawing/2014/main" id="{8772D501-62ED-4B19-A4EC-475403FC4F3B}"/>
            </a:ext>
          </a:extLst>
        </xdr:cNvPr>
        <xdr:cNvSpPr/>
      </xdr:nvSpPr>
      <xdr:spPr>
        <a:xfrm>
          <a:off x="1781175" y="55937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144780</xdr:rowOff>
    </xdr:from>
    <xdr:to>
      <xdr:col>15</xdr:col>
      <xdr:colOff>50800</xdr:colOff>
      <xdr:row>34</xdr:row>
      <xdr:rowOff>129540</xdr:rowOff>
    </xdr:to>
    <xdr:cxnSp macro="">
      <xdr:nvCxnSpPr>
        <xdr:cNvPr id="80" name="直線コネクタ 79">
          <a:extLst>
            <a:ext uri="{FF2B5EF4-FFF2-40B4-BE49-F238E27FC236}">
              <a16:creationId xmlns:a16="http://schemas.microsoft.com/office/drawing/2014/main" id="{193588A7-E8BE-41B6-AE6E-B75DBEE897F7}"/>
            </a:ext>
          </a:extLst>
        </xdr:cNvPr>
        <xdr:cNvCxnSpPr/>
      </xdr:nvCxnSpPr>
      <xdr:spPr>
        <a:xfrm flipV="1">
          <a:off x="1828800" y="5494655"/>
          <a:ext cx="790575"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166370</xdr:rowOff>
    </xdr:from>
    <xdr:to>
      <xdr:col>6</xdr:col>
      <xdr:colOff>38100</xdr:colOff>
      <xdr:row>35</xdr:row>
      <xdr:rowOff>96520</xdr:rowOff>
    </xdr:to>
    <xdr:sp macro="" textlink="">
      <xdr:nvSpPr>
        <xdr:cNvPr id="81" name="楕円 80">
          <a:extLst>
            <a:ext uri="{FF2B5EF4-FFF2-40B4-BE49-F238E27FC236}">
              <a16:creationId xmlns:a16="http://schemas.microsoft.com/office/drawing/2014/main" id="{51F40975-1259-44BE-9B76-87DD925A8D16}"/>
            </a:ext>
          </a:extLst>
        </xdr:cNvPr>
        <xdr:cNvSpPr/>
      </xdr:nvSpPr>
      <xdr:spPr>
        <a:xfrm>
          <a:off x="981075" y="5678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129540</xdr:rowOff>
    </xdr:from>
    <xdr:to>
      <xdr:col>10</xdr:col>
      <xdr:colOff>114300</xdr:colOff>
      <xdr:row>35</xdr:row>
      <xdr:rowOff>45720</xdr:rowOff>
    </xdr:to>
    <xdr:cxnSp macro="">
      <xdr:nvCxnSpPr>
        <xdr:cNvPr id="82" name="直線コネクタ 81">
          <a:extLst>
            <a:ext uri="{FF2B5EF4-FFF2-40B4-BE49-F238E27FC236}">
              <a16:creationId xmlns:a16="http://schemas.microsoft.com/office/drawing/2014/main" id="{FDFBA661-2BC1-40A8-9154-29347F4A5D35}"/>
            </a:ext>
          </a:extLst>
        </xdr:cNvPr>
        <xdr:cNvCxnSpPr/>
      </xdr:nvCxnSpPr>
      <xdr:spPr>
        <a:xfrm flipV="1">
          <a:off x="1028700" y="5641340"/>
          <a:ext cx="8001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CE4D28C3-5CA4-4995-AE8C-B0E0142A1031}"/>
            </a:ext>
          </a:extLst>
        </xdr:cNvPr>
        <xdr:cNvSpPr txBox="1"/>
      </xdr:nvSpPr>
      <xdr:spPr>
        <a:xfrm>
          <a:off x="3239144" y="582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45737</xdr:rowOff>
    </xdr:from>
    <xdr:ext cx="405111" cy="259045"/>
    <xdr:sp macro="" textlink="">
      <xdr:nvSpPr>
        <xdr:cNvPr id="84" name="n_2aveValue【図書館】&#10;有形固定資産減価償却率">
          <a:extLst>
            <a:ext uri="{FF2B5EF4-FFF2-40B4-BE49-F238E27FC236}">
              <a16:creationId xmlns:a16="http://schemas.microsoft.com/office/drawing/2014/main" id="{DD9666E9-434A-40A0-B512-E8FF144CD50C}"/>
            </a:ext>
          </a:extLst>
        </xdr:cNvPr>
        <xdr:cNvSpPr txBox="1"/>
      </xdr:nvSpPr>
      <xdr:spPr>
        <a:xfrm>
          <a:off x="2439044" y="572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8FA2F6D0-6BE3-4718-91E9-C818B128D30F}"/>
            </a:ext>
          </a:extLst>
        </xdr:cNvPr>
        <xdr:cNvSpPr txBox="1"/>
      </xdr:nvSpPr>
      <xdr:spPr>
        <a:xfrm>
          <a:off x="1648469" y="536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C4541A28-F635-4628-8639-05193F2F00E2}"/>
            </a:ext>
          </a:extLst>
        </xdr:cNvPr>
        <xdr:cNvSpPr txBox="1"/>
      </xdr:nvSpPr>
      <xdr:spPr>
        <a:xfrm>
          <a:off x="848369" y="53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113047</xdr:rowOff>
    </xdr:from>
    <xdr:ext cx="405111" cy="259045"/>
    <xdr:sp macro="" textlink="">
      <xdr:nvSpPr>
        <xdr:cNvPr id="87" name="n_1mainValue【図書館】&#10;有形固定資産減価償却率">
          <a:extLst>
            <a:ext uri="{FF2B5EF4-FFF2-40B4-BE49-F238E27FC236}">
              <a16:creationId xmlns:a16="http://schemas.microsoft.com/office/drawing/2014/main" id="{692BCCE1-46EB-43C9-AEA0-0D2058073A39}"/>
            </a:ext>
          </a:extLst>
        </xdr:cNvPr>
        <xdr:cNvSpPr txBox="1"/>
      </xdr:nvSpPr>
      <xdr:spPr>
        <a:xfrm>
          <a:off x="3239144"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40657</xdr:rowOff>
    </xdr:from>
    <xdr:ext cx="405111" cy="259045"/>
    <xdr:sp macro="" textlink="">
      <xdr:nvSpPr>
        <xdr:cNvPr id="88" name="n_2mainValue【図書館】&#10;有形固定資産減価償却率">
          <a:extLst>
            <a:ext uri="{FF2B5EF4-FFF2-40B4-BE49-F238E27FC236}">
              <a16:creationId xmlns:a16="http://schemas.microsoft.com/office/drawing/2014/main" id="{4714A87B-011C-42B0-8D1F-DF3D09876D69}"/>
            </a:ext>
          </a:extLst>
        </xdr:cNvPr>
        <xdr:cNvSpPr txBox="1"/>
      </xdr:nvSpPr>
      <xdr:spPr>
        <a:xfrm>
          <a:off x="2439044" y="52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xdr:rowOff>
    </xdr:from>
    <xdr:ext cx="405111" cy="259045"/>
    <xdr:sp macro="" textlink="">
      <xdr:nvSpPr>
        <xdr:cNvPr id="89" name="n_3mainValue【図書館】&#10;有形固定資産減価償却率">
          <a:extLst>
            <a:ext uri="{FF2B5EF4-FFF2-40B4-BE49-F238E27FC236}">
              <a16:creationId xmlns:a16="http://schemas.microsoft.com/office/drawing/2014/main" id="{40B5F306-E641-4AF1-92B8-D1361B8A6EC7}"/>
            </a:ext>
          </a:extLst>
        </xdr:cNvPr>
        <xdr:cNvSpPr txBox="1"/>
      </xdr:nvSpPr>
      <xdr:spPr>
        <a:xfrm>
          <a:off x="1648469"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87647</xdr:rowOff>
    </xdr:from>
    <xdr:ext cx="405111" cy="259045"/>
    <xdr:sp macro="" textlink="">
      <xdr:nvSpPr>
        <xdr:cNvPr id="90" name="n_4mainValue【図書館】&#10;有形固定資産減価償却率">
          <a:extLst>
            <a:ext uri="{FF2B5EF4-FFF2-40B4-BE49-F238E27FC236}">
              <a16:creationId xmlns:a16="http://schemas.microsoft.com/office/drawing/2014/main" id="{237021F3-E0FC-48D0-9590-B7427979ACFB}"/>
            </a:ext>
          </a:extLst>
        </xdr:cNvPr>
        <xdr:cNvSpPr txBox="1"/>
      </xdr:nvSpPr>
      <xdr:spPr>
        <a:xfrm>
          <a:off x="848369"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06E79E2-F28F-4DA9-A2F5-5D3739AF5567}"/>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A41FAE4-C942-4BF9-AA47-3733915DD8D3}"/>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F82C210-F78B-48BE-9D90-BB108E29AE54}"/>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70EDB9F-A310-433E-AA90-A9701285B879}"/>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42A4248-8861-484A-BC63-9D8604B707F5}"/>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F955BDC-3F76-47C8-9276-1B2AC0368DBF}"/>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D05117B-14FC-4E97-B2BD-524ACC42D6E8}"/>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7B52C1B-4A3A-474A-A0F8-EB9E2F60500A}"/>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96849BC-E016-47BA-85E4-BA251095EA73}"/>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E1D6AAD-A99C-4B08-BCF4-61936DBAF3A6}"/>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ADC10745-7956-4AB5-87EA-AD3FB4733D12}"/>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782810D-D9FC-483C-93EE-CAAEFA33E57E}"/>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EE74A87-1897-4197-ADE1-ACDF96438DA5}"/>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96241F7-B55F-4B5B-8581-3F386EB39A84}"/>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B55E1F8-F711-4B53-AA09-F5E619966858}"/>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9FABFE0-DC7B-4384-BD5F-8949C2F0629E}"/>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1DAC8B6-F508-4E27-BB0B-4026350D3CEA}"/>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A936718-9C2B-4508-98EB-19C8629A4447}"/>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7F53082-BEE6-48A9-90BC-ECAE9DB2CA7F}"/>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64F7BD1-4A5D-4CC0-BE4F-257B0A5204BB}"/>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441D688-A800-437B-958F-37351434698F}"/>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88153EC-4AE7-4296-8A2D-C3E65EE5F0B9}"/>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798CE0C-5BF1-41DB-818E-A0BE51D530A3}"/>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2F8DDEE-1529-4F19-92AC-DF3CD5E91383}"/>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25A5578A-CDC5-4CC5-B901-F4F8F1691BB5}"/>
            </a:ext>
          </a:extLst>
        </xdr:cNvPr>
        <xdr:cNvCxnSpPr/>
      </xdr:nvCxnSpPr>
      <xdr:spPr>
        <a:xfrm flipV="1">
          <a:off x="9429115" y="55149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A7F9EAEA-BE88-425D-8985-3FE15A7DE939}"/>
            </a:ext>
          </a:extLst>
        </xdr:cNvPr>
        <xdr:cNvSpPr txBox="1"/>
      </xdr:nvSpPr>
      <xdr:spPr>
        <a:xfrm>
          <a:off x="946785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508C0E61-5B9C-417A-AB0A-A2E7E056BC95}"/>
            </a:ext>
          </a:extLst>
        </xdr:cNvPr>
        <xdr:cNvCxnSpPr/>
      </xdr:nvCxnSpPr>
      <xdr:spPr>
        <a:xfrm>
          <a:off x="9363075" y="6886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6FD31B25-EC68-4F1C-8313-7A0F6F3DD6DE}"/>
            </a:ext>
          </a:extLst>
        </xdr:cNvPr>
        <xdr:cNvSpPr txBox="1"/>
      </xdr:nvSpPr>
      <xdr:spPr>
        <a:xfrm>
          <a:off x="9467850"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2DE08713-F81F-48ED-810F-834D496D02FE}"/>
            </a:ext>
          </a:extLst>
        </xdr:cNvPr>
        <xdr:cNvCxnSpPr/>
      </xdr:nvCxnSpPr>
      <xdr:spPr>
        <a:xfrm>
          <a:off x="9363075" y="55149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9637F972-7014-4D19-89A2-96545AE93E56}"/>
            </a:ext>
          </a:extLst>
        </xdr:cNvPr>
        <xdr:cNvSpPr txBox="1"/>
      </xdr:nvSpPr>
      <xdr:spPr>
        <a:xfrm>
          <a:off x="9467850" y="6464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A735C436-BC54-477F-ABED-0F30AF365423}"/>
            </a:ext>
          </a:extLst>
        </xdr:cNvPr>
        <xdr:cNvSpPr/>
      </xdr:nvSpPr>
      <xdr:spPr>
        <a:xfrm>
          <a:off x="9401175" y="64865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AA70341A-374F-4358-B897-B16E7F38F0C7}"/>
            </a:ext>
          </a:extLst>
        </xdr:cNvPr>
        <xdr:cNvSpPr/>
      </xdr:nvSpPr>
      <xdr:spPr>
        <a:xfrm>
          <a:off x="8639175" y="6486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03CC3E8F-4672-4E0E-9D48-4E074240E011}"/>
            </a:ext>
          </a:extLst>
        </xdr:cNvPr>
        <xdr:cNvSpPr/>
      </xdr:nvSpPr>
      <xdr:spPr>
        <a:xfrm>
          <a:off x="7839075" y="64865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6F84BC7D-6CE9-48E9-9719-E620CAF3789B}"/>
            </a:ext>
          </a:extLst>
        </xdr:cNvPr>
        <xdr:cNvSpPr/>
      </xdr:nvSpPr>
      <xdr:spPr>
        <a:xfrm>
          <a:off x="7029450" y="64865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B9D672F8-2102-428C-8799-74483B9BA856}"/>
            </a:ext>
          </a:extLst>
        </xdr:cNvPr>
        <xdr:cNvSpPr/>
      </xdr:nvSpPr>
      <xdr:spPr>
        <a:xfrm>
          <a:off x="6238875" y="6486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9B577F4-7909-45F1-AB5F-373898701D7D}"/>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454F89A-A758-483A-9594-71113B2ED93B}"/>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B7D6F11-E92E-4BD9-AA85-44BA21DF49A5}"/>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8BD565E-CE5F-4057-96FB-76B12E8FCDCE}"/>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D3285B5-163E-4D74-9D82-A400CE3DBD60}"/>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a:extLst>
            <a:ext uri="{FF2B5EF4-FFF2-40B4-BE49-F238E27FC236}">
              <a16:creationId xmlns:a16="http://schemas.microsoft.com/office/drawing/2014/main" id="{A361D0FD-7AD6-4946-A117-9D86037DF220}"/>
            </a:ext>
          </a:extLst>
        </xdr:cNvPr>
        <xdr:cNvSpPr/>
      </xdr:nvSpPr>
      <xdr:spPr>
        <a:xfrm>
          <a:off x="9401175" y="63055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A0E3867D-8E11-44FF-B673-75FB742B053A}"/>
            </a:ext>
          </a:extLst>
        </xdr:cNvPr>
        <xdr:cNvSpPr txBox="1"/>
      </xdr:nvSpPr>
      <xdr:spPr>
        <a:xfrm>
          <a:off x="9467850"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a:extLst>
            <a:ext uri="{FF2B5EF4-FFF2-40B4-BE49-F238E27FC236}">
              <a16:creationId xmlns:a16="http://schemas.microsoft.com/office/drawing/2014/main" id="{FEC0E285-28FB-49F3-BC5C-6FD9918C2F2C}"/>
            </a:ext>
          </a:extLst>
        </xdr:cNvPr>
        <xdr:cNvSpPr/>
      </xdr:nvSpPr>
      <xdr:spPr>
        <a:xfrm>
          <a:off x="8639175" y="6305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a:extLst>
            <a:ext uri="{FF2B5EF4-FFF2-40B4-BE49-F238E27FC236}">
              <a16:creationId xmlns:a16="http://schemas.microsoft.com/office/drawing/2014/main" id="{667C3E9C-00FB-4CAE-AE7F-82CA234372B7}"/>
            </a:ext>
          </a:extLst>
        </xdr:cNvPr>
        <xdr:cNvCxnSpPr/>
      </xdr:nvCxnSpPr>
      <xdr:spPr>
        <a:xfrm>
          <a:off x="8686800" y="6343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5" name="楕円 134">
          <a:extLst>
            <a:ext uri="{FF2B5EF4-FFF2-40B4-BE49-F238E27FC236}">
              <a16:creationId xmlns:a16="http://schemas.microsoft.com/office/drawing/2014/main" id="{31F607BB-813C-44DC-9364-7EAE68D8369C}"/>
            </a:ext>
          </a:extLst>
        </xdr:cNvPr>
        <xdr:cNvSpPr/>
      </xdr:nvSpPr>
      <xdr:spPr>
        <a:xfrm>
          <a:off x="7839075" y="62674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39</xdr:row>
      <xdr:rowOff>19050</xdr:rowOff>
    </xdr:to>
    <xdr:cxnSp macro="">
      <xdr:nvCxnSpPr>
        <xdr:cNvPr id="136" name="直線コネクタ 135">
          <a:extLst>
            <a:ext uri="{FF2B5EF4-FFF2-40B4-BE49-F238E27FC236}">
              <a16:creationId xmlns:a16="http://schemas.microsoft.com/office/drawing/2014/main" id="{664A5FFB-CDC6-424D-B924-5A96D038553D}"/>
            </a:ext>
          </a:extLst>
        </xdr:cNvPr>
        <xdr:cNvCxnSpPr/>
      </xdr:nvCxnSpPr>
      <xdr:spPr>
        <a:xfrm>
          <a:off x="7886700" y="631507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a:extLst>
            <a:ext uri="{FF2B5EF4-FFF2-40B4-BE49-F238E27FC236}">
              <a16:creationId xmlns:a16="http://schemas.microsoft.com/office/drawing/2014/main" id="{2000AF3F-BE76-427E-8C3D-FB0E127F0EE1}"/>
            </a:ext>
          </a:extLst>
        </xdr:cNvPr>
        <xdr:cNvSpPr/>
      </xdr:nvSpPr>
      <xdr:spPr>
        <a:xfrm>
          <a:off x="7029450" y="6191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152400</xdr:rowOff>
    </xdr:to>
    <xdr:cxnSp macro="">
      <xdr:nvCxnSpPr>
        <xdr:cNvPr id="138" name="直線コネクタ 137">
          <a:extLst>
            <a:ext uri="{FF2B5EF4-FFF2-40B4-BE49-F238E27FC236}">
              <a16:creationId xmlns:a16="http://schemas.microsoft.com/office/drawing/2014/main" id="{9AC8B1AC-920B-4FF1-A748-155F821B1BF8}"/>
            </a:ext>
          </a:extLst>
        </xdr:cNvPr>
        <xdr:cNvCxnSpPr/>
      </xdr:nvCxnSpPr>
      <xdr:spPr>
        <a:xfrm>
          <a:off x="7077075" y="623887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a:extLst>
            <a:ext uri="{FF2B5EF4-FFF2-40B4-BE49-F238E27FC236}">
              <a16:creationId xmlns:a16="http://schemas.microsoft.com/office/drawing/2014/main" id="{C65ED3AD-60B3-49EC-AC70-6656253563EF}"/>
            </a:ext>
          </a:extLst>
        </xdr:cNvPr>
        <xdr:cNvSpPr/>
      </xdr:nvSpPr>
      <xdr:spPr>
        <a:xfrm>
          <a:off x="6238875" y="6191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40" name="直線コネクタ 139">
          <a:extLst>
            <a:ext uri="{FF2B5EF4-FFF2-40B4-BE49-F238E27FC236}">
              <a16:creationId xmlns:a16="http://schemas.microsoft.com/office/drawing/2014/main" id="{6FCC9574-71B6-438B-837D-F90F8685E0DC}"/>
            </a:ext>
          </a:extLst>
        </xdr:cNvPr>
        <xdr:cNvCxnSpPr/>
      </xdr:nvCxnSpPr>
      <xdr:spPr>
        <a:xfrm>
          <a:off x="6286500" y="62388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27A36631-EA6D-489E-B5BD-0EE7AEF917E0}"/>
            </a:ext>
          </a:extLst>
        </xdr:cNvPr>
        <xdr:cNvSpPr txBox="1"/>
      </xdr:nvSpPr>
      <xdr:spPr>
        <a:xfrm>
          <a:off x="845827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FF0D3728-62F2-497E-A44E-E9A126EF1BA7}"/>
            </a:ext>
          </a:extLst>
        </xdr:cNvPr>
        <xdr:cNvSpPr txBox="1"/>
      </xdr:nvSpPr>
      <xdr:spPr>
        <a:xfrm>
          <a:off x="76772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A612CCC8-3738-4269-8FA4-53B4F174D8C5}"/>
            </a:ext>
          </a:extLst>
        </xdr:cNvPr>
        <xdr:cNvSpPr txBox="1"/>
      </xdr:nvSpPr>
      <xdr:spPr>
        <a:xfrm>
          <a:off x="686760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4ED2C546-1EC7-4995-AA02-8A766795E916}"/>
            </a:ext>
          </a:extLst>
        </xdr:cNvPr>
        <xdr:cNvSpPr txBox="1"/>
      </xdr:nvSpPr>
      <xdr:spPr>
        <a:xfrm>
          <a:off x="606750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5" name="n_1mainValue【図書館】&#10;一人当たり面積">
          <a:extLst>
            <a:ext uri="{FF2B5EF4-FFF2-40B4-BE49-F238E27FC236}">
              <a16:creationId xmlns:a16="http://schemas.microsoft.com/office/drawing/2014/main" id="{B953B9AE-BA24-4D3E-A0AB-CD36DE8D286F}"/>
            </a:ext>
          </a:extLst>
        </xdr:cNvPr>
        <xdr:cNvSpPr txBox="1"/>
      </xdr:nvSpPr>
      <xdr:spPr>
        <a:xfrm>
          <a:off x="8458277"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6" name="n_2mainValue【図書館】&#10;一人当たり面積">
          <a:extLst>
            <a:ext uri="{FF2B5EF4-FFF2-40B4-BE49-F238E27FC236}">
              <a16:creationId xmlns:a16="http://schemas.microsoft.com/office/drawing/2014/main" id="{C9C81194-5D9D-485A-8756-DC39D50F3A26}"/>
            </a:ext>
          </a:extLst>
        </xdr:cNvPr>
        <xdr:cNvSpPr txBox="1"/>
      </xdr:nvSpPr>
      <xdr:spPr>
        <a:xfrm>
          <a:off x="7677227"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a:extLst>
            <a:ext uri="{FF2B5EF4-FFF2-40B4-BE49-F238E27FC236}">
              <a16:creationId xmlns:a16="http://schemas.microsoft.com/office/drawing/2014/main" id="{CEDA479D-ACC1-4F39-97F2-27525001985D}"/>
            </a:ext>
          </a:extLst>
        </xdr:cNvPr>
        <xdr:cNvSpPr txBox="1"/>
      </xdr:nvSpPr>
      <xdr:spPr>
        <a:xfrm>
          <a:off x="6867602"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a:extLst>
            <a:ext uri="{FF2B5EF4-FFF2-40B4-BE49-F238E27FC236}">
              <a16:creationId xmlns:a16="http://schemas.microsoft.com/office/drawing/2014/main" id="{F130622D-3C6F-45FC-B73E-63E22EDC1BD3}"/>
            </a:ext>
          </a:extLst>
        </xdr:cNvPr>
        <xdr:cNvSpPr txBox="1"/>
      </xdr:nvSpPr>
      <xdr:spPr>
        <a:xfrm>
          <a:off x="6067502"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635333C-2BB3-4807-AF3F-770DA57CE5CE}"/>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48906B1-9010-42C4-BC43-82B297AAEE48}"/>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932DDC6-97C7-4B8F-88D2-003CA88198A3}"/>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9621B8D-D0B7-4591-9589-A14F93E43B16}"/>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6797EA9-E747-4BF9-9E88-383B01BEB5D5}"/>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33473EA-6622-473C-BCD3-A9F26829C49C}"/>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2C2AC09-47DF-47E9-A76C-552956C60E54}"/>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656E470-D9AB-411C-9C73-53A32A70FD35}"/>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E22C66E-ED6A-4915-A467-08434FAF0C91}"/>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E33EC50-04CA-4C1F-9308-C164D53FF4B3}"/>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BE31DE79-87A4-480A-A330-2062286D4AD0}"/>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BDB65C3-0FBF-4963-A6A4-114D248BBBFE}"/>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82809F1E-E006-458C-9539-D63F2C892C35}"/>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F654FFC-3234-44B2-BC3C-15F44B96D7C4}"/>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A7671FB-2598-4A50-B08F-6A90361FDF2C}"/>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49FC6A39-845B-4F41-8301-31881AF31D06}"/>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BC77782C-23C1-41C2-A412-56290A4CE501}"/>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AF56A7D3-70BD-446F-9EAD-CA7CA13F0A28}"/>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249213A-4C5C-4DEE-AE58-B5239640D8A4}"/>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21A4525-533C-4127-9100-7EF35DE4EE5B}"/>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86BAC23-B023-4638-A584-9676FBD3CC66}"/>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E46F6A0-21AF-4774-AFB8-1F054A2FA29A}"/>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B2BA5E17-312C-4D8C-9454-41F7F9DFCA1A}"/>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4B1A727-07D8-4BF7-A93D-F29AA8230E71}"/>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8E44AB63-8678-4D0C-AD0B-DA0C233C8821}"/>
            </a:ext>
          </a:extLst>
        </xdr:cNvPr>
        <xdr:cNvCxnSpPr/>
      </xdr:nvCxnSpPr>
      <xdr:spPr>
        <a:xfrm flipV="1">
          <a:off x="4180840" y="91833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B626300-8E66-4392-8D16-E10CAD58BB5F}"/>
            </a:ext>
          </a:extLst>
        </xdr:cNvPr>
        <xdr:cNvSpPr txBox="1"/>
      </xdr:nvSpPr>
      <xdr:spPr>
        <a:xfrm>
          <a:off x="4219575" y="1053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48A808D9-2D24-47C9-891D-CF3204226134}"/>
            </a:ext>
          </a:extLst>
        </xdr:cNvPr>
        <xdr:cNvCxnSpPr/>
      </xdr:nvCxnSpPr>
      <xdr:spPr>
        <a:xfrm>
          <a:off x="4105275" y="10535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64DD0ED0-2D03-402B-B510-50A515AD777E}"/>
            </a:ext>
          </a:extLst>
        </xdr:cNvPr>
        <xdr:cNvSpPr txBox="1"/>
      </xdr:nvSpPr>
      <xdr:spPr>
        <a:xfrm>
          <a:off x="4219575" y="896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7E4455E2-8368-4742-A1E7-C5E33DC452C2}"/>
            </a:ext>
          </a:extLst>
        </xdr:cNvPr>
        <xdr:cNvCxnSpPr/>
      </xdr:nvCxnSpPr>
      <xdr:spPr>
        <a:xfrm>
          <a:off x="4105275" y="91833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E8CFEFC4-0349-4838-B963-7F4AFA877696}"/>
            </a:ext>
          </a:extLst>
        </xdr:cNvPr>
        <xdr:cNvSpPr txBox="1"/>
      </xdr:nvSpPr>
      <xdr:spPr>
        <a:xfrm>
          <a:off x="4219575" y="9658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227E1D54-78A5-4D19-9B93-3FF9D5FC4841}"/>
            </a:ext>
          </a:extLst>
        </xdr:cNvPr>
        <xdr:cNvSpPr/>
      </xdr:nvSpPr>
      <xdr:spPr>
        <a:xfrm>
          <a:off x="4124325" y="96799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ABFB4F8B-3F4F-42AC-92B6-2424A7FC293B}"/>
            </a:ext>
          </a:extLst>
        </xdr:cNvPr>
        <xdr:cNvSpPr/>
      </xdr:nvSpPr>
      <xdr:spPr>
        <a:xfrm>
          <a:off x="3381375" y="96189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25233C01-530B-4E50-AF4D-CBBCF69115A3}"/>
            </a:ext>
          </a:extLst>
        </xdr:cNvPr>
        <xdr:cNvSpPr/>
      </xdr:nvSpPr>
      <xdr:spPr>
        <a:xfrm>
          <a:off x="2571750" y="95656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987D8B2B-427E-4743-AA91-39E67E24CB52}"/>
            </a:ext>
          </a:extLst>
        </xdr:cNvPr>
        <xdr:cNvSpPr/>
      </xdr:nvSpPr>
      <xdr:spPr>
        <a:xfrm>
          <a:off x="1781175" y="9544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BA3E3A55-A327-4FF5-A2E4-D2B616BAA6B3}"/>
            </a:ext>
          </a:extLst>
        </xdr:cNvPr>
        <xdr:cNvSpPr/>
      </xdr:nvSpPr>
      <xdr:spPr>
        <a:xfrm>
          <a:off x="981075" y="9486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C26FB15-2E42-4631-BD7E-C0059F34C768}"/>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B8AD0A2-B221-4CFE-9981-8CD9040C1CDC}"/>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EA757E-8FB4-4E0A-B634-E7F2B1B37629}"/>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A4552E7-057D-4261-ACB9-825038893EAE}"/>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80DD5BE-26A7-4894-A0E9-5A5874793A27}"/>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89" name="楕円 188">
          <a:extLst>
            <a:ext uri="{FF2B5EF4-FFF2-40B4-BE49-F238E27FC236}">
              <a16:creationId xmlns:a16="http://schemas.microsoft.com/office/drawing/2014/main" id="{F43FC4E0-7CA2-403A-AB24-C3943B6D0A1C}"/>
            </a:ext>
          </a:extLst>
        </xdr:cNvPr>
        <xdr:cNvSpPr/>
      </xdr:nvSpPr>
      <xdr:spPr>
        <a:xfrm>
          <a:off x="4124325" y="95846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44467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3B3BB86D-6772-4F74-8622-3A13BB2BBF54}"/>
            </a:ext>
          </a:extLst>
        </xdr:cNvPr>
        <xdr:cNvSpPr txBox="1"/>
      </xdr:nvSpPr>
      <xdr:spPr>
        <a:xfrm>
          <a:off x="4219575"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91" name="楕円 190">
          <a:extLst>
            <a:ext uri="{FF2B5EF4-FFF2-40B4-BE49-F238E27FC236}">
              <a16:creationId xmlns:a16="http://schemas.microsoft.com/office/drawing/2014/main" id="{FD04C420-7A36-4EA9-B2D3-9C8615F630C0}"/>
            </a:ext>
          </a:extLst>
        </xdr:cNvPr>
        <xdr:cNvSpPr/>
      </xdr:nvSpPr>
      <xdr:spPr>
        <a:xfrm>
          <a:off x="3381375" y="95891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72390</xdr:rowOff>
    </xdr:from>
    <xdr:to>
      <xdr:col>24</xdr:col>
      <xdr:colOff>63500</xdr:colOff>
      <xdr:row>59</xdr:row>
      <xdr:rowOff>80010</xdr:rowOff>
    </xdr:to>
    <xdr:cxnSp macro="">
      <xdr:nvCxnSpPr>
        <xdr:cNvPr id="192" name="直線コネクタ 191">
          <a:extLst>
            <a:ext uri="{FF2B5EF4-FFF2-40B4-BE49-F238E27FC236}">
              <a16:creationId xmlns:a16="http://schemas.microsoft.com/office/drawing/2014/main" id="{CC182ADD-E36D-45B9-AAD5-2B761CC5BC24}"/>
            </a:ext>
          </a:extLst>
        </xdr:cNvPr>
        <xdr:cNvCxnSpPr/>
      </xdr:nvCxnSpPr>
      <xdr:spPr>
        <a:xfrm flipV="1">
          <a:off x="3429000" y="9632315"/>
          <a:ext cx="75247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93" name="楕円 192">
          <a:extLst>
            <a:ext uri="{FF2B5EF4-FFF2-40B4-BE49-F238E27FC236}">
              <a16:creationId xmlns:a16="http://schemas.microsoft.com/office/drawing/2014/main" id="{46EBBFFE-4BF1-41EA-85BC-CF4F6DDEB8E8}"/>
            </a:ext>
          </a:extLst>
        </xdr:cNvPr>
        <xdr:cNvSpPr/>
      </xdr:nvSpPr>
      <xdr:spPr>
        <a:xfrm>
          <a:off x="2571750" y="9563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80010</xdr:rowOff>
    </xdr:to>
    <xdr:cxnSp macro="">
      <xdr:nvCxnSpPr>
        <xdr:cNvPr id="194" name="直線コネクタ 193">
          <a:extLst>
            <a:ext uri="{FF2B5EF4-FFF2-40B4-BE49-F238E27FC236}">
              <a16:creationId xmlns:a16="http://schemas.microsoft.com/office/drawing/2014/main" id="{BC351158-40BB-444D-8868-937FB2EFE18E}"/>
            </a:ext>
          </a:extLst>
        </xdr:cNvPr>
        <xdr:cNvCxnSpPr/>
      </xdr:nvCxnSpPr>
      <xdr:spPr>
        <a:xfrm>
          <a:off x="2619375" y="9601200"/>
          <a:ext cx="80962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5" name="楕円 194">
          <a:extLst>
            <a:ext uri="{FF2B5EF4-FFF2-40B4-BE49-F238E27FC236}">
              <a16:creationId xmlns:a16="http://schemas.microsoft.com/office/drawing/2014/main" id="{4A0A18E7-DB2E-4C65-AADF-EA0374119F10}"/>
            </a:ext>
          </a:extLst>
        </xdr:cNvPr>
        <xdr:cNvSpPr/>
      </xdr:nvSpPr>
      <xdr:spPr>
        <a:xfrm>
          <a:off x="1781175" y="989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61</xdr:row>
      <xdr:rowOff>57150</xdr:rowOff>
    </xdr:to>
    <xdr:cxnSp macro="">
      <xdr:nvCxnSpPr>
        <xdr:cNvPr id="196" name="直線コネクタ 195">
          <a:extLst>
            <a:ext uri="{FF2B5EF4-FFF2-40B4-BE49-F238E27FC236}">
              <a16:creationId xmlns:a16="http://schemas.microsoft.com/office/drawing/2014/main" id="{D388BE65-9189-4216-A9A5-EF7D0EC61073}"/>
            </a:ext>
          </a:extLst>
        </xdr:cNvPr>
        <xdr:cNvCxnSpPr/>
      </xdr:nvCxnSpPr>
      <xdr:spPr>
        <a:xfrm flipV="1">
          <a:off x="1828800" y="9601200"/>
          <a:ext cx="79057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90170</xdr:rowOff>
    </xdr:from>
    <xdr:to>
      <xdr:col>6</xdr:col>
      <xdr:colOff>38100</xdr:colOff>
      <xdr:row>61</xdr:row>
      <xdr:rowOff>20320</xdr:rowOff>
    </xdr:to>
    <xdr:sp macro="" textlink="">
      <xdr:nvSpPr>
        <xdr:cNvPr id="197" name="楕円 196">
          <a:extLst>
            <a:ext uri="{FF2B5EF4-FFF2-40B4-BE49-F238E27FC236}">
              <a16:creationId xmlns:a16="http://schemas.microsoft.com/office/drawing/2014/main" id="{64B7DDE8-9075-448A-9F95-BDCC2A6DB0C8}"/>
            </a:ext>
          </a:extLst>
        </xdr:cNvPr>
        <xdr:cNvSpPr/>
      </xdr:nvSpPr>
      <xdr:spPr>
        <a:xfrm>
          <a:off x="981075" y="98120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140970</xdr:rowOff>
    </xdr:from>
    <xdr:to>
      <xdr:col>10</xdr:col>
      <xdr:colOff>114300</xdr:colOff>
      <xdr:row>61</xdr:row>
      <xdr:rowOff>57150</xdr:rowOff>
    </xdr:to>
    <xdr:cxnSp macro="">
      <xdr:nvCxnSpPr>
        <xdr:cNvPr id="198" name="直線コネクタ 197">
          <a:extLst>
            <a:ext uri="{FF2B5EF4-FFF2-40B4-BE49-F238E27FC236}">
              <a16:creationId xmlns:a16="http://schemas.microsoft.com/office/drawing/2014/main" id="{2A110696-7F18-48FA-A72D-38365AA1B36A}"/>
            </a:ext>
          </a:extLst>
        </xdr:cNvPr>
        <xdr:cNvCxnSpPr/>
      </xdr:nvCxnSpPr>
      <xdr:spPr>
        <a:xfrm>
          <a:off x="1028700" y="9869170"/>
          <a:ext cx="8001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148607</xdr:rowOff>
    </xdr:from>
    <xdr:ext cx="405111" cy="259045"/>
    <xdr:sp macro="" textlink="">
      <xdr:nvSpPr>
        <xdr:cNvPr id="199" name="n_1aveValue【体育館・プール】&#10;有形固定資産減価償却率">
          <a:extLst>
            <a:ext uri="{FF2B5EF4-FFF2-40B4-BE49-F238E27FC236}">
              <a16:creationId xmlns:a16="http://schemas.microsoft.com/office/drawing/2014/main" id="{5F08C91A-E9F5-4AC3-9C7F-B4E0AAB478F8}"/>
            </a:ext>
          </a:extLst>
        </xdr:cNvPr>
        <xdr:cNvSpPr txBox="1"/>
      </xdr:nvSpPr>
      <xdr:spPr>
        <a:xfrm>
          <a:off x="32391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95267</xdr:rowOff>
    </xdr:from>
    <xdr:ext cx="405111" cy="259045"/>
    <xdr:sp macro="" textlink="">
      <xdr:nvSpPr>
        <xdr:cNvPr id="200" name="n_2aveValue【体育館・プール】&#10;有形固定資産減価償却率">
          <a:extLst>
            <a:ext uri="{FF2B5EF4-FFF2-40B4-BE49-F238E27FC236}">
              <a16:creationId xmlns:a16="http://schemas.microsoft.com/office/drawing/2014/main" id="{E09EB27C-914F-427D-94F9-50128A35E251}"/>
            </a:ext>
          </a:extLst>
        </xdr:cNvPr>
        <xdr:cNvSpPr txBox="1"/>
      </xdr:nvSpPr>
      <xdr:spPr>
        <a:xfrm>
          <a:off x="2439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A288E0B0-01E3-4897-B89B-5CCC4CF7EF86}"/>
            </a:ext>
          </a:extLst>
        </xdr:cNvPr>
        <xdr:cNvSpPr txBox="1"/>
      </xdr:nvSpPr>
      <xdr:spPr>
        <a:xfrm>
          <a:off x="1648469" y="932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A3402178-E93F-4763-B827-FEB615D86061}"/>
            </a:ext>
          </a:extLst>
        </xdr:cNvPr>
        <xdr:cNvSpPr txBox="1"/>
      </xdr:nvSpPr>
      <xdr:spPr>
        <a:xfrm>
          <a:off x="848369" y="926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203" name="n_1mainValue【体育館・プール】&#10;有形固定資産減価償却率">
          <a:extLst>
            <a:ext uri="{FF2B5EF4-FFF2-40B4-BE49-F238E27FC236}">
              <a16:creationId xmlns:a16="http://schemas.microsoft.com/office/drawing/2014/main" id="{EB67B5D8-1018-40D0-9173-E3B4B3AECF02}"/>
            </a:ext>
          </a:extLst>
        </xdr:cNvPr>
        <xdr:cNvSpPr txBox="1"/>
      </xdr:nvSpPr>
      <xdr:spPr>
        <a:xfrm>
          <a:off x="3239144" y="938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204" name="n_2mainValue【体育館・プール】&#10;有形固定資産減価償却率">
          <a:extLst>
            <a:ext uri="{FF2B5EF4-FFF2-40B4-BE49-F238E27FC236}">
              <a16:creationId xmlns:a16="http://schemas.microsoft.com/office/drawing/2014/main" id="{97FEAC44-3DF6-48A8-9723-CCD7202E82CC}"/>
            </a:ext>
          </a:extLst>
        </xdr:cNvPr>
        <xdr:cNvSpPr txBox="1"/>
      </xdr:nvSpPr>
      <xdr:spPr>
        <a:xfrm>
          <a:off x="2439044" y="934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5" name="n_3mainValue【体育館・プール】&#10;有形固定資産減価償却率">
          <a:extLst>
            <a:ext uri="{FF2B5EF4-FFF2-40B4-BE49-F238E27FC236}">
              <a16:creationId xmlns:a16="http://schemas.microsoft.com/office/drawing/2014/main" id="{8E65496F-5747-44F7-9F6C-49872D896665}"/>
            </a:ext>
          </a:extLst>
        </xdr:cNvPr>
        <xdr:cNvSpPr txBox="1"/>
      </xdr:nvSpPr>
      <xdr:spPr>
        <a:xfrm>
          <a:off x="1648469" y="998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206" name="n_4mainValue【体育館・プール】&#10;有形固定資産減価償却率">
          <a:extLst>
            <a:ext uri="{FF2B5EF4-FFF2-40B4-BE49-F238E27FC236}">
              <a16:creationId xmlns:a16="http://schemas.microsoft.com/office/drawing/2014/main" id="{D5D38670-DA57-412A-895D-D25F7420D98E}"/>
            </a:ext>
          </a:extLst>
        </xdr:cNvPr>
        <xdr:cNvSpPr txBox="1"/>
      </xdr:nvSpPr>
      <xdr:spPr>
        <a:xfrm>
          <a:off x="848369"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6A6576C-466E-4D12-BA8E-287035C6DAF2}"/>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1DA9942-A0C2-4853-AD7A-9BCD816C512E}"/>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AEE4431-FBE9-496B-9787-2E0622540087}"/>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2E2515F-0B6A-4AA6-A90E-74E05E7D9F2C}"/>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54221AA-6366-4BA9-9452-605FDE661D0C}"/>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21A24B2-0210-4935-8B99-26A40B76B01D}"/>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3B12402-8611-49B6-8B48-D368663002E9}"/>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2AC06EF-690E-4BBB-85FA-7D70C2E41DB0}"/>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199882C-5708-48D2-A973-566ADB0F97EC}"/>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A02871D-2196-4B9C-8115-A9F1A2D7303B}"/>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7F908776-0062-414F-B5B6-F5BCBD17E316}"/>
            </a:ext>
          </a:extLst>
        </xdr:cNvPr>
        <xdr:cNvSpPr txBox="1"/>
      </xdr:nvSpPr>
      <xdr:spPr>
        <a:xfrm>
          <a:off x="5527221"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861226F-4359-4DF7-AA06-C9919E97730B}"/>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EDE6A45-7333-4B4A-B68D-D01FEB4DD62D}"/>
            </a:ext>
          </a:extLst>
        </xdr:cNvPr>
        <xdr:cNvSpPr txBox="1"/>
      </xdr:nvSpPr>
      <xdr:spPr>
        <a:xfrm>
          <a:off x="5527221"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A5D6ECF-7814-4253-BED4-B748A79FDB63}"/>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88614AA-AAF8-43A2-8F84-5F34543B5AF0}"/>
            </a:ext>
          </a:extLst>
        </xdr:cNvPr>
        <xdr:cNvSpPr txBox="1"/>
      </xdr:nvSpPr>
      <xdr:spPr>
        <a:xfrm>
          <a:off x="5527221"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86DBA93-CBC6-47EB-969C-769E43744A6A}"/>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A112138-EBD0-43F5-B65B-F379CC3ED205}"/>
            </a:ext>
          </a:extLst>
        </xdr:cNvPr>
        <xdr:cNvSpPr txBox="1"/>
      </xdr:nvSpPr>
      <xdr:spPr>
        <a:xfrm>
          <a:off x="5527221"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EB2620C-8CB3-4B11-9C01-FB2CB01E6EF6}"/>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E8B19BC-D9D5-4C50-8DF1-315E21B31A67}"/>
            </a:ext>
          </a:extLst>
        </xdr:cNvPr>
        <xdr:cNvSpPr txBox="1"/>
      </xdr:nvSpPr>
      <xdr:spPr>
        <a:xfrm>
          <a:off x="5527221"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622E71F-70F9-4AB8-8A85-36B237E8C7A5}"/>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7547365C-5587-442A-B235-26C61AADC8CB}"/>
            </a:ext>
          </a:extLst>
        </xdr:cNvPr>
        <xdr:cNvSpPr txBox="1"/>
      </xdr:nvSpPr>
      <xdr:spPr>
        <a:xfrm>
          <a:off x="55272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C5C1D37-D752-468D-BBD3-B2B76981E214}"/>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32C2EF9-7F31-4FCB-9AAE-E577BCE64DAB}"/>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CB63360-B0C8-4F55-80D9-B89CF2A8388D}"/>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6A20046D-53B3-417E-9C7D-36EC4FB42B6D}"/>
            </a:ext>
          </a:extLst>
        </xdr:cNvPr>
        <xdr:cNvCxnSpPr/>
      </xdr:nvCxnSpPr>
      <xdr:spPr>
        <a:xfrm flipV="1">
          <a:off x="9429115" y="90487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EF81AF78-065C-4C97-B06F-2AD2B96C8436}"/>
            </a:ext>
          </a:extLst>
        </xdr:cNvPr>
        <xdr:cNvSpPr txBox="1"/>
      </xdr:nvSpPr>
      <xdr:spPr>
        <a:xfrm>
          <a:off x="946785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A4A12963-0471-41E0-92EF-480C01DC742D}"/>
            </a:ext>
          </a:extLst>
        </xdr:cNvPr>
        <xdr:cNvCxnSpPr/>
      </xdr:nvCxnSpPr>
      <xdr:spPr>
        <a:xfrm>
          <a:off x="9363075" y="10315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D6A8EC65-0174-43C7-AF6A-C2315CEFF410}"/>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05BB8FC2-CED0-49E2-9F93-15FC1C80A5C0}"/>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6" name="【体育館・プール】&#10;一人当たり面積平均値テキスト">
          <a:extLst>
            <a:ext uri="{FF2B5EF4-FFF2-40B4-BE49-F238E27FC236}">
              <a16:creationId xmlns:a16="http://schemas.microsoft.com/office/drawing/2014/main" id="{552B9455-8BC9-490E-88D0-0D8616DBA8B4}"/>
            </a:ext>
          </a:extLst>
        </xdr:cNvPr>
        <xdr:cNvSpPr txBox="1"/>
      </xdr:nvSpPr>
      <xdr:spPr>
        <a:xfrm>
          <a:off x="9467850"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BC263191-04DF-4835-BF55-A76FA0AF24ED}"/>
            </a:ext>
          </a:extLst>
        </xdr:cNvPr>
        <xdr:cNvSpPr/>
      </xdr:nvSpPr>
      <xdr:spPr>
        <a:xfrm>
          <a:off x="9401175" y="98964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CBCF0798-93FF-439E-8782-DD5FC0524DC6}"/>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6F552F28-0BCD-4A7B-8EE8-4E7E8C7C1345}"/>
            </a:ext>
          </a:extLst>
        </xdr:cNvPr>
        <xdr:cNvSpPr/>
      </xdr:nvSpPr>
      <xdr:spPr>
        <a:xfrm>
          <a:off x="7839075" y="99155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51D0B765-C12A-42E0-A6D7-5C795AC2C5D8}"/>
            </a:ext>
          </a:extLst>
        </xdr:cNvPr>
        <xdr:cNvSpPr/>
      </xdr:nvSpPr>
      <xdr:spPr>
        <a:xfrm>
          <a:off x="7029450" y="9915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E2FDE83F-E769-4FD8-B208-90789B2E2220}"/>
            </a:ext>
          </a:extLst>
        </xdr:cNvPr>
        <xdr:cNvSpPr/>
      </xdr:nvSpPr>
      <xdr:spPr>
        <a:xfrm>
          <a:off x="62388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B7323FB-8893-4B64-B7E1-FA024FAB81B6}"/>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D331800-C301-42E8-970C-03E0D08D8173}"/>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7100F1A-A102-4263-AC65-DA439D4292ED}"/>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CC2ACCF-6B2B-4B98-B6E5-1DB22254C2E8}"/>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58C1406-E8E1-4B98-B986-11F569DB05A9}"/>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47" name="楕円 246">
          <a:extLst>
            <a:ext uri="{FF2B5EF4-FFF2-40B4-BE49-F238E27FC236}">
              <a16:creationId xmlns:a16="http://schemas.microsoft.com/office/drawing/2014/main" id="{5F01DF58-736D-4ACB-93FF-F88287F4D0CB}"/>
            </a:ext>
          </a:extLst>
        </xdr:cNvPr>
        <xdr:cNvSpPr/>
      </xdr:nvSpPr>
      <xdr:spPr>
        <a:xfrm>
          <a:off x="9401175" y="98298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124477</xdr:rowOff>
    </xdr:from>
    <xdr:ext cx="469744" cy="259045"/>
    <xdr:sp macro="" textlink="">
      <xdr:nvSpPr>
        <xdr:cNvPr id="248" name="【体育館・プール】&#10;一人当たり面積該当値テキスト">
          <a:extLst>
            <a:ext uri="{FF2B5EF4-FFF2-40B4-BE49-F238E27FC236}">
              <a16:creationId xmlns:a16="http://schemas.microsoft.com/office/drawing/2014/main" id="{24F6ED91-E864-4DB4-9921-600C36E99E01}"/>
            </a:ext>
          </a:extLst>
        </xdr:cNvPr>
        <xdr:cNvSpPr txBox="1"/>
      </xdr:nvSpPr>
      <xdr:spPr>
        <a:xfrm>
          <a:off x="9467850" y="968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114300</xdr:rowOff>
    </xdr:from>
    <xdr:to>
      <xdr:col>50</xdr:col>
      <xdr:colOff>165100</xdr:colOff>
      <xdr:row>59</xdr:row>
      <xdr:rowOff>44450</xdr:rowOff>
    </xdr:to>
    <xdr:sp macro="" textlink="">
      <xdr:nvSpPr>
        <xdr:cNvPr id="249" name="楕円 248">
          <a:extLst>
            <a:ext uri="{FF2B5EF4-FFF2-40B4-BE49-F238E27FC236}">
              <a16:creationId xmlns:a16="http://schemas.microsoft.com/office/drawing/2014/main" id="{A63D9D46-5696-4FFD-987B-DFD3E9ACEF48}"/>
            </a:ext>
          </a:extLst>
        </xdr:cNvPr>
        <xdr:cNvSpPr/>
      </xdr:nvSpPr>
      <xdr:spPr>
        <a:xfrm>
          <a:off x="8639175" y="9515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165100</xdr:rowOff>
    </xdr:from>
    <xdr:to>
      <xdr:col>55</xdr:col>
      <xdr:colOff>0</xdr:colOff>
      <xdr:row>60</xdr:row>
      <xdr:rowOff>152400</xdr:rowOff>
    </xdr:to>
    <xdr:cxnSp macro="">
      <xdr:nvCxnSpPr>
        <xdr:cNvPr id="250" name="直線コネクタ 249">
          <a:extLst>
            <a:ext uri="{FF2B5EF4-FFF2-40B4-BE49-F238E27FC236}">
              <a16:creationId xmlns:a16="http://schemas.microsoft.com/office/drawing/2014/main" id="{7805770C-E22B-4ADA-98BE-2C5B0940F8FA}"/>
            </a:ext>
          </a:extLst>
        </xdr:cNvPr>
        <xdr:cNvCxnSpPr/>
      </xdr:nvCxnSpPr>
      <xdr:spPr>
        <a:xfrm>
          <a:off x="8686800" y="9563100"/>
          <a:ext cx="74295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114300</xdr:rowOff>
    </xdr:from>
    <xdr:to>
      <xdr:col>46</xdr:col>
      <xdr:colOff>38100</xdr:colOff>
      <xdr:row>59</xdr:row>
      <xdr:rowOff>44450</xdr:rowOff>
    </xdr:to>
    <xdr:sp macro="" textlink="">
      <xdr:nvSpPr>
        <xdr:cNvPr id="251" name="楕円 250">
          <a:extLst>
            <a:ext uri="{FF2B5EF4-FFF2-40B4-BE49-F238E27FC236}">
              <a16:creationId xmlns:a16="http://schemas.microsoft.com/office/drawing/2014/main" id="{9A30C24B-6BA2-4BD0-A8FB-95F4F61A256D}"/>
            </a:ext>
          </a:extLst>
        </xdr:cNvPr>
        <xdr:cNvSpPr/>
      </xdr:nvSpPr>
      <xdr:spPr>
        <a:xfrm>
          <a:off x="7839075" y="9515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165100</xdr:rowOff>
    </xdr:from>
    <xdr:to>
      <xdr:col>50</xdr:col>
      <xdr:colOff>114300</xdr:colOff>
      <xdr:row>58</xdr:row>
      <xdr:rowOff>165100</xdr:rowOff>
    </xdr:to>
    <xdr:cxnSp macro="">
      <xdr:nvCxnSpPr>
        <xdr:cNvPr id="252" name="直線コネクタ 251">
          <a:extLst>
            <a:ext uri="{FF2B5EF4-FFF2-40B4-BE49-F238E27FC236}">
              <a16:creationId xmlns:a16="http://schemas.microsoft.com/office/drawing/2014/main" id="{15B31A37-C285-44F4-8F65-58098FD29AA4}"/>
            </a:ext>
          </a:extLst>
        </xdr:cNvPr>
        <xdr:cNvCxnSpPr/>
      </xdr:nvCxnSpPr>
      <xdr:spPr>
        <a:xfrm>
          <a:off x="7886700" y="9563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114300</xdr:rowOff>
    </xdr:from>
    <xdr:to>
      <xdr:col>41</xdr:col>
      <xdr:colOff>101600</xdr:colOff>
      <xdr:row>59</xdr:row>
      <xdr:rowOff>44450</xdr:rowOff>
    </xdr:to>
    <xdr:sp macro="" textlink="">
      <xdr:nvSpPr>
        <xdr:cNvPr id="253" name="楕円 252">
          <a:extLst>
            <a:ext uri="{FF2B5EF4-FFF2-40B4-BE49-F238E27FC236}">
              <a16:creationId xmlns:a16="http://schemas.microsoft.com/office/drawing/2014/main" id="{50577331-554D-4EA5-9B92-671B21E73AA7}"/>
            </a:ext>
          </a:extLst>
        </xdr:cNvPr>
        <xdr:cNvSpPr/>
      </xdr:nvSpPr>
      <xdr:spPr>
        <a:xfrm>
          <a:off x="7029450" y="9515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165100</xdr:rowOff>
    </xdr:from>
    <xdr:to>
      <xdr:col>45</xdr:col>
      <xdr:colOff>177800</xdr:colOff>
      <xdr:row>58</xdr:row>
      <xdr:rowOff>165100</xdr:rowOff>
    </xdr:to>
    <xdr:cxnSp macro="">
      <xdr:nvCxnSpPr>
        <xdr:cNvPr id="254" name="直線コネクタ 253">
          <a:extLst>
            <a:ext uri="{FF2B5EF4-FFF2-40B4-BE49-F238E27FC236}">
              <a16:creationId xmlns:a16="http://schemas.microsoft.com/office/drawing/2014/main" id="{8C5093C1-5465-4C6D-8A8A-CD3C071EFE11}"/>
            </a:ext>
          </a:extLst>
        </xdr:cNvPr>
        <xdr:cNvCxnSpPr/>
      </xdr:nvCxnSpPr>
      <xdr:spPr>
        <a:xfrm>
          <a:off x="7077075" y="9563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127000</xdr:rowOff>
    </xdr:from>
    <xdr:to>
      <xdr:col>36</xdr:col>
      <xdr:colOff>165100</xdr:colOff>
      <xdr:row>59</xdr:row>
      <xdr:rowOff>57150</xdr:rowOff>
    </xdr:to>
    <xdr:sp macro="" textlink="">
      <xdr:nvSpPr>
        <xdr:cNvPr id="255" name="楕円 254">
          <a:extLst>
            <a:ext uri="{FF2B5EF4-FFF2-40B4-BE49-F238E27FC236}">
              <a16:creationId xmlns:a16="http://schemas.microsoft.com/office/drawing/2014/main" id="{BE19EE0F-1C3B-45AB-8DF1-CAA426CD002B}"/>
            </a:ext>
          </a:extLst>
        </xdr:cNvPr>
        <xdr:cNvSpPr/>
      </xdr:nvSpPr>
      <xdr:spPr>
        <a:xfrm>
          <a:off x="6238875" y="9525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165100</xdr:rowOff>
    </xdr:from>
    <xdr:to>
      <xdr:col>41</xdr:col>
      <xdr:colOff>50800</xdr:colOff>
      <xdr:row>59</xdr:row>
      <xdr:rowOff>6350</xdr:rowOff>
    </xdr:to>
    <xdr:cxnSp macro="">
      <xdr:nvCxnSpPr>
        <xdr:cNvPr id="256" name="直線コネクタ 255">
          <a:extLst>
            <a:ext uri="{FF2B5EF4-FFF2-40B4-BE49-F238E27FC236}">
              <a16:creationId xmlns:a16="http://schemas.microsoft.com/office/drawing/2014/main" id="{C76D6BAA-B099-4226-8919-31FAA1F873F7}"/>
            </a:ext>
          </a:extLst>
        </xdr:cNvPr>
        <xdr:cNvCxnSpPr/>
      </xdr:nvCxnSpPr>
      <xdr:spPr>
        <a:xfrm flipV="1">
          <a:off x="6286500" y="956310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macro="" textlink="">
      <xdr:nvSpPr>
        <xdr:cNvPr id="257" name="n_1aveValue【体育館・プール】&#10;一人当たり面積">
          <a:extLst>
            <a:ext uri="{FF2B5EF4-FFF2-40B4-BE49-F238E27FC236}">
              <a16:creationId xmlns:a16="http://schemas.microsoft.com/office/drawing/2014/main" id="{D3785BB9-374B-47ED-B3ED-802F5FE5C8D4}"/>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C9A46B54-804D-4826-91D3-68488E629862}"/>
            </a:ext>
          </a:extLst>
        </xdr:cNvPr>
        <xdr:cNvSpPr txBox="1"/>
      </xdr:nvSpPr>
      <xdr:spPr>
        <a:xfrm>
          <a:off x="7677227" y="100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59" name="n_3aveValue【体育館・プール】&#10;一人当たり面積">
          <a:extLst>
            <a:ext uri="{FF2B5EF4-FFF2-40B4-BE49-F238E27FC236}">
              <a16:creationId xmlns:a16="http://schemas.microsoft.com/office/drawing/2014/main" id="{A3E44E39-79F5-4ECB-BCC2-E4086F915E1D}"/>
            </a:ext>
          </a:extLst>
        </xdr:cNvPr>
        <xdr:cNvSpPr txBox="1"/>
      </xdr:nvSpPr>
      <xdr:spPr>
        <a:xfrm>
          <a:off x="6867602" y="100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38D28041-90CD-4A93-A37A-D3BBF2B96B79}"/>
            </a:ext>
          </a:extLst>
        </xdr:cNvPr>
        <xdr:cNvSpPr txBox="1"/>
      </xdr:nvSpPr>
      <xdr:spPr>
        <a:xfrm>
          <a:off x="60675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60977</xdr:rowOff>
    </xdr:from>
    <xdr:ext cx="469744" cy="259045"/>
    <xdr:sp macro="" textlink="">
      <xdr:nvSpPr>
        <xdr:cNvPr id="261" name="n_1mainValue【体育館・プール】&#10;一人当たり面積">
          <a:extLst>
            <a:ext uri="{FF2B5EF4-FFF2-40B4-BE49-F238E27FC236}">
              <a16:creationId xmlns:a16="http://schemas.microsoft.com/office/drawing/2014/main" id="{79A31F1B-D086-4D98-AF0F-6B6D6A907CCB}"/>
            </a:ext>
          </a:extLst>
        </xdr:cNvPr>
        <xdr:cNvSpPr txBox="1"/>
      </xdr:nvSpPr>
      <xdr:spPr>
        <a:xfrm>
          <a:off x="8458277" y="93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60977</xdr:rowOff>
    </xdr:from>
    <xdr:ext cx="469744" cy="259045"/>
    <xdr:sp macro="" textlink="">
      <xdr:nvSpPr>
        <xdr:cNvPr id="262" name="n_2mainValue【体育館・プール】&#10;一人当たり面積">
          <a:extLst>
            <a:ext uri="{FF2B5EF4-FFF2-40B4-BE49-F238E27FC236}">
              <a16:creationId xmlns:a16="http://schemas.microsoft.com/office/drawing/2014/main" id="{2C1FED5F-E9D5-43ED-8A7C-B49C9E4CF8A6}"/>
            </a:ext>
          </a:extLst>
        </xdr:cNvPr>
        <xdr:cNvSpPr txBox="1"/>
      </xdr:nvSpPr>
      <xdr:spPr>
        <a:xfrm>
          <a:off x="7677227" y="93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02A92EC7-A9AF-4D1B-A500-6A55F69E574E}"/>
            </a:ext>
          </a:extLst>
        </xdr:cNvPr>
        <xdr:cNvSpPr txBox="1"/>
      </xdr:nvSpPr>
      <xdr:spPr>
        <a:xfrm>
          <a:off x="6867602" y="93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73677</xdr:rowOff>
    </xdr:from>
    <xdr:ext cx="469744" cy="259045"/>
    <xdr:sp macro="" textlink="">
      <xdr:nvSpPr>
        <xdr:cNvPr id="264" name="n_4mainValue【体育館・プール】&#10;一人当たり面積">
          <a:extLst>
            <a:ext uri="{FF2B5EF4-FFF2-40B4-BE49-F238E27FC236}">
              <a16:creationId xmlns:a16="http://schemas.microsoft.com/office/drawing/2014/main" id="{8C2599DF-26AD-4DDF-92A1-143FBC374D62}"/>
            </a:ext>
          </a:extLst>
        </xdr:cNvPr>
        <xdr:cNvSpPr txBox="1"/>
      </xdr:nvSpPr>
      <xdr:spPr>
        <a:xfrm>
          <a:off x="6067502" y="93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97A0CE0-F45F-4C97-AFA7-6761C0D371D8}"/>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44C14B8-E059-4FEA-AC22-EB4D81A8ACEB}"/>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6A0B015-8309-4A93-A8ED-A217FC732881}"/>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6123B15-5A7A-4253-90E3-E277C97AD51F}"/>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992065F-0DE5-4A7C-80DA-10E41F02F51B}"/>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7E137D5-50FF-40F5-8AF5-EB2C2D616FAE}"/>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C294F57-4A15-421A-A7D0-39D74AC305CC}"/>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D6CD9A6-7432-4D84-ACE0-39A5AC31DCFB}"/>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8B3E53B-3376-4261-A175-C10E13DEB172}"/>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CAA7127-82FE-48F5-A63B-009E48DA064F}"/>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F0E2E80B-EB2F-416E-B850-75C1930DB3C7}"/>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B4987C0-D290-4822-A539-45733EF5D321}"/>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1B77199D-B5CB-4F43-8BBE-7C570317F26F}"/>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54B42215-12AA-4CE2-BFBE-610B1C10E973}"/>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68175EEA-65FE-4B27-8576-DD3EB2DC98E5}"/>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EBA4FE79-527D-42ED-AB39-58D8F8C1B78E}"/>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A2F4AC4C-F269-4261-8CAF-77901AADDEBC}"/>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788CB2B-2FAB-4F8A-A343-BEC5FDBBD198}"/>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5B816FB-4296-41BC-9D53-7FDFACDD0281}"/>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F2B7310-ED75-43DF-BE1E-B5124C03314F}"/>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98C7AD3-6850-4278-BEC0-1D807FB6EAE4}"/>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7C75587-A63D-425B-A25C-23B8103FD888}"/>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EE43A577-1719-413F-954E-276B94C564ED}"/>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2984F73-8B58-4A44-BC34-43C06284F26D}"/>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3EB569A3-ADCB-44A9-ADE4-96CB5926D760}"/>
            </a:ext>
          </a:extLst>
        </xdr:cNvPr>
        <xdr:cNvCxnSpPr/>
      </xdr:nvCxnSpPr>
      <xdr:spPr>
        <a:xfrm flipV="1">
          <a:off x="4180840" y="12820650"/>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31E3F82D-2744-45B5-8168-70507D6E19A6}"/>
            </a:ext>
          </a:extLst>
        </xdr:cNvPr>
        <xdr:cNvSpPr txBox="1"/>
      </xdr:nvSpPr>
      <xdr:spPr>
        <a:xfrm>
          <a:off x="4219575" y="141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151C99B2-DFB2-4BF3-80E4-E12C9DC758ED}"/>
            </a:ext>
          </a:extLst>
        </xdr:cNvPr>
        <xdr:cNvCxnSpPr/>
      </xdr:nvCxnSpPr>
      <xdr:spPr>
        <a:xfrm>
          <a:off x="4105275" y="14123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2A778F2D-493C-4743-8CE5-67010D2D34A1}"/>
            </a:ext>
          </a:extLst>
        </xdr:cNvPr>
        <xdr:cNvSpPr txBox="1"/>
      </xdr:nvSpPr>
      <xdr:spPr>
        <a:xfrm>
          <a:off x="4219575" y="1261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F68580D9-751A-4939-A191-95E65A53F344}"/>
            </a:ext>
          </a:extLst>
        </xdr:cNvPr>
        <xdr:cNvCxnSpPr/>
      </xdr:nvCxnSpPr>
      <xdr:spPr>
        <a:xfrm>
          <a:off x="4105275" y="1282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102B8E1F-DF46-4831-A6F4-FEDCA76F0ECD}"/>
            </a:ext>
          </a:extLst>
        </xdr:cNvPr>
        <xdr:cNvSpPr txBox="1"/>
      </xdr:nvSpPr>
      <xdr:spPr>
        <a:xfrm>
          <a:off x="4219575" y="13431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D6C27534-66F0-4CD4-A5B7-6788C70F397A}"/>
            </a:ext>
          </a:extLst>
        </xdr:cNvPr>
        <xdr:cNvSpPr/>
      </xdr:nvSpPr>
      <xdr:spPr>
        <a:xfrm>
          <a:off x="4124325" y="134467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691358D8-2B65-47D3-AB12-0990AC9606AC}"/>
            </a:ext>
          </a:extLst>
        </xdr:cNvPr>
        <xdr:cNvSpPr/>
      </xdr:nvSpPr>
      <xdr:spPr>
        <a:xfrm>
          <a:off x="3381375" y="134086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947101E9-B042-40FD-9267-AADC1695DB8A}"/>
            </a:ext>
          </a:extLst>
        </xdr:cNvPr>
        <xdr:cNvSpPr/>
      </xdr:nvSpPr>
      <xdr:spPr>
        <a:xfrm>
          <a:off x="2571750" y="133470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BA666376-208C-4271-88F1-1AF8CFECFFE8}"/>
            </a:ext>
          </a:extLst>
        </xdr:cNvPr>
        <xdr:cNvSpPr/>
      </xdr:nvSpPr>
      <xdr:spPr>
        <a:xfrm>
          <a:off x="1781175" y="133089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369E6EDA-1B72-4286-85DE-5F45B428C2D1}"/>
            </a:ext>
          </a:extLst>
        </xdr:cNvPr>
        <xdr:cNvSpPr/>
      </xdr:nvSpPr>
      <xdr:spPr>
        <a:xfrm>
          <a:off x="981075" y="132848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7094D68-CA93-4595-9D64-34FCCBBA6824}"/>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AD58D0C-6109-467D-BB38-FA4C140CC889}"/>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960A0FD-0601-4F03-9859-36487D7DAB4E}"/>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552262D-9FCC-466B-9A47-A8F8C7C57D4D}"/>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C84F334-0284-4D70-862A-C150E9C88E24}"/>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120650</xdr:rowOff>
    </xdr:from>
    <xdr:to>
      <xdr:col>24</xdr:col>
      <xdr:colOff>114300</xdr:colOff>
      <xdr:row>80</xdr:row>
      <xdr:rowOff>50800</xdr:rowOff>
    </xdr:to>
    <xdr:sp macro="" textlink="">
      <xdr:nvSpPr>
        <xdr:cNvPr id="305" name="楕円 304">
          <a:extLst>
            <a:ext uri="{FF2B5EF4-FFF2-40B4-BE49-F238E27FC236}">
              <a16:creationId xmlns:a16="http://schemas.microsoft.com/office/drawing/2014/main" id="{7242D3FF-FD48-4F0C-B7AA-6304CE976F0B}"/>
            </a:ext>
          </a:extLst>
        </xdr:cNvPr>
        <xdr:cNvSpPr/>
      </xdr:nvSpPr>
      <xdr:spPr>
        <a:xfrm>
          <a:off x="4124325" y="12925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143527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E6E41C3-D9A9-4E0B-966D-CF41446B2980}"/>
            </a:ext>
          </a:extLst>
        </xdr:cNvPr>
        <xdr:cNvSpPr txBox="1"/>
      </xdr:nvSpPr>
      <xdr:spPr>
        <a:xfrm>
          <a:off x="4219575" y="1278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307" name="楕円 306">
          <a:extLst>
            <a:ext uri="{FF2B5EF4-FFF2-40B4-BE49-F238E27FC236}">
              <a16:creationId xmlns:a16="http://schemas.microsoft.com/office/drawing/2014/main" id="{B71E0DD5-894D-4A7B-96D8-AF3782253BAA}"/>
            </a:ext>
          </a:extLst>
        </xdr:cNvPr>
        <xdr:cNvSpPr/>
      </xdr:nvSpPr>
      <xdr:spPr>
        <a:xfrm>
          <a:off x="3381375" y="128873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80</xdr:row>
      <xdr:rowOff>0</xdr:rowOff>
    </xdr:to>
    <xdr:cxnSp macro="">
      <xdr:nvCxnSpPr>
        <xdr:cNvPr id="308" name="直線コネクタ 307">
          <a:extLst>
            <a:ext uri="{FF2B5EF4-FFF2-40B4-BE49-F238E27FC236}">
              <a16:creationId xmlns:a16="http://schemas.microsoft.com/office/drawing/2014/main" id="{B70A38F8-E521-4C0B-8BD6-11146F879E46}"/>
            </a:ext>
          </a:extLst>
        </xdr:cNvPr>
        <xdr:cNvCxnSpPr/>
      </xdr:nvCxnSpPr>
      <xdr:spPr>
        <a:xfrm>
          <a:off x="3429000" y="12934950"/>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17780</xdr:rowOff>
    </xdr:from>
    <xdr:to>
      <xdr:col>15</xdr:col>
      <xdr:colOff>101600</xdr:colOff>
      <xdr:row>79</xdr:row>
      <xdr:rowOff>119380</xdr:rowOff>
    </xdr:to>
    <xdr:sp macro="" textlink="">
      <xdr:nvSpPr>
        <xdr:cNvPr id="309" name="楕円 308">
          <a:extLst>
            <a:ext uri="{FF2B5EF4-FFF2-40B4-BE49-F238E27FC236}">
              <a16:creationId xmlns:a16="http://schemas.microsoft.com/office/drawing/2014/main" id="{58466E9A-A7FE-4A97-89C0-ECA3610E9C5C}"/>
            </a:ext>
          </a:extLst>
        </xdr:cNvPr>
        <xdr:cNvSpPr/>
      </xdr:nvSpPr>
      <xdr:spPr>
        <a:xfrm>
          <a:off x="2571750" y="128193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68580</xdr:rowOff>
    </xdr:from>
    <xdr:to>
      <xdr:col>19</xdr:col>
      <xdr:colOff>177800</xdr:colOff>
      <xdr:row>79</xdr:row>
      <xdr:rowOff>133350</xdr:rowOff>
    </xdr:to>
    <xdr:cxnSp macro="">
      <xdr:nvCxnSpPr>
        <xdr:cNvPr id="310" name="直線コネクタ 309">
          <a:extLst>
            <a:ext uri="{FF2B5EF4-FFF2-40B4-BE49-F238E27FC236}">
              <a16:creationId xmlns:a16="http://schemas.microsoft.com/office/drawing/2014/main" id="{A01DF169-B036-4FCB-9456-316138E6F3E8}"/>
            </a:ext>
          </a:extLst>
        </xdr:cNvPr>
        <xdr:cNvCxnSpPr/>
      </xdr:nvCxnSpPr>
      <xdr:spPr>
        <a:xfrm>
          <a:off x="2619375" y="12867005"/>
          <a:ext cx="80962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93980</xdr:rowOff>
    </xdr:from>
    <xdr:to>
      <xdr:col>10</xdr:col>
      <xdr:colOff>165100</xdr:colOff>
      <xdr:row>79</xdr:row>
      <xdr:rowOff>24130</xdr:rowOff>
    </xdr:to>
    <xdr:sp macro="" textlink="">
      <xdr:nvSpPr>
        <xdr:cNvPr id="311" name="楕円 310">
          <a:extLst>
            <a:ext uri="{FF2B5EF4-FFF2-40B4-BE49-F238E27FC236}">
              <a16:creationId xmlns:a16="http://schemas.microsoft.com/office/drawing/2014/main" id="{15CB522D-5FBB-48E6-8EB3-537CCBCBACBD}"/>
            </a:ext>
          </a:extLst>
        </xdr:cNvPr>
        <xdr:cNvSpPr/>
      </xdr:nvSpPr>
      <xdr:spPr>
        <a:xfrm>
          <a:off x="1781175" y="127336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144780</xdr:rowOff>
    </xdr:from>
    <xdr:to>
      <xdr:col>15</xdr:col>
      <xdr:colOff>50800</xdr:colOff>
      <xdr:row>79</xdr:row>
      <xdr:rowOff>68580</xdr:rowOff>
    </xdr:to>
    <xdr:cxnSp macro="">
      <xdr:nvCxnSpPr>
        <xdr:cNvPr id="312" name="直線コネクタ 311">
          <a:extLst>
            <a:ext uri="{FF2B5EF4-FFF2-40B4-BE49-F238E27FC236}">
              <a16:creationId xmlns:a16="http://schemas.microsoft.com/office/drawing/2014/main" id="{044C9C0F-2728-45EC-A321-D208D1821B62}"/>
            </a:ext>
          </a:extLst>
        </xdr:cNvPr>
        <xdr:cNvCxnSpPr/>
      </xdr:nvCxnSpPr>
      <xdr:spPr>
        <a:xfrm>
          <a:off x="1828800" y="12781280"/>
          <a:ext cx="79057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25400</xdr:rowOff>
    </xdr:from>
    <xdr:to>
      <xdr:col>6</xdr:col>
      <xdr:colOff>38100</xdr:colOff>
      <xdr:row>81</xdr:row>
      <xdr:rowOff>127000</xdr:rowOff>
    </xdr:to>
    <xdr:sp macro="" textlink="">
      <xdr:nvSpPr>
        <xdr:cNvPr id="313" name="楕円 312">
          <a:extLst>
            <a:ext uri="{FF2B5EF4-FFF2-40B4-BE49-F238E27FC236}">
              <a16:creationId xmlns:a16="http://schemas.microsoft.com/office/drawing/2014/main" id="{7FA26B6D-E12F-4950-B049-F6E39478A2F9}"/>
            </a:ext>
          </a:extLst>
        </xdr:cNvPr>
        <xdr:cNvSpPr/>
      </xdr:nvSpPr>
      <xdr:spPr>
        <a:xfrm>
          <a:off x="981075" y="13154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144780</xdr:rowOff>
    </xdr:from>
    <xdr:to>
      <xdr:col>10</xdr:col>
      <xdr:colOff>114300</xdr:colOff>
      <xdr:row>81</xdr:row>
      <xdr:rowOff>76200</xdr:rowOff>
    </xdr:to>
    <xdr:cxnSp macro="">
      <xdr:nvCxnSpPr>
        <xdr:cNvPr id="314" name="直線コネクタ 313">
          <a:extLst>
            <a:ext uri="{FF2B5EF4-FFF2-40B4-BE49-F238E27FC236}">
              <a16:creationId xmlns:a16="http://schemas.microsoft.com/office/drawing/2014/main" id="{FE1A57FC-E179-4D14-A398-B9C19CC0DE76}"/>
            </a:ext>
          </a:extLst>
        </xdr:cNvPr>
        <xdr:cNvCxnSpPr/>
      </xdr:nvCxnSpPr>
      <xdr:spPr>
        <a:xfrm flipV="1">
          <a:off x="1028700" y="12781280"/>
          <a:ext cx="800100" cy="4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45738</xdr:rowOff>
    </xdr:from>
    <xdr:ext cx="405111" cy="259045"/>
    <xdr:sp macro="" textlink="">
      <xdr:nvSpPr>
        <xdr:cNvPr id="315" name="n_1aveValue【福祉施設】&#10;有形固定資産減価償却率">
          <a:extLst>
            <a:ext uri="{FF2B5EF4-FFF2-40B4-BE49-F238E27FC236}">
              <a16:creationId xmlns:a16="http://schemas.microsoft.com/office/drawing/2014/main" id="{9BF3FEBB-7F81-4CE0-8E07-BB6746208E3B}"/>
            </a:ext>
          </a:extLst>
        </xdr:cNvPr>
        <xdr:cNvSpPr txBox="1"/>
      </xdr:nvSpPr>
      <xdr:spPr>
        <a:xfrm>
          <a:off x="3239144" y="1349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6" name="n_2aveValue【福祉施設】&#10;有形固定資産減価償却率">
          <a:extLst>
            <a:ext uri="{FF2B5EF4-FFF2-40B4-BE49-F238E27FC236}">
              <a16:creationId xmlns:a16="http://schemas.microsoft.com/office/drawing/2014/main" id="{CCC407BA-B1F5-4828-A302-CE905F5E5919}"/>
            </a:ext>
          </a:extLst>
        </xdr:cNvPr>
        <xdr:cNvSpPr txBox="1"/>
      </xdr:nvSpPr>
      <xdr:spPr>
        <a:xfrm>
          <a:off x="2439044"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7" name="n_3aveValue【福祉施設】&#10;有形固定資産減価償却率">
          <a:extLst>
            <a:ext uri="{FF2B5EF4-FFF2-40B4-BE49-F238E27FC236}">
              <a16:creationId xmlns:a16="http://schemas.microsoft.com/office/drawing/2014/main" id="{D5656A13-4BA9-41DF-8DCA-3FA01D528ED9}"/>
            </a:ext>
          </a:extLst>
        </xdr:cNvPr>
        <xdr:cNvSpPr txBox="1"/>
      </xdr:nvSpPr>
      <xdr:spPr>
        <a:xfrm>
          <a:off x="1648469" y="1340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18" name="n_4aveValue【福祉施設】&#10;有形固定資産減価償却率">
          <a:extLst>
            <a:ext uri="{FF2B5EF4-FFF2-40B4-BE49-F238E27FC236}">
              <a16:creationId xmlns:a16="http://schemas.microsoft.com/office/drawing/2014/main" id="{AAE93721-3DC8-4A57-9EB6-221CBC34B910}"/>
            </a:ext>
          </a:extLst>
        </xdr:cNvPr>
        <xdr:cNvSpPr txBox="1"/>
      </xdr:nvSpPr>
      <xdr:spPr>
        <a:xfrm>
          <a:off x="848369" y="1337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319" name="n_1mainValue【福祉施設】&#10;有形固定資産減価償却率">
          <a:extLst>
            <a:ext uri="{FF2B5EF4-FFF2-40B4-BE49-F238E27FC236}">
              <a16:creationId xmlns:a16="http://schemas.microsoft.com/office/drawing/2014/main" id="{146AF513-1132-44F6-A912-2579C40E8042}"/>
            </a:ext>
          </a:extLst>
        </xdr:cNvPr>
        <xdr:cNvSpPr txBox="1"/>
      </xdr:nvSpPr>
      <xdr:spPr>
        <a:xfrm>
          <a:off x="3239144" y="1266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135907</xdr:rowOff>
    </xdr:from>
    <xdr:ext cx="405111" cy="259045"/>
    <xdr:sp macro="" textlink="">
      <xdr:nvSpPr>
        <xdr:cNvPr id="320" name="n_2mainValue【福祉施設】&#10;有形固定資産減価償却率">
          <a:extLst>
            <a:ext uri="{FF2B5EF4-FFF2-40B4-BE49-F238E27FC236}">
              <a16:creationId xmlns:a16="http://schemas.microsoft.com/office/drawing/2014/main" id="{43284D37-8B20-47BF-BE44-56A847227401}"/>
            </a:ext>
          </a:extLst>
        </xdr:cNvPr>
        <xdr:cNvSpPr txBox="1"/>
      </xdr:nvSpPr>
      <xdr:spPr>
        <a:xfrm>
          <a:off x="2439044" y="1261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40657</xdr:rowOff>
    </xdr:from>
    <xdr:ext cx="405111" cy="259045"/>
    <xdr:sp macro="" textlink="">
      <xdr:nvSpPr>
        <xdr:cNvPr id="321" name="n_3mainValue【福祉施設】&#10;有形固定資産減価償却率">
          <a:extLst>
            <a:ext uri="{FF2B5EF4-FFF2-40B4-BE49-F238E27FC236}">
              <a16:creationId xmlns:a16="http://schemas.microsoft.com/office/drawing/2014/main" id="{B19D7880-9FDA-4154-8DCB-3BF5A2E98415}"/>
            </a:ext>
          </a:extLst>
        </xdr:cNvPr>
        <xdr:cNvSpPr txBox="1"/>
      </xdr:nvSpPr>
      <xdr:spPr>
        <a:xfrm>
          <a:off x="1648469" y="1251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22" name="n_4mainValue【福祉施設】&#10;有形固定資産減価償却率">
          <a:extLst>
            <a:ext uri="{FF2B5EF4-FFF2-40B4-BE49-F238E27FC236}">
              <a16:creationId xmlns:a16="http://schemas.microsoft.com/office/drawing/2014/main" id="{B3B3C86A-9030-4377-82D3-58AA4C537E7F}"/>
            </a:ext>
          </a:extLst>
        </xdr:cNvPr>
        <xdr:cNvSpPr txBox="1"/>
      </xdr:nvSpPr>
      <xdr:spPr>
        <a:xfrm>
          <a:off x="848369" y="1294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1C047C5-5EC2-4179-A42F-BCD82ECDDFA1}"/>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299161D-60D2-49DB-9E97-46F626F95BBE}"/>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67778AA-94D6-4D16-A588-E0E72205A7D7}"/>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40035CD-8416-480C-AA9B-A56B3BCD9D41}"/>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713ABF4-1B35-4C84-8CEC-B276E1122116}"/>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C579282-251A-4F81-87CF-0D83DBD39063}"/>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4CE2F39-52AE-4B98-A64E-3E378E7D4D84}"/>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92B29D2-54CA-4DC0-9ABE-1ADB614A1574}"/>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AA12325-01B6-4F6F-A1D7-5B30609C490A}"/>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2FED940-546A-44EE-AA60-CA7BA0D2BFF0}"/>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3EFCBB25-8315-48DC-888D-9B2F1B6301C7}"/>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EAF14FDB-749A-4720-B0FD-4024E96489A5}"/>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AFC517F1-FFAF-4B72-A0AD-979C5EF216F8}"/>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E5C425A9-1FD8-453F-88E0-F6C7EE6D5654}"/>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CA515C1C-0797-4BD5-ACF9-60C5DBD4CCB3}"/>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1E442741-8B9B-4153-ABC6-D23424E32537}"/>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4441ED74-03E7-4482-BE56-913F08E2C5E7}"/>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825B0981-4471-40D3-80A5-834EA533E3D3}"/>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CB3F405B-C43E-4C57-8D13-10DB98111A5C}"/>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4AFC253B-D695-4634-A97F-113407E5C684}"/>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6180B3AC-D478-4164-8DC4-9B30B757426F}"/>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55F1B8AD-048D-43F3-B6A7-A6284AE49525}"/>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48767412-D6BB-4722-9C34-37BEEEE728AB}"/>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A1CCF88A-04CB-4E94-A02A-85547EC60DA3}"/>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3BCC48A2-A697-4DA9-80DE-93634E5EA148}"/>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61A136E6-350E-474A-9942-9CF0F414B004}"/>
            </a:ext>
          </a:extLst>
        </xdr:cNvPr>
        <xdr:cNvCxnSpPr/>
      </xdr:nvCxnSpPr>
      <xdr:spPr>
        <a:xfrm flipV="1">
          <a:off x="9429115" y="12677775"/>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F67BF1F4-8712-490B-909F-465BEAE217B0}"/>
            </a:ext>
          </a:extLst>
        </xdr:cNvPr>
        <xdr:cNvSpPr txBox="1"/>
      </xdr:nvSpPr>
      <xdr:spPr>
        <a:xfrm>
          <a:off x="9467850" y="1391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E7F973C3-DCA9-43AA-BB73-7737A10328E3}"/>
            </a:ext>
          </a:extLst>
        </xdr:cNvPr>
        <xdr:cNvCxnSpPr/>
      </xdr:nvCxnSpPr>
      <xdr:spPr>
        <a:xfrm>
          <a:off x="9363075" y="13914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51BC4045-AFD9-4EB5-8A30-C748E53B7776}"/>
            </a:ext>
          </a:extLst>
        </xdr:cNvPr>
        <xdr:cNvSpPr txBox="1"/>
      </xdr:nvSpPr>
      <xdr:spPr>
        <a:xfrm>
          <a:off x="9467850" y="124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A96F7979-71F8-48D3-9DDF-60BBFCE82D9E}"/>
            </a:ext>
          </a:extLst>
        </xdr:cNvPr>
        <xdr:cNvCxnSpPr/>
      </xdr:nvCxnSpPr>
      <xdr:spPr>
        <a:xfrm>
          <a:off x="9363075" y="126777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3" name="【福祉施設】&#10;一人当たり面積平均値テキスト">
          <a:extLst>
            <a:ext uri="{FF2B5EF4-FFF2-40B4-BE49-F238E27FC236}">
              <a16:creationId xmlns:a16="http://schemas.microsoft.com/office/drawing/2014/main" id="{9D28BDA8-1982-48C7-BDF8-38A46197C71E}"/>
            </a:ext>
          </a:extLst>
        </xdr:cNvPr>
        <xdr:cNvSpPr txBox="1"/>
      </xdr:nvSpPr>
      <xdr:spPr>
        <a:xfrm>
          <a:off x="9467850" y="13337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14DFEB58-1164-41A8-94AB-D5176C8C7622}"/>
            </a:ext>
          </a:extLst>
        </xdr:cNvPr>
        <xdr:cNvSpPr/>
      </xdr:nvSpPr>
      <xdr:spPr>
        <a:xfrm>
          <a:off x="9401175" y="133531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17064A3E-8816-4A16-AB13-7BB3673612B2}"/>
            </a:ext>
          </a:extLst>
        </xdr:cNvPr>
        <xdr:cNvSpPr/>
      </xdr:nvSpPr>
      <xdr:spPr>
        <a:xfrm>
          <a:off x="8639175" y="1337582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F20D7F45-F3FB-4472-887D-46CE4F9F4538}"/>
            </a:ext>
          </a:extLst>
        </xdr:cNvPr>
        <xdr:cNvSpPr/>
      </xdr:nvSpPr>
      <xdr:spPr>
        <a:xfrm>
          <a:off x="7839075" y="133531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5C7B16F8-B134-4F80-81E9-84C52191C3A9}"/>
            </a:ext>
          </a:extLst>
        </xdr:cNvPr>
        <xdr:cNvSpPr/>
      </xdr:nvSpPr>
      <xdr:spPr>
        <a:xfrm>
          <a:off x="7029450" y="133531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E01A8F37-47C5-40FB-B0A4-0126FACD8EB7}"/>
            </a:ext>
          </a:extLst>
        </xdr:cNvPr>
        <xdr:cNvSpPr/>
      </xdr:nvSpPr>
      <xdr:spPr>
        <a:xfrm>
          <a:off x="6238875" y="1337582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D919F41-0C5A-4419-BBF6-3D948FD1ADB0}"/>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73A8394-931A-4A0A-A16F-3D5A5070A861}"/>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A407A28-9167-49E9-8374-7F3B7346E9F8}"/>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E13D7B5-B6FB-461C-A234-F901C151677B}"/>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66AF13B-7E7C-46EC-B831-BDB13B90D00D}"/>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364" name="楕円 363">
          <a:extLst>
            <a:ext uri="{FF2B5EF4-FFF2-40B4-BE49-F238E27FC236}">
              <a16:creationId xmlns:a16="http://schemas.microsoft.com/office/drawing/2014/main" id="{792E6D3F-A7F7-43CB-BFDB-B06A9E6ADA28}"/>
            </a:ext>
          </a:extLst>
        </xdr:cNvPr>
        <xdr:cNvSpPr/>
      </xdr:nvSpPr>
      <xdr:spPr>
        <a:xfrm>
          <a:off x="9401175" y="126396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111777</xdr:rowOff>
    </xdr:from>
    <xdr:ext cx="469744" cy="259045"/>
    <xdr:sp macro="" textlink="">
      <xdr:nvSpPr>
        <xdr:cNvPr id="365" name="【福祉施設】&#10;一人当たり面積該当値テキスト">
          <a:extLst>
            <a:ext uri="{FF2B5EF4-FFF2-40B4-BE49-F238E27FC236}">
              <a16:creationId xmlns:a16="http://schemas.microsoft.com/office/drawing/2014/main" id="{1B0F1DAD-AC5E-4259-B36F-E5E7ECFF78C7}"/>
            </a:ext>
          </a:extLst>
        </xdr:cNvPr>
        <xdr:cNvSpPr txBox="1"/>
      </xdr:nvSpPr>
      <xdr:spPr>
        <a:xfrm>
          <a:off x="9467850" y="125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142421</xdr:rowOff>
    </xdr:from>
    <xdr:to>
      <xdr:col>50</xdr:col>
      <xdr:colOff>165100</xdr:colOff>
      <xdr:row>78</xdr:row>
      <xdr:rowOff>72571</xdr:rowOff>
    </xdr:to>
    <xdr:sp macro="" textlink="">
      <xdr:nvSpPr>
        <xdr:cNvPr id="366" name="楕円 365">
          <a:extLst>
            <a:ext uri="{FF2B5EF4-FFF2-40B4-BE49-F238E27FC236}">
              <a16:creationId xmlns:a16="http://schemas.microsoft.com/office/drawing/2014/main" id="{67CF4646-E6D6-4D5F-A3BA-C6EEBDBF33F5}"/>
            </a:ext>
          </a:extLst>
        </xdr:cNvPr>
        <xdr:cNvSpPr/>
      </xdr:nvSpPr>
      <xdr:spPr>
        <a:xfrm>
          <a:off x="8639175" y="1262334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21771</xdr:rowOff>
    </xdr:from>
    <xdr:to>
      <xdr:col>55</xdr:col>
      <xdr:colOff>0</xdr:colOff>
      <xdr:row>78</xdr:row>
      <xdr:rowOff>38100</xdr:rowOff>
    </xdr:to>
    <xdr:cxnSp macro="">
      <xdr:nvCxnSpPr>
        <xdr:cNvPr id="367" name="直線コネクタ 366">
          <a:extLst>
            <a:ext uri="{FF2B5EF4-FFF2-40B4-BE49-F238E27FC236}">
              <a16:creationId xmlns:a16="http://schemas.microsoft.com/office/drawing/2014/main" id="{48FB9307-A153-4789-84A2-C91417AAEC63}"/>
            </a:ext>
          </a:extLst>
        </xdr:cNvPr>
        <xdr:cNvCxnSpPr/>
      </xdr:nvCxnSpPr>
      <xdr:spPr>
        <a:xfrm>
          <a:off x="8686800" y="12661446"/>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93436</xdr:rowOff>
    </xdr:from>
    <xdr:to>
      <xdr:col>46</xdr:col>
      <xdr:colOff>38100</xdr:colOff>
      <xdr:row>78</xdr:row>
      <xdr:rowOff>23586</xdr:rowOff>
    </xdr:to>
    <xdr:sp macro="" textlink="">
      <xdr:nvSpPr>
        <xdr:cNvPr id="368" name="楕円 367">
          <a:extLst>
            <a:ext uri="{FF2B5EF4-FFF2-40B4-BE49-F238E27FC236}">
              <a16:creationId xmlns:a16="http://schemas.microsoft.com/office/drawing/2014/main" id="{628EA9FA-1240-4ED0-9BE4-4871369E0FAB}"/>
            </a:ext>
          </a:extLst>
        </xdr:cNvPr>
        <xdr:cNvSpPr/>
      </xdr:nvSpPr>
      <xdr:spPr>
        <a:xfrm>
          <a:off x="7839075" y="125711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144236</xdr:rowOff>
    </xdr:from>
    <xdr:to>
      <xdr:col>50</xdr:col>
      <xdr:colOff>114300</xdr:colOff>
      <xdr:row>78</xdr:row>
      <xdr:rowOff>21771</xdr:rowOff>
    </xdr:to>
    <xdr:cxnSp macro="">
      <xdr:nvCxnSpPr>
        <xdr:cNvPr id="369" name="直線コネクタ 368">
          <a:extLst>
            <a:ext uri="{FF2B5EF4-FFF2-40B4-BE49-F238E27FC236}">
              <a16:creationId xmlns:a16="http://schemas.microsoft.com/office/drawing/2014/main" id="{72775F2D-EA75-4968-BC51-69A93A772E05}"/>
            </a:ext>
          </a:extLst>
        </xdr:cNvPr>
        <xdr:cNvCxnSpPr/>
      </xdr:nvCxnSpPr>
      <xdr:spPr>
        <a:xfrm>
          <a:off x="7886700" y="12618811"/>
          <a:ext cx="8001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158750</xdr:rowOff>
    </xdr:from>
    <xdr:to>
      <xdr:col>41</xdr:col>
      <xdr:colOff>101600</xdr:colOff>
      <xdr:row>78</xdr:row>
      <xdr:rowOff>88900</xdr:rowOff>
    </xdr:to>
    <xdr:sp macro="" textlink="">
      <xdr:nvSpPr>
        <xdr:cNvPr id="370" name="楕円 369">
          <a:extLst>
            <a:ext uri="{FF2B5EF4-FFF2-40B4-BE49-F238E27FC236}">
              <a16:creationId xmlns:a16="http://schemas.microsoft.com/office/drawing/2014/main" id="{32C75B1F-BA72-4EA5-89E0-6BF6C23529DE}"/>
            </a:ext>
          </a:extLst>
        </xdr:cNvPr>
        <xdr:cNvSpPr/>
      </xdr:nvSpPr>
      <xdr:spPr>
        <a:xfrm>
          <a:off x="7029450" y="12639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144236</xdr:rowOff>
    </xdr:from>
    <xdr:to>
      <xdr:col>45</xdr:col>
      <xdr:colOff>177800</xdr:colOff>
      <xdr:row>78</xdr:row>
      <xdr:rowOff>38100</xdr:rowOff>
    </xdr:to>
    <xdr:cxnSp macro="">
      <xdr:nvCxnSpPr>
        <xdr:cNvPr id="371" name="直線コネクタ 370">
          <a:extLst>
            <a:ext uri="{FF2B5EF4-FFF2-40B4-BE49-F238E27FC236}">
              <a16:creationId xmlns:a16="http://schemas.microsoft.com/office/drawing/2014/main" id="{8DCED895-9862-4166-88D9-1DE29EAD7DA8}"/>
            </a:ext>
          </a:extLst>
        </xdr:cNvPr>
        <xdr:cNvCxnSpPr/>
      </xdr:nvCxnSpPr>
      <xdr:spPr>
        <a:xfrm flipV="1">
          <a:off x="7077075" y="12618811"/>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44450</xdr:rowOff>
    </xdr:from>
    <xdr:to>
      <xdr:col>36</xdr:col>
      <xdr:colOff>165100</xdr:colOff>
      <xdr:row>79</xdr:row>
      <xdr:rowOff>146050</xdr:rowOff>
    </xdr:to>
    <xdr:sp macro="" textlink="">
      <xdr:nvSpPr>
        <xdr:cNvPr id="372" name="楕円 371">
          <a:extLst>
            <a:ext uri="{FF2B5EF4-FFF2-40B4-BE49-F238E27FC236}">
              <a16:creationId xmlns:a16="http://schemas.microsoft.com/office/drawing/2014/main" id="{D51CEA8C-7F76-47EE-8EFF-061B1DE7998F}"/>
            </a:ext>
          </a:extLst>
        </xdr:cNvPr>
        <xdr:cNvSpPr/>
      </xdr:nvSpPr>
      <xdr:spPr>
        <a:xfrm>
          <a:off x="6238875" y="12849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38100</xdr:rowOff>
    </xdr:from>
    <xdr:to>
      <xdr:col>41</xdr:col>
      <xdr:colOff>50800</xdr:colOff>
      <xdr:row>79</xdr:row>
      <xdr:rowOff>95250</xdr:rowOff>
    </xdr:to>
    <xdr:cxnSp macro="">
      <xdr:nvCxnSpPr>
        <xdr:cNvPr id="373" name="直線コネクタ 372">
          <a:extLst>
            <a:ext uri="{FF2B5EF4-FFF2-40B4-BE49-F238E27FC236}">
              <a16:creationId xmlns:a16="http://schemas.microsoft.com/office/drawing/2014/main" id="{FDC27DED-6AF4-4F91-B929-0B33350ABC27}"/>
            </a:ext>
          </a:extLst>
        </xdr:cNvPr>
        <xdr:cNvCxnSpPr/>
      </xdr:nvCxnSpPr>
      <xdr:spPr>
        <a:xfrm flipV="1">
          <a:off x="6286500" y="12677775"/>
          <a:ext cx="7905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74" name="n_1aveValue【福祉施設】&#10;一人当たり面積">
          <a:extLst>
            <a:ext uri="{FF2B5EF4-FFF2-40B4-BE49-F238E27FC236}">
              <a16:creationId xmlns:a16="http://schemas.microsoft.com/office/drawing/2014/main" id="{9A9BA2F1-B986-4914-9C8E-AFBC594C30A5}"/>
            </a:ext>
          </a:extLst>
        </xdr:cNvPr>
        <xdr:cNvSpPr txBox="1"/>
      </xdr:nvSpPr>
      <xdr:spPr>
        <a:xfrm>
          <a:off x="8458277" y="1345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4B5C22B9-4F10-4D03-9A85-4F482B743C88}"/>
            </a:ext>
          </a:extLst>
        </xdr:cNvPr>
        <xdr:cNvSpPr txBox="1"/>
      </xdr:nvSpPr>
      <xdr:spPr>
        <a:xfrm>
          <a:off x="7677227" y="134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6" name="n_3aveValue【福祉施設】&#10;一人当たり面積">
          <a:extLst>
            <a:ext uri="{FF2B5EF4-FFF2-40B4-BE49-F238E27FC236}">
              <a16:creationId xmlns:a16="http://schemas.microsoft.com/office/drawing/2014/main" id="{072565D7-C023-42F7-B7A8-BAA23DBD1BE8}"/>
            </a:ext>
          </a:extLst>
        </xdr:cNvPr>
        <xdr:cNvSpPr txBox="1"/>
      </xdr:nvSpPr>
      <xdr:spPr>
        <a:xfrm>
          <a:off x="6867602" y="134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macro="" textlink="">
      <xdr:nvSpPr>
        <xdr:cNvPr id="377" name="n_4aveValue【福祉施設】&#10;一人当たり面積">
          <a:extLst>
            <a:ext uri="{FF2B5EF4-FFF2-40B4-BE49-F238E27FC236}">
              <a16:creationId xmlns:a16="http://schemas.microsoft.com/office/drawing/2014/main" id="{59F26F89-B2FA-4C22-8D01-AFA3F8CE70E0}"/>
            </a:ext>
          </a:extLst>
        </xdr:cNvPr>
        <xdr:cNvSpPr txBox="1"/>
      </xdr:nvSpPr>
      <xdr:spPr>
        <a:xfrm>
          <a:off x="6067502" y="1345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89098</xdr:rowOff>
    </xdr:from>
    <xdr:ext cx="469744" cy="259045"/>
    <xdr:sp macro="" textlink="">
      <xdr:nvSpPr>
        <xdr:cNvPr id="378" name="n_1mainValue【福祉施設】&#10;一人当たり面積">
          <a:extLst>
            <a:ext uri="{FF2B5EF4-FFF2-40B4-BE49-F238E27FC236}">
              <a16:creationId xmlns:a16="http://schemas.microsoft.com/office/drawing/2014/main" id="{E5656AD7-70C5-40F3-81A6-3CA7594C9AFC}"/>
            </a:ext>
          </a:extLst>
        </xdr:cNvPr>
        <xdr:cNvSpPr txBox="1"/>
      </xdr:nvSpPr>
      <xdr:spPr>
        <a:xfrm>
          <a:off x="8458277" y="124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40113</xdr:rowOff>
    </xdr:from>
    <xdr:ext cx="469744" cy="259045"/>
    <xdr:sp macro="" textlink="">
      <xdr:nvSpPr>
        <xdr:cNvPr id="379" name="n_2mainValue【福祉施設】&#10;一人当たり面積">
          <a:extLst>
            <a:ext uri="{FF2B5EF4-FFF2-40B4-BE49-F238E27FC236}">
              <a16:creationId xmlns:a16="http://schemas.microsoft.com/office/drawing/2014/main" id="{42FABB89-D281-4AB0-8AFD-97FA619535E9}"/>
            </a:ext>
          </a:extLst>
        </xdr:cNvPr>
        <xdr:cNvSpPr txBox="1"/>
      </xdr:nvSpPr>
      <xdr:spPr>
        <a:xfrm>
          <a:off x="7677227" y="123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105427</xdr:rowOff>
    </xdr:from>
    <xdr:ext cx="469744" cy="259045"/>
    <xdr:sp macro="" textlink="">
      <xdr:nvSpPr>
        <xdr:cNvPr id="380" name="n_3mainValue【福祉施設】&#10;一人当たり面積">
          <a:extLst>
            <a:ext uri="{FF2B5EF4-FFF2-40B4-BE49-F238E27FC236}">
              <a16:creationId xmlns:a16="http://schemas.microsoft.com/office/drawing/2014/main" id="{2B52FF64-0BFE-42E4-93D3-56C53B5528B6}"/>
            </a:ext>
          </a:extLst>
        </xdr:cNvPr>
        <xdr:cNvSpPr txBox="1"/>
      </xdr:nvSpPr>
      <xdr:spPr>
        <a:xfrm>
          <a:off x="6867602" y="124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162577</xdr:rowOff>
    </xdr:from>
    <xdr:ext cx="469744" cy="259045"/>
    <xdr:sp macro="" textlink="">
      <xdr:nvSpPr>
        <xdr:cNvPr id="381" name="n_4mainValue【福祉施設】&#10;一人当たり面積">
          <a:extLst>
            <a:ext uri="{FF2B5EF4-FFF2-40B4-BE49-F238E27FC236}">
              <a16:creationId xmlns:a16="http://schemas.microsoft.com/office/drawing/2014/main" id="{ED3CAAA1-D449-4510-9BB2-A5A5CD12011A}"/>
            </a:ext>
          </a:extLst>
        </xdr:cNvPr>
        <xdr:cNvSpPr txBox="1"/>
      </xdr:nvSpPr>
      <xdr:spPr>
        <a:xfrm>
          <a:off x="6067502" y="1263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F7E5A254-9C3C-4CC5-9F11-D0193096CA34}"/>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551AC5B-6766-4DD4-AEFF-965BA95BBA49}"/>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3FD5D52-BB12-4BCB-A9F0-B0E988BDFB99}"/>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E5C6B1C-D30B-4486-8820-97B0CED40BF9}"/>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E1E1FFF2-F3F6-4C68-BBAF-257C30B07EB2}"/>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9B8151D-1445-43A4-A735-A146B76B1FDC}"/>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87CAD427-7D7B-4B17-B281-9B68D0061E46}"/>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710B7117-D22F-4E59-983E-E0C79AA04FA1}"/>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AA60B2C-95F4-4F32-9A00-B5202FDC8162}"/>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32F3FA18-ADDB-452A-BA3B-F455C63625C9}"/>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D14EB32-94E9-4C41-9415-F97A8CB0077B}"/>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29761AE4-0ED3-4620-B025-14A41FF8ABBB}"/>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81493FB2-5357-4B82-9232-639E84C33829}"/>
            </a:ext>
          </a:extLst>
        </xdr:cNvPr>
        <xdr:cNvSpPr txBox="1"/>
      </xdr:nvSpPr>
      <xdr:spPr>
        <a:xfrm>
          <a:off x="2789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1666500F-D94B-4EA5-A16B-E8575AED13F2}"/>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9E63FB7-DBF8-4BB8-BE7A-DECFD8AC6C54}"/>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D3A7BF6-DFF6-4A44-A0C2-688F8773BF09}"/>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3E712525-9CEE-46ED-AC8E-90CF50E6E2DE}"/>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502CF617-9C31-43E4-B706-85CEFB7EAC76}"/>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365B613E-1641-494E-B0E2-93F14E242B49}"/>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AC27CBFC-7B96-4B3A-9F0B-78F11D72BA5D}"/>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69CFB2FC-7E8C-47D8-B0F5-87DEDDE1A958}"/>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9A2665B-15CF-4405-ABA5-D7B9CE9F0657}"/>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1FE1CD8D-D288-40BB-BF0F-C08AADD7B7B8}"/>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3124B1CE-8A2C-4991-801D-B72A570AB5B1}"/>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99FB64E9-4378-4A76-93BE-BFD4AA97C78F}"/>
            </a:ext>
          </a:extLst>
        </xdr:cNvPr>
        <xdr:cNvCxnSpPr/>
      </xdr:nvCxnSpPr>
      <xdr:spPr>
        <a:xfrm flipV="1">
          <a:off x="4180840" y="1646555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3414662E-7034-4604-9671-02891D07559B}"/>
            </a:ext>
          </a:extLst>
        </xdr:cNvPr>
        <xdr:cNvSpPr txBox="1"/>
      </xdr:nvSpPr>
      <xdr:spPr>
        <a:xfrm>
          <a:off x="4219575" y="1781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98A962B9-73A5-41D1-B37D-F9945E23C066}"/>
            </a:ext>
          </a:extLst>
        </xdr:cNvPr>
        <xdr:cNvCxnSpPr/>
      </xdr:nvCxnSpPr>
      <xdr:spPr>
        <a:xfrm>
          <a:off x="4105275" y="1781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9DE3D1A5-C33D-454C-87E0-0602E8CE8495}"/>
            </a:ext>
          </a:extLst>
        </xdr:cNvPr>
        <xdr:cNvSpPr txBox="1"/>
      </xdr:nvSpPr>
      <xdr:spPr>
        <a:xfrm>
          <a:off x="4219575" y="1624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78202C70-E7A8-41D3-A857-D7062A7B3D07}"/>
            </a:ext>
          </a:extLst>
        </xdr:cNvPr>
        <xdr:cNvCxnSpPr/>
      </xdr:nvCxnSpPr>
      <xdr:spPr>
        <a:xfrm>
          <a:off x="4105275" y="16465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885C144-06D7-48D8-979B-4C1B5A38879F}"/>
            </a:ext>
          </a:extLst>
        </xdr:cNvPr>
        <xdr:cNvSpPr txBox="1"/>
      </xdr:nvSpPr>
      <xdr:spPr>
        <a:xfrm>
          <a:off x="4219575" y="1669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53E8F888-21C9-4F96-9504-E344844A7B0E}"/>
            </a:ext>
          </a:extLst>
        </xdr:cNvPr>
        <xdr:cNvSpPr/>
      </xdr:nvSpPr>
      <xdr:spPr>
        <a:xfrm>
          <a:off x="4124325" y="16840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6E66B32F-FB4D-40D7-B2E8-F34EBEB0ADF9}"/>
            </a:ext>
          </a:extLst>
        </xdr:cNvPr>
        <xdr:cNvSpPr/>
      </xdr:nvSpPr>
      <xdr:spPr>
        <a:xfrm>
          <a:off x="3381375" y="168579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CF54E49C-18C3-4CFA-ADC7-3B28B742CBCC}"/>
            </a:ext>
          </a:extLst>
        </xdr:cNvPr>
        <xdr:cNvSpPr/>
      </xdr:nvSpPr>
      <xdr:spPr>
        <a:xfrm>
          <a:off x="2571750" y="16849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F2484422-9F21-4F6A-9F59-D37E2231E835}"/>
            </a:ext>
          </a:extLst>
        </xdr:cNvPr>
        <xdr:cNvSpPr/>
      </xdr:nvSpPr>
      <xdr:spPr>
        <a:xfrm>
          <a:off x="1781175" y="168135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6DCEAD52-83BC-4E77-AAA3-8323237563BB}"/>
            </a:ext>
          </a:extLst>
        </xdr:cNvPr>
        <xdr:cNvSpPr/>
      </xdr:nvSpPr>
      <xdr:spPr>
        <a:xfrm>
          <a:off x="981075" y="168217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DBC87D6-C8E4-48C0-865D-BF679B6FE022}"/>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EA048F7-5278-41C7-8CB2-347EBBF5655C}"/>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695F468-46F3-4F3A-9D80-31F573C5D082}"/>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D53D1FE-EE31-40CF-8282-E3E1625579BE}"/>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13140C7-F5B4-452A-987B-4E6DEC8FC4CF}"/>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153036</xdr:rowOff>
    </xdr:from>
    <xdr:to>
      <xdr:col>24</xdr:col>
      <xdr:colOff>114300</xdr:colOff>
      <xdr:row>104</xdr:row>
      <xdr:rowOff>83186</xdr:rowOff>
    </xdr:to>
    <xdr:sp macro="" textlink="">
      <xdr:nvSpPr>
        <xdr:cNvPr id="422" name="楕円 421">
          <a:extLst>
            <a:ext uri="{FF2B5EF4-FFF2-40B4-BE49-F238E27FC236}">
              <a16:creationId xmlns:a16="http://schemas.microsoft.com/office/drawing/2014/main" id="{5062E0B9-3E34-4671-8C01-E150E959AF6A}"/>
            </a:ext>
          </a:extLst>
        </xdr:cNvPr>
        <xdr:cNvSpPr/>
      </xdr:nvSpPr>
      <xdr:spPr>
        <a:xfrm>
          <a:off x="4124325" y="169551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131463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6932A056-93BB-45DA-8D7A-B24F814893D3}"/>
            </a:ext>
          </a:extLst>
        </xdr:cNvPr>
        <xdr:cNvSpPr txBox="1"/>
      </xdr:nvSpPr>
      <xdr:spPr>
        <a:xfrm>
          <a:off x="4219575"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132080</xdr:rowOff>
    </xdr:from>
    <xdr:to>
      <xdr:col>20</xdr:col>
      <xdr:colOff>38100</xdr:colOff>
      <xdr:row>104</xdr:row>
      <xdr:rowOff>62230</xdr:rowOff>
    </xdr:to>
    <xdr:sp macro="" textlink="">
      <xdr:nvSpPr>
        <xdr:cNvPr id="424" name="楕円 423">
          <a:extLst>
            <a:ext uri="{FF2B5EF4-FFF2-40B4-BE49-F238E27FC236}">
              <a16:creationId xmlns:a16="http://schemas.microsoft.com/office/drawing/2014/main" id="{BD6FC096-12E7-48F3-ADCB-BAE40BF10B38}"/>
            </a:ext>
          </a:extLst>
        </xdr:cNvPr>
        <xdr:cNvSpPr/>
      </xdr:nvSpPr>
      <xdr:spPr>
        <a:xfrm>
          <a:off x="3381375" y="169341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xdr:rowOff>
    </xdr:from>
    <xdr:to>
      <xdr:col>24</xdr:col>
      <xdr:colOff>63500</xdr:colOff>
      <xdr:row>104</xdr:row>
      <xdr:rowOff>32386</xdr:rowOff>
    </xdr:to>
    <xdr:cxnSp macro="">
      <xdr:nvCxnSpPr>
        <xdr:cNvPr id="425" name="直線コネクタ 424">
          <a:extLst>
            <a:ext uri="{FF2B5EF4-FFF2-40B4-BE49-F238E27FC236}">
              <a16:creationId xmlns:a16="http://schemas.microsoft.com/office/drawing/2014/main" id="{4A3478E9-CE89-49BA-BE27-45BF38D37848}"/>
            </a:ext>
          </a:extLst>
        </xdr:cNvPr>
        <xdr:cNvCxnSpPr/>
      </xdr:nvCxnSpPr>
      <xdr:spPr>
        <a:xfrm>
          <a:off x="3429000" y="16981805"/>
          <a:ext cx="752475"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92075</xdr:rowOff>
    </xdr:from>
    <xdr:to>
      <xdr:col>15</xdr:col>
      <xdr:colOff>101600</xdr:colOff>
      <xdr:row>104</xdr:row>
      <xdr:rowOff>22225</xdr:rowOff>
    </xdr:to>
    <xdr:sp macro="" textlink="">
      <xdr:nvSpPr>
        <xdr:cNvPr id="426" name="楕円 425">
          <a:extLst>
            <a:ext uri="{FF2B5EF4-FFF2-40B4-BE49-F238E27FC236}">
              <a16:creationId xmlns:a16="http://schemas.microsoft.com/office/drawing/2014/main" id="{65181BD8-03DE-4768-A8E5-8FB911FC2860}"/>
            </a:ext>
          </a:extLst>
        </xdr:cNvPr>
        <xdr:cNvSpPr/>
      </xdr:nvSpPr>
      <xdr:spPr>
        <a:xfrm>
          <a:off x="2571750" y="1689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142875</xdr:rowOff>
    </xdr:from>
    <xdr:to>
      <xdr:col>19</xdr:col>
      <xdr:colOff>177800</xdr:colOff>
      <xdr:row>104</xdr:row>
      <xdr:rowOff>11430</xdr:rowOff>
    </xdr:to>
    <xdr:cxnSp macro="">
      <xdr:nvCxnSpPr>
        <xdr:cNvPr id="427" name="直線コネクタ 426">
          <a:extLst>
            <a:ext uri="{FF2B5EF4-FFF2-40B4-BE49-F238E27FC236}">
              <a16:creationId xmlns:a16="http://schemas.microsoft.com/office/drawing/2014/main" id="{75F25D0E-FF26-44C5-8054-57B164F884F1}"/>
            </a:ext>
          </a:extLst>
        </xdr:cNvPr>
        <xdr:cNvCxnSpPr/>
      </xdr:nvCxnSpPr>
      <xdr:spPr>
        <a:xfrm>
          <a:off x="2619375" y="16941800"/>
          <a:ext cx="8096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28" name="楕円 427">
          <a:extLst>
            <a:ext uri="{FF2B5EF4-FFF2-40B4-BE49-F238E27FC236}">
              <a16:creationId xmlns:a16="http://schemas.microsoft.com/office/drawing/2014/main" id="{EB2678D6-FD7B-46EB-B083-676907F63654}"/>
            </a:ext>
          </a:extLst>
        </xdr:cNvPr>
        <xdr:cNvSpPr/>
      </xdr:nvSpPr>
      <xdr:spPr>
        <a:xfrm>
          <a:off x="1781175" y="168509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102870</xdr:rowOff>
    </xdr:from>
    <xdr:to>
      <xdr:col>15</xdr:col>
      <xdr:colOff>50800</xdr:colOff>
      <xdr:row>103</xdr:row>
      <xdr:rowOff>142875</xdr:rowOff>
    </xdr:to>
    <xdr:cxnSp macro="">
      <xdr:nvCxnSpPr>
        <xdr:cNvPr id="429" name="直線コネクタ 428">
          <a:extLst>
            <a:ext uri="{FF2B5EF4-FFF2-40B4-BE49-F238E27FC236}">
              <a16:creationId xmlns:a16="http://schemas.microsoft.com/office/drawing/2014/main" id="{B223A876-4993-4F88-9316-83DD38204075}"/>
            </a:ext>
          </a:extLst>
        </xdr:cNvPr>
        <xdr:cNvCxnSpPr/>
      </xdr:nvCxnSpPr>
      <xdr:spPr>
        <a:xfrm>
          <a:off x="1828800" y="16908145"/>
          <a:ext cx="7905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15875</xdr:rowOff>
    </xdr:from>
    <xdr:to>
      <xdr:col>6</xdr:col>
      <xdr:colOff>38100</xdr:colOff>
      <xdr:row>103</xdr:row>
      <xdr:rowOff>117475</xdr:rowOff>
    </xdr:to>
    <xdr:sp macro="" textlink="">
      <xdr:nvSpPr>
        <xdr:cNvPr id="430" name="楕円 429">
          <a:extLst>
            <a:ext uri="{FF2B5EF4-FFF2-40B4-BE49-F238E27FC236}">
              <a16:creationId xmlns:a16="http://schemas.microsoft.com/office/drawing/2014/main" id="{DE16CA80-2E09-4204-B2D4-547DD9193999}"/>
            </a:ext>
          </a:extLst>
        </xdr:cNvPr>
        <xdr:cNvSpPr/>
      </xdr:nvSpPr>
      <xdr:spPr>
        <a:xfrm>
          <a:off x="981075" y="168179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66675</xdr:rowOff>
    </xdr:from>
    <xdr:to>
      <xdr:col>10</xdr:col>
      <xdr:colOff>114300</xdr:colOff>
      <xdr:row>103</xdr:row>
      <xdr:rowOff>102870</xdr:rowOff>
    </xdr:to>
    <xdr:cxnSp macro="">
      <xdr:nvCxnSpPr>
        <xdr:cNvPr id="431" name="直線コネクタ 430">
          <a:extLst>
            <a:ext uri="{FF2B5EF4-FFF2-40B4-BE49-F238E27FC236}">
              <a16:creationId xmlns:a16="http://schemas.microsoft.com/office/drawing/2014/main" id="{5C34608D-8C88-46A5-B48D-E432D3E850ED}"/>
            </a:ext>
          </a:extLst>
        </xdr:cNvPr>
        <xdr:cNvCxnSpPr/>
      </xdr:nvCxnSpPr>
      <xdr:spPr>
        <a:xfrm>
          <a:off x="1028700" y="16865600"/>
          <a:ext cx="8001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2" name="n_1aveValue【市民会館】&#10;有形固定資産減価償却率">
          <a:extLst>
            <a:ext uri="{FF2B5EF4-FFF2-40B4-BE49-F238E27FC236}">
              <a16:creationId xmlns:a16="http://schemas.microsoft.com/office/drawing/2014/main" id="{2EF2A718-3F5E-4B02-B018-6E78CA0D37F1}"/>
            </a:ext>
          </a:extLst>
        </xdr:cNvPr>
        <xdr:cNvSpPr txBox="1"/>
      </xdr:nvSpPr>
      <xdr:spPr>
        <a:xfrm>
          <a:off x="3239144" y="1663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3" name="n_2aveValue【市民会館】&#10;有形固定資産減価償却率">
          <a:extLst>
            <a:ext uri="{FF2B5EF4-FFF2-40B4-BE49-F238E27FC236}">
              <a16:creationId xmlns:a16="http://schemas.microsoft.com/office/drawing/2014/main" id="{87EE47FC-E6A1-41BB-9091-A541ED0E81BF}"/>
            </a:ext>
          </a:extLst>
        </xdr:cNvPr>
        <xdr:cNvSpPr txBox="1"/>
      </xdr:nvSpPr>
      <xdr:spPr>
        <a:xfrm>
          <a:off x="2439044" y="1661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4" name="n_3aveValue【市民会館】&#10;有形固定資産減価償却率">
          <a:extLst>
            <a:ext uri="{FF2B5EF4-FFF2-40B4-BE49-F238E27FC236}">
              <a16:creationId xmlns:a16="http://schemas.microsoft.com/office/drawing/2014/main" id="{A595E534-3114-4C8C-9B8B-B6B308F79DD0}"/>
            </a:ext>
          </a:extLst>
        </xdr:cNvPr>
        <xdr:cNvSpPr txBox="1"/>
      </xdr:nvSpPr>
      <xdr:spPr>
        <a:xfrm>
          <a:off x="1648469" y="1658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35" name="n_4aveValue【市民会館】&#10;有形固定資産減価償却率">
          <a:extLst>
            <a:ext uri="{FF2B5EF4-FFF2-40B4-BE49-F238E27FC236}">
              <a16:creationId xmlns:a16="http://schemas.microsoft.com/office/drawing/2014/main" id="{DC3A9EBC-2536-422A-A4F8-2495CA8F3A4E}"/>
            </a:ext>
          </a:extLst>
        </xdr:cNvPr>
        <xdr:cNvSpPr txBox="1"/>
      </xdr:nvSpPr>
      <xdr:spPr>
        <a:xfrm>
          <a:off x="848369"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53357</xdr:rowOff>
    </xdr:from>
    <xdr:ext cx="405111" cy="259045"/>
    <xdr:sp macro="" textlink="">
      <xdr:nvSpPr>
        <xdr:cNvPr id="436" name="n_1mainValue【市民会館】&#10;有形固定資産減価償却率">
          <a:extLst>
            <a:ext uri="{FF2B5EF4-FFF2-40B4-BE49-F238E27FC236}">
              <a16:creationId xmlns:a16="http://schemas.microsoft.com/office/drawing/2014/main" id="{6161FA48-0273-49F9-8448-F4AF578CB7BF}"/>
            </a:ext>
          </a:extLst>
        </xdr:cNvPr>
        <xdr:cNvSpPr txBox="1"/>
      </xdr:nvSpPr>
      <xdr:spPr>
        <a:xfrm>
          <a:off x="32391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437" name="n_2mainValue【市民会館】&#10;有形固定資産減価償却率">
          <a:extLst>
            <a:ext uri="{FF2B5EF4-FFF2-40B4-BE49-F238E27FC236}">
              <a16:creationId xmlns:a16="http://schemas.microsoft.com/office/drawing/2014/main" id="{0B93BFB7-DCC3-4C9A-93FB-822A53FB11A1}"/>
            </a:ext>
          </a:extLst>
        </xdr:cNvPr>
        <xdr:cNvSpPr txBox="1"/>
      </xdr:nvSpPr>
      <xdr:spPr>
        <a:xfrm>
          <a:off x="24390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38" name="n_3mainValue【市民会館】&#10;有形固定資産減価償却率">
          <a:extLst>
            <a:ext uri="{FF2B5EF4-FFF2-40B4-BE49-F238E27FC236}">
              <a16:creationId xmlns:a16="http://schemas.microsoft.com/office/drawing/2014/main" id="{C0FF68E3-8C69-4B5C-8591-2F68D4A32D16}"/>
            </a:ext>
          </a:extLst>
        </xdr:cNvPr>
        <xdr:cNvSpPr txBox="1"/>
      </xdr:nvSpPr>
      <xdr:spPr>
        <a:xfrm>
          <a:off x="1648469"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134002</xdr:rowOff>
    </xdr:from>
    <xdr:ext cx="405111" cy="259045"/>
    <xdr:sp macro="" textlink="">
      <xdr:nvSpPr>
        <xdr:cNvPr id="439" name="n_4mainValue【市民会館】&#10;有形固定資産減価償却率">
          <a:extLst>
            <a:ext uri="{FF2B5EF4-FFF2-40B4-BE49-F238E27FC236}">
              <a16:creationId xmlns:a16="http://schemas.microsoft.com/office/drawing/2014/main" id="{45C547DB-6893-421B-86E6-8CB11F351C59}"/>
            </a:ext>
          </a:extLst>
        </xdr:cNvPr>
        <xdr:cNvSpPr txBox="1"/>
      </xdr:nvSpPr>
      <xdr:spPr>
        <a:xfrm>
          <a:off x="848369" y="1659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5DF4ABE-E1AC-4467-A0D8-BD5F63E50188}"/>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CB86DD2E-947B-4ACE-8876-25CFC406E256}"/>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3A4C12F8-47B1-4DAB-BF9A-074F1CD3C4BE}"/>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F04F3369-F6B5-4A62-B0A3-2348EBDB2043}"/>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8F74C6EE-6A5B-4B7D-BBFB-8120C7C4429A}"/>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CCF3E8BF-6D49-490E-89A2-E0F2441827BB}"/>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F343C6E-6F16-4C04-B1E0-B26BA34BC60A}"/>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1422864E-D091-47D8-8A4F-AA847967BAE8}"/>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DC78944-004A-4931-84EE-7F081ABE6BC2}"/>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C78F1EE3-0A97-4A5E-8C6B-5C494EDBBA0C}"/>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42255227-827E-4194-B6ED-EC1A3DDDCE87}"/>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572E08AF-45A3-4793-87EC-99E195E66255}"/>
            </a:ext>
          </a:extLst>
        </xdr:cNvPr>
        <xdr:cNvSpPr txBox="1"/>
      </xdr:nvSpPr>
      <xdr:spPr>
        <a:xfrm>
          <a:off x="5527221"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CD12E502-0BA3-4BBA-8634-C889E3E307AE}"/>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DB2779A3-06C0-4083-BDD1-F61096BC58CF}"/>
            </a:ext>
          </a:extLst>
        </xdr:cNvPr>
        <xdr:cNvSpPr txBox="1"/>
      </xdr:nvSpPr>
      <xdr:spPr>
        <a:xfrm>
          <a:off x="5527221"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66A6202C-1E6B-44D1-8090-4B5688A30368}"/>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81220E1E-D6F9-421B-8E9C-DDC10E91402B}"/>
            </a:ext>
          </a:extLst>
        </xdr:cNvPr>
        <xdr:cNvSpPr txBox="1"/>
      </xdr:nvSpPr>
      <xdr:spPr>
        <a:xfrm>
          <a:off x="5527221"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B587CCEA-D680-4254-B275-B7512C0BCA16}"/>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2B901EE0-FC5F-4B6F-BE3E-B2972B6E0E63}"/>
            </a:ext>
          </a:extLst>
        </xdr:cNvPr>
        <xdr:cNvSpPr txBox="1"/>
      </xdr:nvSpPr>
      <xdr:spPr>
        <a:xfrm>
          <a:off x="5527221"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0BADD73-EF4E-442E-999B-68E9691B8C24}"/>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9FBE7EF-E27F-4136-BC84-3A2D7C686A4B}"/>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A1F0F8C-7449-45A5-B769-93C382150487}"/>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93A6B509-D903-495E-A0BB-08C6EDB97C61}"/>
            </a:ext>
          </a:extLst>
        </xdr:cNvPr>
        <xdr:cNvCxnSpPr/>
      </xdr:nvCxnSpPr>
      <xdr:spPr>
        <a:xfrm flipV="1">
          <a:off x="9429115" y="16651987"/>
          <a:ext cx="0" cy="10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56B26ED7-A52A-4932-B208-900447F1DA6F}"/>
            </a:ext>
          </a:extLst>
        </xdr:cNvPr>
        <xdr:cNvSpPr txBox="1"/>
      </xdr:nvSpPr>
      <xdr:spPr>
        <a:xfrm>
          <a:off x="9467850" y="1770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95FA0994-718F-4532-AB25-91A86BE08F25}"/>
            </a:ext>
          </a:extLst>
        </xdr:cNvPr>
        <xdr:cNvCxnSpPr/>
      </xdr:nvCxnSpPr>
      <xdr:spPr>
        <a:xfrm>
          <a:off x="9363075" y="17704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37DBB5D7-C59F-474E-ACB6-10C5B322E1B7}"/>
            </a:ext>
          </a:extLst>
        </xdr:cNvPr>
        <xdr:cNvSpPr txBox="1"/>
      </xdr:nvSpPr>
      <xdr:spPr>
        <a:xfrm>
          <a:off x="9467850" y="164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CADEB7FC-28EF-43D4-AD49-93DA600753EB}"/>
            </a:ext>
          </a:extLst>
        </xdr:cNvPr>
        <xdr:cNvCxnSpPr/>
      </xdr:nvCxnSpPr>
      <xdr:spPr>
        <a:xfrm>
          <a:off x="9363075" y="166519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AEC58D97-CE7A-450A-B12B-FBA7B42EFB49}"/>
            </a:ext>
          </a:extLst>
        </xdr:cNvPr>
        <xdr:cNvSpPr txBox="1"/>
      </xdr:nvSpPr>
      <xdr:spPr>
        <a:xfrm>
          <a:off x="9467850" y="17202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A0DD3DD1-128B-434E-9370-490BC029E6B1}"/>
            </a:ext>
          </a:extLst>
        </xdr:cNvPr>
        <xdr:cNvSpPr/>
      </xdr:nvSpPr>
      <xdr:spPr>
        <a:xfrm>
          <a:off x="9401175" y="173478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2842853B-9418-45C1-BA99-E22EEE9066A3}"/>
            </a:ext>
          </a:extLst>
        </xdr:cNvPr>
        <xdr:cNvSpPr/>
      </xdr:nvSpPr>
      <xdr:spPr>
        <a:xfrm>
          <a:off x="8639175" y="173478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294F2D50-0269-4BC0-9CF1-AD7CFEA0725D}"/>
            </a:ext>
          </a:extLst>
        </xdr:cNvPr>
        <xdr:cNvSpPr/>
      </xdr:nvSpPr>
      <xdr:spPr>
        <a:xfrm>
          <a:off x="7839075" y="173478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A1F5B9D3-DF9E-4FF4-93AF-E1C220338AF3}"/>
            </a:ext>
          </a:extLst>
        </xdr:cNvPr>
        <xdr:cNvSpPr/>
      </xdr:nvSpPr>
      <xdr:spPr>
        <a:xfrm>
          <a:off x="7029450" y="173555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0ED7FA40-3B8F-4A40-9B5B-A0A0F9CA3BAF}"/>
            </a:ext>
          </a:extLst>
        </xdr:cNvPr>
        <xdr:cNvSpPr/>
      </xdr:nvSpPr>
      <xdr:spPr>
        <a:xfrm>
          <a:off x="6238875" y="173633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807381F-C45C-4254-8FD5-CE8B4ECBC7C9}"/>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25BD1BF-58BC-4FF8-83EF-AF08008C7C3F}"/>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1237C91-31F4-42C9-AF1A-EC753766544C}"/>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CD371AD-9319-44F2-B5B3-7ADE3F4EABAE}"/>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B759D89-22C1-465F-9BEB-13E95C23B444}"/>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75692</xdr:rowOff>
    </xdr:from>
    <xdr:to>
      <xdr:col>55</xdr:col>
      <xdr:colOff>50800</xdr:colOff>
      <xdr:row>107</xdr:row>
      <xdr:rowOff>5842</xdr:rowOff>
    </xdr:to>
    <xdr:sp macro="" textlink="">
      <xdr:nvSpPr>
        <xdr:cNvPr id="477" name="楕円 476">
          <a:extLst>
            <a:ext uri="{FF2B5EF4-FFF2-40B4-BE49-F238E27FC236}">
              <a16:creationId xmlns:a16="http://schemas.microsoft.com/office/drawing/2014/main" id="{94569EE8-9BF0-4BE4-8AA5-F90FD7EB5572}"/>
            </a:ext>
          </a:extLst>
        </xdr:cNvPr>
        <xdr:cNvSpPr/>
      </xdr:nvSpPr>
      <xdr:spPr>
        <a:xfrm>
          <a:off x="9401175" y="1739214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54119</xdr:rowOff>
    </xdr:from>
    <xdr:ext cx="469744" cy="259045"/>
    <xdr:sp macro="" textlink="">
      <xdr:nvSpPr>
        <xdr:cNvPr id="478" name="【市民会館】&#10;一人当たり面積該当値テキスト">
          <a:extLst>
            <a:ext uri="{FF2B5EF4-FFF2-40B4-BE49-F238E27FC236}">
              <a16:creationId xmlns:a16="http://schemas.microsoft.com/office/drawing/2014/main" id="{8AF9989E-CDA1-4287-80D0-93837B4FBF54}"/>
            </a:ext>
          </a:extLst>
        </xdr:cNvPr>
        <xdr:cNvSpPr txBox="1"/>
      </xdr:nvSpPr>
      <xdr:spPr>
        <a:xfrm>
          <a:off x="9467850" y="1737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89408</xdr:rowOff>
    </xdr:from>
    <xdr:to>
      <xdr:col>50</xdr:col>
      <xdr:colOff>165100</xdr:colOff>
      <xdr:row>107</xdr:row>
      <xdr:rowOff>19558</xdr:rowOff>
    </xdr:to>
    <xdr:sp macro="" textlink="">
      <xdr:nvSpPr>
        <xdr:cNvPr id="479" name="楕円 478">
          <a:extLst>
            <a:ext uri="{FF2B5EF4-FFF2-40B4-BE49-F238E27FC236}">
              <a16:creationId xmlns:a16="http://schemas.microsoft.com/office/drawing/2014/main" id="{0387371D-7176-4B62-BA20-6548794AFED5}"/>
            </a:ext>
          </a:extLst>
        </xdr:cNvPr>
        <xdr:cNvSpPr/>
      </xdr:nvSpPr>
      <xdr:spPr>
        <a:xfrm>
          <a:off x="8639175" y="174026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126492</xdr:rowOff>
    </xdr:from>
    <xdr:to>
      <xdr:col>55</xdr:col>
      <xdr:colOff>0</xdr:colOff>
      <xdr:row>106</xdr:row>
      <xdr:rowOff>140208</xdr:rowOff>
    </xdr:to>
    <xdr:cxnSp macro="">
      <xdr:nvCxnSpPr>
        <xdr:cNvPr id="480" name="直線コネクタ 479">
          <a:extLst>
            <a:ext uri="{FF2B5EF4-FFF2-40B4-BE49-F238E27FC236}">
              <a16:creationId xmlns:a16="http://schemas.microsoft.com/office/drawing/2014/main" id="{3DFFF59F-3BDE-44BB-A5BF-E7C102510DDA}"/>
            </a:ext>
          </a:extLst>
        </xdr:cNvPr>
        <xdr:cNvCxnSpPr/>
      </xdr:nvCxnSpPr>
      <xdr:spPr>
        <a:xfrm flipV="1">
          <a:off x="8686800" y="17439767"/>
          <a:ext cx="74295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89408</xdr:rowOff>
    </xdr:from>
    <xdr:to>
      <xdr:col>46</xdr:col>
      <xdr:colOff>38100</xdr:colOff>
      <xdr:row>107</xdr:row>
      <xdr:rowOff>19558</xdr:rowOff>
    </xdr:to>
    <xdr:sp macro="" textlink="">
      <xdr:nvSpPr>
        <xdr:cNvPr id="481" name="楕円 480">
          <a:extLst>
            <a:ext uri="{FF2B5EF4-FFF2-40B4-BE49-F238E27FC236}">
              <a16:creationId xmlns:a16="http://schemas.microsoft.com/office/drawing/2014/main" id="{A79105A9-3D23-41E1-ADD0-73CA5E4747F7}"/>
            </a:ext>
          </a:extLst>
        </xdr:cNvPr>
        <xdr:cNvSpPr/>
      </xdr:nvSpPr>
      <xdr:spPr>
        <a:xfrm>
          <a:off x="7839075" y="174026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140208</xdr:rowOff>
    </xdr:from>
    <xdr:to>
      <xdr:col>50</xdr:col>
      <xdr:colOff>114300</xdr:colOff>
      <xdr:row>106</xdr:row>
      <xdr:rowOff>140208</xdr:rowOff>
    </xdr:to>
    <xdr:cxnSp macro="">
      <xdr:nvCxnSpPr>
        <xdr:cNvPr id="482" name="直線コネクタ 481">
          <a:extLst>
            <a:ext uri="{FF2B5EF4-FFF2-40B4-BE49-F238E27FC236}">
              <a16:creationId xmlns:a16="http://schemas.microsoft.com/office/drawing/2014/main" id="{4948820B-4094-4D0F-B188-0E129A71A647}"/>
            </a:ext>
          </a:extLst>
        </xdr:cNvPr>
        <xdr:cNvCxnSpPr/>
      </xdr:nvCxnSpPr>
      <xdr:spPr>
        <a:xfrm>
          <a:off x="7886700" y="1745983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83" name="楕円 482">
          <a:extLst>
            <a:ext uri="{FF2B5EF4-FFF2-40B4-BE49-F238E27FC236}">
              <a16:creationId xmlns:a16="http://schemas.microsoft.com/office/drawing/2014/main" id="{FAC0AF07-1237-411D-8E4B-661EBFAEA9B1}"/>
            </a:ext>
          </a:extLst>
        </xdr:cNvPr>
        <xdr:cNvSpPr/>
      </xdr:nvSpPr>
      <xdr:spPr>
        <a:xfrm>
          <a:off x="7029450" y="174104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140208</xdr:rowOff>
    </xdr:from>
    <xdr:to>
      <xdr:col>45</xdr:col>
      <xdr:colOff>177800</xdr:colOff>
      <xdr:row>106</xdr:row>
      <xdr:rowOff>144780</xdr:rowOff>
    </xdr:to>
    <xdr:cxnSp macro="">
      <xdr:nvCxnSpPr>
        <xdr:cNvPr id="484" name="直線コネクタ 483">
          <a:extLst>
            <a:ext uri="{FF2B5EF4-FFF2-40B4-BE49-F238E27FC236}">
              <a16:creationId xmlns:a16="http://schemas.microsoft.com/office/drawing/2014/main" id="{42584A72-468D-4BB8-B4BB-122BEAA0DBB5}"/>
            </a:ext>
          </a:extLst>
        </xdr:cNvPr>
        <xdr:cNvCxnSpPr/>
      </xdr:nvCxnSpPr>
      <xdr:spPr>
        <a:xfrm flipV="1">
          <a:off x="7077075" y="1745983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85" name="楕円 484">
          <a:extLst>
            <a:ext uri="{FF2B5EF4-FFF2-40B4-BE49-F238E27FC236}">
              <a16:creationId xmlns:a16="http://schemas.microsoft.com/office/drawing/2014/main" id="{7A760C06-C8A1-4C5C-920F-A6EC12A4F96A}"/>
            </a:ext>
          </a:extLst>
        </xdr:cNvPr>
        <xdr:cNvSpPr/>
      </xdr:nvSpPr>
      <xdr:spPr>
        <a:xfrm>
          <a:off x="6238875" y="174104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144780</xdr:rowOff>
    </xdr:from>
    <xdr:to>
      <xdr:col>41</xdr:col>
      <xdr:colOff>50800</xdr:colOff>
      <xdr:row>106</xdr:row>
      <xdr:rowOff>144780</xdr:rowOff>
    </xdr:to>
    <xdr:cxnSp macro="">
      <xdr:nvCxnSpPr>
        <xdr:cNvPr id="486" name="直線コネクタ 485">
          <a:extLst>
            <a:ext uri="{FF2B5EF4-FFF2-40B4-BE49-F238E27FC236}">
              <a16:creationId xmlns:a16="http://schemas.microsoft.com/office/drawing/2014/main" id="{F38FA26E-2387-4031-8A22-659F5BD730DB}"/>
            </a:ext>
          </a:extLst>
        </xdr:cNvPr>
        <xdr:cNvCxnSpPr/>
      </xdr:nvCxnSpPr>
      <xdr:spPr>
        <a:xfrm>
          <a:off x="6286500" y="1745805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8F158B96-BAA1-4185-AB35-CC0B9EE21CA4}"/>
            </a:ext>
          </a:extLst>
        </xdr:cNvPr>
        <xdr:cNvSpPr txBox="1"/>
      </xdr:nvSpPr>
      <xdr:spPr>
        <a:xfrm>
          <a:off x="8458277" y="171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4EF87C27-3BC1-4EDB-8207-944246743883}"/>
            </a:ext>
          </a:extLst>
        </xdr:cNvPr>
        <xdr:cNvSpPr txBox="1"/>
      </xdr:nvSpPr>
      <xdr:spPr>
        <a:xfrm>
          <a:off x="7677227" y="171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932A6406-6358-4124-AFD1-7F04E8E41C9B}"/>
            </a:ext>
          </a:extLst>
        </xdr:cNvPr>
        <xdr:cNvSpPr txBox="1"/>
      </xdr:nvSpPr>
      <xdr:spPr>
        <a:xfrm>
          <a:off x="6867602" y="1713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B275BCF9-6718-4B27-BA77-92AB9998ED49}"/>
            </a:ext>
          </a:extLst>
        </xdr:cNvPr>
        <xdr:cNvSpPr txBox="1"/>
      </xdr:nvSpPr>
      <xdr:spPr>
        <a:xfrm>
          <a:off x="6067502" y="1713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10685</xdr:rowOff>
    </xdr:from>
    <xdr:ext cx="469744" cy="259045"/>
    <xdr:sp macro="" textlink="">
      <xdr:nvSpPr>
        <xdr:cNvPr id="491" name="n_1mainValue【市民会館】&#10;一人当たり面積">
          <a:extLst>
            <a:ext uri="{FF2B5EF4-FFF2-40B4-BE49-F238E27FC236}">
              <a16:creationId xmlns:a16="http://schemas.microsoft.com/office/drawing/2014/main" id="{3B3555C2-8E5B-4256-8A9C-B74737A6BE17}"/>
            </a:ext>
          </a:extLst>
        </xdr:cNvPr>
        <xdr:cNvSpPr txBox="1"/>
      </xdr:nvSpPr>
      <xdr:spPr>
        <a:xfrm>
          <a:off x="8458277" y="174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10685</xdr:rowOff>
    </xdr:from>
    <xdr:ext cx="469744" cy="259045"/>
    <xdr:sp macro="" textlink="">
      <xdr:nvSpPr>
        <xdr:cNvPr id="492" name="n_2mainValue【市民会館】&#10;一人当たり面積">
          <a:extLst>
            <a:ext uri="{FF2B5EF4-FFF2-40B4-BE49-F238E27FC236}">
              <a16:creationId xmlns:a16="http://schemas.microsoft.com/office/drawing/2014/main" id="{F43C8AC5-5839-47AB-B40C-BA6047312541}"/>
            </a:ext>
          </a:extLst>
        </xdr:cNvPr>
        <xdr:cNvSpPr txBox="1"/>
      </xdr:nvSpPr>
      <xdr:spPr>
        <a:xfrm>
          <a:off x="7677227" y="174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93" name="n_3mainValue【市民会館】&#10;一人当たり面積">
          <a:extLst>
            <a:ext uri="{FF2B5EF4-FFF2-40B4-BE49-F238E27FC236}">
              <a16:creationId xmlns:a16="http://schemas.microsoft.com/office/drawing/2014/main" id="{F6358CEA-573D-4734-92C9-AE472C9E2EF5}"/>
            </a:ext>
          </a:extLst>
        </xdr:cNvPr>
        <xdr:cNvSpPr txBox="1"/>
      </xdr:nvSpPr>
      <xdr:spPr>
        <a:xfrm>
          <a:off x="6867602"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494" name="n_4mainValue【市民会館】&#10;一人当たり面積">
          <a:extLst>
            <a:ext uri="{FF2B5EF4-FFF2-40B4-BE49-F238E27FC236}">
              <a16:creationId xmlns:a16="http://schemas.microsoft.com/office/drawing/2014/main" id="{2A5BE653-77FA-45CB-9F0C-450594188DD1}"/>
            </a:ext>
          </a:extLst>
        </xdr:cNvPr>
        <xdr:cNvSpPr txBox="1"/>
      </xdr:nvSpPr>
      <xdr:spPr>
        <a:xfrm>
          <a:off x="6067502"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89669179-B806-4697-90DE-0A00D9465AA0}"/>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5CA7E75D-5DBE-4A01-BB4B-CD5B12ECF665}"/>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8FB9B0F-9EE9-4428-A2B6-15C4189B5FEB}"/>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091E92F-4849-4BBA-81BD-5726E094E470}"/>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9381A50B-0E75-4CD9-B83F-0946CE0F3F29}"/>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356FFDE-2707-483E-B899-3B86C54E715B}"/>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4D0FDA2-D839-4A3F-98A1-BD2F60A877E0}"/>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02C967B-0A4B-4312-890B-39BD5F7B0380}"/>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F443AD9-1A0D-4027-82A4-63ABE6E5996B}"/>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39D63575-3660-4972-82C0-0D98D62032B6}"/>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AAC41ED1-E9AA-43FC-87F7-C3B1FFF546BD}"/>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5E0179CC-A7A5-4916-A114-902C7A3F4D70}"/>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37F5CF0E-5D0C-4C27-9C2E-E2F60ACB6DCE}"/>
            </a:ext>
          </a:extLst>
        </xdr:cNvPr>
        <xdr:cNvSpPr txBox="1"/>
      </xdr:nvSpPr>
      <xdr:spPr>
        <a:xfrm>
          <a:off x="10845966"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8BF6A18F-033C-4AF3-BB1A-63E4D352A3D9}"/>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4404CB40-BF03-4E56-AD60-21B4D31D2DD5}"/>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EBA6F853-1C81-4BFD-83BA-CAED6A2365C7}"/>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2B6A8C87-CA27-45F8-ACA9-688E0A0590B7}"/>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F1F3D04A-4187-437C-BF90-D42207039C3E}"/>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5B2CA40E-AB26-4D64-9CF9-54A64FA413EC}"/>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943D6880-4D6D-4B32-A39E-06169F20BC4F}"/>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E3C7047F-A61D-4BDA-80CA-9EA10F0B6A6C}"/>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A3970F2B-1EA6-4FA7-9DF6-44F77C053BF2}"/>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73FB32CC-6463-4A48-A385-D1A6CC0CBCFF}"/>
            </a:ext>
          </a:extLst>
        </xdr:cNvPr>
        <xdr:cNvCxnSpPr/>
      </xdr:nvCxnSpPr>
      <xdr:spPr>
        <a:xfrm flipV="1">
          <a:off x="14696439" y="5601716"/>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16C3D021-7A4C-4253-9161-379E6EA85B95}"/>
            </a:ext>
          </a:extLst>
        </xdr:cNvPr>
        <xdr:cNvSpPr txBox="1"/>
      </xdr:nvSpPr>
      <xdr:spPr>
        <a:xfrm>
          <a:off x="14735175" y="685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4D5C3052-4F8A-422D-B8C0-D2ADE170C1C0}"/>
            </a:ext>
          </a:extLst>
        </xdr:cNvPr>
        <xdr:cNvCxnSpPr/>
      </xdr:nvCxnSpPr>
      <xdr:spPr>
        <a:xfrm>
          <a:off x="14611350" y="68499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F4973A5B-A6F3-4AAB-91FD-A93040E00E56}"/>
            </a:ext>
          </a:extLst>
        </xdr:cNvPr>
        <xdr:cNvSpPr txBox="1"/>
      </xdr:nvSpPr>
      <xdr:spPr>
        <a:xfrm>
          <a:off x="14735175" y="5389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0F50C445-67E2-46DC-995A-2FA17DCDE946}"/>
            </a:ext>
          </a:extLst>
        </xdr:cNvPr>
        <xdr:cNvCxnSpPr/>
      </xdr:nvCxnSpPr>
      <xdr:spPr>
        <a:xfrm>
          <a:off x="14611350" y="560171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2CA2AF9F-766F-45FE-A945-EE6D60C65704}"/>
            </a:ext>
          </a:extLst>
        </xdr:cNvPr>
        <xdr:cNvSpPr txBox="1"/>
      </xdr:nvSpPr>
      <xdr:spPr>
        <a:xfrm>
          <a:off x="14735175" y="617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E71E341A-730C-41B7-9F0C-64F173FD0464}"/>
            </a:ext>
          </a:extLst>
        </xdr:cNvPr>
        <xdr:cNvSpPr/>
      </xdr:nvSpPr>
      <xdr:spPr>
        <a:xfrm>
          <a:off x="14649450" y="61940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6CBDCEBE-328A-4B47-A1AD-93DD28BD5332}"/>
            </a:ext>
          </a:extLst>
        </xdr:cNvPr>
        <xdr:cNvSpPr/>
      </xdr:nvSpPr>
      <xdr:spPr>
        <a:xfrm>
          <a:off x="13887450" y="615962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18C15163-32EF-4B43-B6F9-5465B1B3AFDC}"/>
            </a:ext>
          </a:extLst>
        </xdr:cNvPr>
        <xdr:cNvSpPr/>
      </xdr:nvSpPr>
      <xdr:spPr>
        <a:xfrm>
          <a:off x="13096875" y="61940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414D417C-CD34-4B0D-8E52-F3FDBB8AAF6B}"/>
            </a:ext>
          </a:extLst>
        </xdr:cNvPr>
        <xdr:cNvSpPr/>
      </xdr:nvSpPr>
      <xdr:spPr>
        <a:xfrm>
          <a:off x="12296775" y="61652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6AFF244C-89A0-4AD3-B61F-18F24A6BBFA9}"/>
            </a:ext>
          </a:extLst>
        </xdr:cNvPr>
        <xdr:cNvSpPr/>
      </xdr:nvSpPr>
      <xdr:spPr>
        <a:xfrm>
          <a:off x="11487150" y="605586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4968FC1-C130-440F-A3B5-5BDF18DCB5B3}"/>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21630B7-16CB-4A79-AEB9-70C833C7B0FB}"/>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7EB288C-C36D-49F7-9695-0245E030397B}"/>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BC142CC-3D00-4433-AD37-22D67FA4ACAE}"/>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698B9B2-5C8F-44DF-947C-EA7EFB4AF84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66548</xdr:rowOff>
    </xdr:from>
    <xdr:to>
      <xdr:col>85</xdr:col>
      <xdr:colOff>177800</xdr:colOff>
      <xdr:row>36</xdr:row>
      <xdr:rowOff>168148</xdr:rowOff>
    </xdr:to>
    <xdr:sp macro="" textlink="">
      <xdr:nvSpPr>
        <xdr:cNvPr id="533" name="楕円 532">
          <a:extLst>
            <a:ext uri="{FF2B5EF4-FFF2-40B4-BE49-F238E27FC236}">
              <a16:creationId xmlns:a16="http://schemas.microsoft.com/office/drawing/2014/main" id="{B7F2DDFD-D6E0-4802-9C1C-C0CED2696FBC}"/>
            </a:ext>
          </a:extLst>
        </xdr:cNvPr>
        <xdr:cNvSpPr/>
      </xdr:nvSpPr>
      <xdr:spPr>
        <a:xfrm>
          <a:off x="14649450" y="59085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89425</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1DB9387A-7059-4E46-8501-D851CBFC9363}"/>
            </a:ext>
          </a:extLst>
        </xdr:cNvPr>
        <xdr:cNvSpPr txBox="1"/>
      </xdr:nvSpPr>
      <xdr:spPr>
        <a:xfrm>
          <a:off x="14735175" y="5763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130556</xdr:rowOff>
    </xdr:from>
    <xdr:to>
      <xdr:col>81</xdr:col>
      <xdr:colOff>101600</xdr:colOff>
      <xdr:row>37</xdr:row>
      <xdr:rowOff>60706</xdr:rowOff>
    </xdr:to>
    <xdr:sp macro="" textlink="">
      <xdr:nvSpPr>
        <xdr:cNvPr id="535" name="楕円 534">
          <a:extLst>
            <a:ext uri="{FF2B5EF4-FFF2-40B4-BE49-F238E27FC236}">
              <a16:creationId xmlns:a16="http://schemas.microsoft.com/office/drawing/2014/main" id="{D446DF74-2EAA-451F-AF08-CEB35CB4F830}"/>
            </a:ext>
          </a:extLst>
        </xdr:cNvPr>
        <xdr:cNvSpPr/>
      </xdr:nvSpPr>
      <xdr:spPr>
        <a:xfrm>
          <a:off x="13887450" y="59693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117348</xdr:rowOff>
    </xdr:from>
    <xdr:to>
      <xdr:col>85</xdr:col>
      <xdr:colOff>127000</xdr:colOff>
      <xdr:row>37</xdr:row>
      <xdr:rowOff>9906</xdr:rowOff>
    </xdr:to>
    <xdr:cxnSp macro="">
      <xdr:nvCxnSpPr>
        <xdr:cNvPr id="536" name="直線コネクタ 535">
          <a:extLst>
            <a:ext uri="{FF2B5EF4-FFF2-40B4-BE49-F238E27FC236}">
              <a16:creationId xmlns:a16="http://schemas.microsoft.com/office/drawing/2014/main" id="{C15351C4-A926-4C9D-924E-45F74A62BEFB}"/>
            </a:ext>
          </a:extLst>
        </xdr:cNvPr>
        <xdr:cNvCxnSpPr/>
      </xdr:nvCxnSpPr>
      <xdr:spPr>
        <a:xfrm flipV="1">
          <a:off x="13935075" y="5956173"/>
          <a:ext cx="762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98552</xdr:rowOff>
    </xdr:from>
    <xdr:to>
      <xdr:col>76</xdr:col>
      <xdr:colOff>165100</xdr:colOff>
      <xdr:row>37</xdr:row>
      <xdr:rowOff>28702</xdr:rowOff>
    </xdr:to>
    <xdr:sp macro="" textlink="">
      <xdr:nvSpPr>
        <xdr:cNvPr id="537" name="楕円 536">
          <a:extLst>
            <a:ext uri="{FF2B5EF4-FFF2-40B4-BE49-F238E27FC236}">
              <a16:creationId xmlns:a16="http://schemas.microsoft.com/office/drawing/2014/main" id="{C8AFA5E4-610C-4D34-877F-64F62E323794}"/>
            </a:ext>
          </a:extLst>
        </xdr:cNvPr>
        <xdr:cNvSpPr/>
      </xdr:nvSpPr>
      <xdr:spPr>
        <a:xfrm>
          <a:off x="13096875" y="59405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149352</xdr:rowOff>
    </xdr:from>
    <xdr:to>
      <xdr:col>81</xdr:col>
      <xdr:colOff>50800</xdr:colOff>
      <xdr:row>37</xdr:row>
      <xdr:rowOff>9906</xdr:rowOff>
    </xdr:to>
    <xdr:cxnSp macro="">
      <xdr:nvCxnSpPr>
        <xdr:cNvPr id="538" name="直線コネクタ 537">
          <a:extLst>
            <a:ext uri="{FF2B5EF4-FFF2-40B4-BE49-F238E27FC236}">
              <a16:creationId xmlns:a16="http://schemas.microsoft.com/office/drawing/2014/main" id="{0B6033CA-8C31-4BCE-AB73-AE35A1E98965}"/>
            </a:ext>
          </a:extLst>
        </xdr:cNvPr>
        <xdr:cNvCxnSpPr/>
      </xdr:nvCxnSpPr>
      <xdr:spPr>
        <a:xfrm>
          <a:off x="13144500" y="5988177"/>
          <a:ext cx="790575"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104140</xdr:rowOff>
    </xdr:to>
    <xdr:sp macro="" textlink="">
      <xdr:nvSpPr>
        <xdr:cNvPr id="539" name="楕円 538">
          <a:extLst>
            <a:ext uri="{FF2B5EF4-FFF2-40B4-BE49-F238E27FC236}">
              <a16:creationId xmlns:a16="http://schemas.microsoft.com/office/drawing/2014/main" id="{1A140033-E276-4A4F-887A-EB77955F551A}"/>
            </a:ext>
          </a:extLst>
        </xdr:cNvPr>
        <xdr:cNvSpPr/>
      </xdr:nvSpPr>
      <xdr:spPr>
        <a:xfrm>
          <a:off x="12296775" y="58413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149352</xdr:rowOff>
    </xdr:to>
    <xdr:cxnSp macro="">
      <xdr:nvCxnSpPr>
        <xdr:cNvPr id="540" name="直線コネクタ 539">
          <a:extLst>
            <a:ext uri="{FF2B5EF4-FFF2-40B4-BE49-F238E27FC236}">
              <a16:creationId xmlns:a16="http://schemas.microsoft.com/office/drawing/2014/main" id="{B71D216C-970D-4689-9D73-41C338E5A47E}"/>
            </a:ext>
          </a:extLst>
        </xdr:cNvPr>
        <xdr:cNvCxnSpPr/>
      </xdr:nvCxnSpPr>
      <xdr:spPr>
        <a:xfrm>
          <a:off x="12344400" y="5888990"/>
          <a:ext cx="8001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68834</xdr:rowOff>
    </xdr:from>
    <xdr:to>
      <xdr:col>67</xdr:col>
      <xdr:colOff>101600</xdr:colOff>
      <xdr:row>35</xdr:row>
      <xdr:rowOff>170434</xdr:rowOff>
    </xdr:to>
    <xdr:sp macro="" textlink="">
      <xdr:nvSpPr>
        <xdr:cNvPr id="541" name="楕円 540">
          <a:extLst>
            <a:ext uri="{FF2B5EF4-FFF2-40B4-BE49-F238E27FC236}">
              <a16:creationId xmlns:a16="http://schemas.microsoft.com/office/drawing/2014/main" id="{5CB6D4D6-DE17-4CFF-9C89-9D8A10AD6892}"/>
            </a:ext>
          </a:extLst>
        </xdr:cNvPr>
        <xdr:cNvSpPr/>
      </xdr:nvSpPr>
      <xdr:spPr>
        <a:xfrm>
          <a:off x="11487150" y="57425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119634</xdr:rowOff>
    </xdr:from>
    <xdr:to>
      <xdr:col>71</xdr:col>
      <xdr:colOff>177800</xdr:colOff>
      <xdr:row>36</xdr:row>
      <xdr:rowOff>53340</xdr:rowOff>
    </xdr:to>
    <xdr:cxnSp macro="">
      <xdr:nvCxnSpPr>
        <xdr:cNvPr id="542" name="直線コネクタ 541">
          <a:extLst>
            <a:ext uri="{FF2B5EF4-FFF2-40B4-BE49-F238E27FC236}">
              <a16:creationId xmlns:a16="http://schemas.microsoft.com/office/drawing/2014/main" id="{1583628E-269B-4E65-BF30-ABD64FD9ED66}"/>
            </a:ext>
          </a:extLst>
        </xdr:cNvPr>
        <xdr:cNvCxnSpPr/>
      </xdr:nvCxnSpPr>
      <xdr:spPr>
        <a:xfrm>
          <a:off x="11534775" y="5799709"/>
          <a:ext cx="809625"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F159E810-0AD6-4FD3-B9FB-F91F04D9375C}"/>
            </a:ext>
          </a:extLst>
        </xdr:cNvPr>
        <xdr:cNvSpPr txBox="1"/>
      </xdr:nvSpPr>
      <xdr:spPr>
        <a:xfrm>
          <a:off x="13745219" y="623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FDC6BEAE-B222-4CEF-94E4-70DE1069E7D5}"/>
            </a:ext>
          </a:extLst>
        </xdr:cNvPr>
        <xdr:cNvSpPr txBox="1"/>
      </xdr:nvSpPr>
      <xdr:spPr>
        <a:xfrm>
          <a:off x="12964169"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CE881A02-0901-4E0F-A575-421F3D770980}"/>
            </a:ext>
          </a:extLst>
        </xdr:cNvPr>
        <xdr:cNvSpPr txBox="1"/>
      </xdr:nvSpPr>
      <xdr:spPr>
        <a:xfrm>
          <a:off x="12164069"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814FD800-4769-4F8C-A72D-979A4D996057}"/>
            </a:ext>
          </a:extLst>
        </xdr:cNvPr>
        <xdr:cNvSpPr txBox="1"/>
      </xdr:nvSpPr>
      <xdr:spPr>
        <a:xfrm>
          <a:off x="11354444" y="614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77233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53198ADF-78B4-47FC-BF57-7916129F72DE}"/>
            </a:ext>
          </a:extLst>
        </xdr:cNvPr>
        <xdr:cNvSpPr txBox="1"/>
      </xdr:nvSpPr>
      <xdr:spPr>
        <a:xfrm>
          <a:off x="13745219" y="57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45229</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62059965-48D7-440E-B73F-B989D40FE844}"/>
            </a:ext>
          </a:extLst>
        </xdr:cNvPr>
        <xdr:cNvSpPr txBox="1"/>
      </xdr:nvSpPr>
      <xdr:spPr>
        <a:xfrm>
          <a:off x="12964169" y="5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120667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364A9486-19D1-469D-9F9B-AC72055A2473}"/>
            </a:ext>
          </a:extLst>
        </xdr:cNvPr>
        <xdr:cNvSpPr txBox="1"/>
      </xdr:nvSpPr>
      <xdr:spPr>
        <a:xfrm>
          <a:off x="12164069"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15511</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401526D8-0374-411B-ACE7-A5330F64DD92}"/>
            </a:ext>
          </a:extLst>
        </xdr:cNvPr>
        <xdr:cNvSpPr txBox="1"/>
      </xdr:nvSpPr>
      <xdr:spPr>
        <a:xfrm>
          <a:off x="11354444" y="552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29DF8968-4199-4897-AF8A-D36FFFCAEC49}"/>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0BDFFE0-5CEA-47C0-B934-6E59BC2DB75E}"/>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13B15C5-14F6-49B1-89A1-737F05DD838B}"/>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B0963AF4-71AB-4795-B222-918C7021F8B4}"/>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A8DCB199-B70E-4B75-B9FE-A945AEE52B27}"/>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4D85F24C-C592-439C-BB63-71C20DF19E7D}"/>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32D302F3-06AD-4976-9318-FAF73D03814F}"/>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1C8CD7E7-4CD6-4564-AD77-D119EB9047CF}"/>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57B99BF7-86CB-47BA-A36B-D33DB038A326}"/>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1DFE90A1-1FD9-43CC-BCDB-5F0A8A9632ED}"/>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CE387C48-7177-48DF-999D-2841959C7B18}"/>
            </a:ext>
          </a:extLst>
        </xdr:cNvPr>
        <xdr:cNvSpPr txBox="1"/>
      </xdr:nvSpPr>
      <xdr:spPr>
        <a:xfrm>
          <a:off x="16248514" y="70745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29B584BB-43EC-47AA-8CEE-90DCE3A07EB7}"/>
            </a:ext>
          </a:extLst>
        </xdr:cNvPr>
        <xdr:cNvCxnSpPr/>
      </xdr:nvCxnSpPr>
      <xdr:spPr>
        <a:xfrm>
          <a:off x="164592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FD40F0E8-7FA0-4AB0-B7F0-29FC4C8CA069}"/>
            </a:ext>
          </a:extLst>
        </xdr:cNvPr>
        <xdr:cNvSpPr txBox="1"/>
      </xdr:nvSpPr>
      <xdr:spPr>
        <a:xfrm>
          <a:off x="15985051" y="6773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73D7029C-6C5A-4FF6-8295-5B430B1FF8D1}"/>
            </a:ext>
          </a:extLst>
        </xdr:cNvPr>
        <xdr:cNvCxnSpPr/>
      </xdr:nvCxnSpPr>
      <xdr:spPr>
        <a:xfrm>
          <a:off x="164592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0B524175-6216-476D-A44C-DC9E93C8808D}"/>
            </a:ext>
          </a:extLst>
        </xdr:cNvPr>
        <xdr:cNvSpPr txBox="1"/>
      </xdr:nvSpPr>
      <xdr:spPr>
        <a:xfrm>
          <a:off x="15985051" y="6465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F5719D6E-E6D7-4296-90B7-ED9149C7DB31}"/>
            </a:ext>
          </a:extLst>
        </xdr:cNvPr>
        <xdr:cNvCxnSpPr/>
      </xdr:nvCxnSpPr>
      <xdr:spPr>
        <a:xfrm>
          <a:off x="164592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9CFADB16-BC53-42AE-B713-BD0D0D2F4032}"/>
            </a:ext>
          </a:extLst>
        </xdr:cNvPr>
        <xdr:cNvSpPr txBox="1"/>
      </xdr:nvSpPr>
      <xdr:spPr>
        <a:xfrm>
          <a:off x="15985051" y="6155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F1DFE064-22BE-4676-B54A-516D1ECE49B4}"/>
            </a:ext>
          </a:extLst>
        </xdr:cNvPr>
        <xdr:cNvCxnSpPr/>
      </xdr:nvCxnSpPr>
      <xdr:spPr>
        <a:xfrm>
          <a:off x="164592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10391B98-D7F0-4F0C-96D9-6D4731A02FE8}"/>
            </a:ext>
          </a:extLst>
        </xdr:cNvPr>
        <xdr:cNvSpPr txBox="1"/>
      </xdr:nvSpPr>
      <xdr:spPr>
        <a:xfrm>
          <a:off x="15985051" y="58381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52780D54-31DD-414E-A263-8355117975D4}"/>
            </a:ext>
          </a:extLst>
        </xdr:cNvPr>
        <xdr:cNvCxnSpPr/>
      </xdr:nvCxnSpPr>
      <xdr:spPr>
        <a:xfrm>
          <a:off x="164592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F045AA1A-B969-42AF-9085-900B18AD7269}"/>
            </a:ext>
          </a:extLst>
        </xdr:cNvPr>
        <xdr:cNvSpPr txBox="1"/>
      </xdr:nvSpPr>
      <xdr:spPr>
        <a:xfrm>
          <a:off x="15936806" y="5527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3944B026-F657-4C30-BBE4-CC85B746D4B4}"/>
            </a:ext>
          </a:extLst>
        </xdr:cNvPr>
        <xdr:cNvCxnSpPr/>
      </xdr:nvCxnSpPr>
      <xdr:spPr>
        <a:xfrm>
          <a:off x="164592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301D3ADA-73ED-468E-AC58-1DFBBF3B14DF}"/>
            </a:ext>
          </a:extLst>
        </xdr:cNvPr>
        <xdr:cNvSpPr txBox="1"/>
      </xdr:nvSpPr>
      <xdr:spPr>
        <a:xfrm>
          <a:off x="15936806" y="52198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29270AA6-AF9E-4264-9FCC-58DF3777ADA4}"/>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EDFF4A35-06AD-4AB2-BF30-78EE84C7540D}"/>
            </a:ext>
          </a:extLst>
        </xdr:cNvPr>
        <xdr:cNvSpPr txBox="1"/>
      </xdr:nvSpPr>
      <xdr:spPr>
        <a:xfrm>
          <a:off x="159368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29173E70-4DF2-4451-8166-BF62FA5AB6AB}"/>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1F53A0D8-2F9F-4C0E-AAA5-E459063B8E6E}"/>
            </a:ext>
          </a:extLst>
        </xdr:cNvPr>
        <xdr:cNvCxnSpPr/>
      </xdr:nvCxnSpPr>
      <xdr:spPr>
        <a:xfrm flipV="1">
          <a:off x="19954239" y="5514445"/>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A31AC5E1-408A-48D3-A90E-D5DBE8BB7B62}"/>
            </a:ext>
          </a:extLst>
        </xdr:cNvPr>
        <xdr:cNvSpPr txBox="1"/>
      </xdr:nvSpPr>
      <xdr:spPr>
        <a:xfrm>
          <a:off x="19992975" y="6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82DF2125-1E50-4366-95D9-DCB8695A0578}"/>
            </a:ext>
          </a:extLst>
        </xdr:cNvPr>
        <xdr:cNvCxnSpPr/>
      </xdr:nvCxnSpPr>
      <xdr:spPr>
        <a:xfrm>
          <a:off x="19878675" y="68941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8CE792DC-D0F1-4683-B07B-2C280D9D9EFD}"/>
            </a:ext>
          </a:extLst>
        </xdr:cNvPr>
        <xdr:cNvSpPr txBox="1"/>
      </xdr:nvSpPr>
      <xdr:spPr>
        <a:xfrm>
          <a:off x="19992975" y="530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62E2B581-32E0-46F8-832A-4475295F04B7}"/>
            </a:ext>
          </a:extLst>
        </xdr:cNvPr>
        <xdr:cNvCxnSpPr/>
      </xdr:nvCxnSpPr>
      <xdr:spPr>
        <a:xfrm>
          <a:off x="19878675" y="551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3BE04157-1ADB-4A86-822D-7921A903D7B8}"/>
            </a:ext>
          </a:extLst>
        </xdr:cNvPr>
        <xdr:cNvSpPr txBox="1"/>
      </xdr:nvSpPr>
      <xdr:spPr>
        <a:xfrm>
          <a:off x="19992975" y="6070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CF512EB5-C7F3-40B1-AF1E-CA4F22E1831C}"/>
            </a:ext>
          </a:extLst>
        </xdr:cNvPr>
        <xdr:cNvSpPr/>
      </xdr:nvSpPr>
      <xdr:spPr>
        <a:xfrm>
          <a:off x="19897725" y="620908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EB57B8AC-F675-465C-99B0-52655BFC7EA6}"/>
            </a:ext>
          </a:extLst>
        </xdr:cNvPr>
        <xdr:cNvSpPr/>
      </xdr:nvSpPr>
      <xdr:spPr>
        <a:xfrm>
          <a:off x="19154775" y="6228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32EB11EA-7AF2-468D-92C8-26F6D0F5FC43}"/>
            </a:ext>
          </a:extLst>
        </xdr:cNvPr>
        <xdr:cNvSpPr/>
      </xdr:nvSpPr>
      <xdr:spPr>
        <a:xfrm>
          <a:off x="18345150" y="62569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0AADDAF8-BB05-4942-BD81-C12BBD6D7158}"/>
            </a:ext>
          </a:extLst>
        </xdr:cNvPr>
        <xdr:cNvSpPr/>
      </xdr:nvSpPr>
      <xdr:spPr>
        <a:xfrm>
          <a:off x="17554575" y="6231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D969CA48-7534-48B8-8A4C-21B38AFF5873}"/>
            </a:ext>
          </a:extLst>
        </xdr:cNvPr>
        <xdr:cNvSpPr/>
      </xdr:nvSpPr>
      <xdr:spPr>
        <a:xfrm>
          <a:off x="16754475" y="62401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DF8AD5F-F13E-4CBF-96BB-83105FB51272}"/>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B2C14BB-FC19-438E-99C9-B876782AABB7}"/>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61E3CD0-712E-4800-8B66-C44DBF49791B}"/>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1940D62-E5C2-4B92-91D0-8E78486039AC}"/>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3F5DB4E-52C1-49D5-9D67-A1FB5860644F}"/>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41876</xdr:rowOff>
    </xdr:from>
    <xdr:to>
      <xdr:col>116</xdr:col>
      <xdr:colOff>114300</xdr:colOff>
      <xdr:row>40</xdr:row>
      <xdr:rowOff>143476</xdr:rowOff>
    </xdr:to>
    <xdr:sp macro="" textlink="">
      <xdr:nvSpPr>
        <xdr:cNvPr id="593" name="楕円 592">
          <a:extLst>
            <a:ext uri="{FF2B5EF4-FFF2-40B4-BE49-F238E27FC236}">
              <a16:creationId xmlns:a16="http://schemas.microsoft.com/office/drawing/2014/main" id="{99C6EE40-4700-4B82-889C-A5C32399B3E9}"/>
            </a:ext>
          </a:extLst>
        </xdr:cNvPr>
        <xdr:cNvSpPr/>
      </xdr:nvSpPr>
      <xdr:spPr>
        <a:xfrm>
          <a:off x="19897725" y="65315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20303</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AD864832-F9AE-48AD-BB78-8A9CD50C06CC}"/>
            </a:ext>
          </a:extLst>
        </xdr:cNvPr>
        <xdr:cNvSpPr txBox="1"/>
      </xdr:nvSpPr>
      <xdr:spPr>
        <a:xfrm>
          <a:off x="19992975" y="650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155735</xdr:rowOff>
    </xdr:from>
    <xdr:to>
      <xdr:col>112</xdr:col>
      <xdr:colOff>38100</xdr:colOff>
      <xdr:row>41</xdr:row>
      <xdr:rowOff>85885</xdr:rowOff>
    </xdr:to>
    <xdr:sp macro="" textlink="">
      <xdr:nvSpPr>
        <xdr:cNvPr id="595" name="楕円 594">
          <a:extLst>
            <a:ext uri="{FF2B5EF4-FFF2-40B4-BE49-F238E27FC236}">
              <a16:creationId xmlns:a16="http://schemas.microsoft.com/office/drawing/2014/main" id="{3B7F43FE-C6A1-4D12-A1AF-4510DC5CCE3A}"/>
            </a:ext>
          </a:extLst>
        </xdr:cNvPr>
        <xdr:cNvSpPr/>
      </xdr:nvSpPr>
      <xdr:spPr>
        <a:xfrm>
          <a:off x="19154775" y="664543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92676</xdr:rowOff>
    </xdr:from>
    <xdr:to>
      <xdr:col>116</xdr:col>
      <xdr:colOff>63500</xdr:colOff>
      <xdr:row>41</xdr:row>
      <xdr:rowOff>35085</xdr:rowOff>
    </xdr:to>
    <xdr:cxnSp macro="">
      <xdr:nvCxnSpPr>
        <xdr:cNvPr id="596" name="直線コネクタ 595">
          <a:extLst>
            <a:ext uri="{FF2B5EF4-FFF2-40B4-BE49-F238E27FC236}">
              <a16:creationId xmlns:a16="http://schemas.microsoft.com/office/drawing/2014/main" id="{6C717330-993D-4B11-A412-545B7DE2EBFC}"/>
            </a:ext>
          </a:extLst>
        </xdr:cNvPr>
        <xdr:cNvCxnSpPr/>
      </xdr:nvCxnSpPr>
      <xdr:spPr>
        <a:xfrm flipV="1">
          <a:off x="19202400" y="6579201"/>
          <a:ext cx="752475" cy="1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100577</xdr:rowOff>
    </xdr:from>
    <xdr:to>
      <xdr:col>107</xdr:col>
      <xdr:colOff>101600</xdr:colOff>
      <xdr:row>41</xdr:row>
      <xdr:rowOff>30727</xdr:rowOff>
    </xdr:to>
    <xdr:sp macro="" textlink="">
      <xdr:nvSpPr>
        <xdr:cNvPr id="597" name="楕円 596">
          <a:extLst>
            <a:ext uri="{FF2B5EF4-FFF2-40B4-BE49-F238E27FC236}">
              <a16:creationId xmlns:a16="http://schemas.microsoft.com/office/drawing/2014/main" id="{7B641D4E-B652-4372-B9E3-C179FAF937DE}"/>
            </a:ext>
          </a:extLst>
        </xdr:cNvPr>
        <xdr:cNvSpPr/>
      </xdr:nvSpPr>
      <xdr:spPr>
        <a:xfrm>
          <a:off x="18345150" y="65902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151377</xdr:rowOff>
    </xdr:from>
    <xdr:to>
      <xdr:col>111</xdr:col>
      <xdr:colOff>177800</xdr:colOff>
      <xdr:row>41</xdr:row>
      <xdr:rowOff>35085</xdr:rowOff>
    </xdr:to>
    <xdr:cxnSp macro="">
      <xdr:nvCxnSpPr>
        <xdr:cNvPr id="598" name="直線コネクタ 597">
          <a:extLst>
            <a:ext uri="{FF2B5EF4-FFF2-40B4-BE49-F238E27FC236}">
              <a16:creationId xmlns:a16="http://schemas.microsoft.com/office/drawing/2014/main" id="{C817C056-6005-448C-B662-16437386CEAB}"/>
            </a:ext>
          </a:extLst>
        </xdr:cNvPr>
        <xdr:cNvCxnSpPr/>
      </xdr:nvCxnSpPr>
      <xdr:spPr>
        <a:xfrm>
          <a:off x="18392775" y="6637902"/>
          <a:ext cx="809625"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110292</xdr:rowOff>
    </xdr:from>
    <xdr:to>
      <xdr:col>102</xdr:col>
      <xdr:colOff>165100</xdr:colOff>
      <xdr:row>41</xdr:row>
      <xdr:rowOff>40442</xdr:rowOff>
    </xdr:to>
    <xdr:sp macro="" textlink="">
      <xdr:nvSpPr>
        <xdr:cNvPr id="599" name="楕円 598">
          <a:extLst>
            <a:ext uri="{FF2B5EF4-FFF2-40B4-BE49-F238E27FC236}">
              <a16:creationId xmlns:a16="http://schemas.microsoft.com/office/drawing/2014/main" id="{D7490AFA-4780-4349-8D8A-F16CBF186E5A}"/>
            </a:ext>
          </a:extLst>
        </xdr:cNvPr>
        <xdr:cNvSpPr/>
      </xdr:nvSpPr>
      <xdr:spPr>
        <a:xfrm>
          <a:off x="17554575" y="65936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151377</xdr:rowOff>
    </xdr:from>
    <xdr:to>
      <xdr:col>107</xdr:col>
      <xdr:colOff>50800</xdr:colOff>
      <xdr:row>40</xdr:row>
      <xdr:rowOff>161092</xdr:rowOff>
    </xdr:to>
    <xdr:cxnSp macro="">
      <xdr:nvCxnSpPr>
        <xdr:cNvPr id="600" name="直線コネクタ 599">
          <a:extLst>
            <a:ext uri="{FF2B5EF4-FFF2-40B4-BE49-F238E27FC236}">
              <a16:creationId xmlns:a16="http://schemas.microsoft.com/office/drawing/2014/main" id="{66FEAE76-CC0A-47A0-A6CF-9624C4BED59E}"/>
            </a:ext>
          </a:extLst>
        </xdr:cNvPr>
        <xdr:cNvCxnSpPr/>
      </xdr:nvCxnSpPr>
      <xdr:spPr>
        <a:xfrm flipV="1">
          <a:off x="17602200" y="6637902"/>
          <a:ext cx="790575"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118375</xdr:rowOff>
    </xdr:from>
    <xdr:to>
      <xdr:col>98</xdr:col>
      <xdr:colOff>38100</xdr:colOff>
      <xdr:row>41</xdr:row>
      <xdr:rowOff>48525</xdr:rowOff>
    </xdr:to>
    <xdr:sp macro="" textlink="">
      <xdr:nvSpPr>
        <xdr:cNvPr id="601" name="楕円 600">
          <a:extLst>
            <a:ext uri="{FF2B5EF4-FFF2-40B4-BE49-F238E27FC236}">
              <a16:creationId xmlns:a16="http://schemas.microsoft.com/office/drawing/2014/main" id="{0D78AFB0-9941-435B-A2D4-9542FE5D12C2}"/>
            </a:ext>
          </a:extLst>
        </xdr:cNvPr>
        <xdr:cNvSpPr/>
      </xdr:nvSpPr>
      <xdr:spPr>
        <a:xfrm>
          <a:off x="16754475" y="6608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161092</xdr:rowOff>
    </xdr:from>
    <xdr:to>
      <xdr:col>102</xdr:col>
      <xdr:colOff>114300</xdr:colOff>
      <xdr:row>40</xdr:row>
      <xdr:rowOff>169175</xdr:rowOff>
    </xdr:to>
    <xdr:cxnSp macro="">
      <xdr:nvCxnSpPr>
        <xdr:cNvPr id="602" name="直線コネクタ 601">
          <a:extLst>
            <a:ext uri="{FF2B5EF4-FFF2-40B4-BE49-F238E27FC236}">
              <a16:creationId xmlns:a16="http://schemas.microsoft.com/office/drawing/2014/main" id="{5AAE728F-C861-43DF-B2D9-43DA56C247C2}"/>
            </a:ext>
          </a:extLst>
        </xdr:cNvPr>
        <xdr:cNvCxnSpPr/>
      </xdr:nvCxnSpPr>
      <xdr:spPr>
        <a:xfrm flipV="1">
          <a:off x="16802100" y="665079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A69DDE79-A979-4031-ABD9-23A6485E1A40}"/>
            </a:ext>
          </a:extLst>
        </xdr:cNvPr>
        <xdr:cNvSpPr txBox="1"/>
      </xdr:nvSpPr>
      <xdr:spPr>
        <a:xfrm>
          <a:off x="18944736" y="60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40984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5E9D440C-1EF5-432C-A72E-7FF41D3CFD20}"/>
            </a:ext>
          </a:extLst>
        </xdr:cNvPr>
        <xdr:cNvSpPr txBox="1"/>
      </xdr:nvSpPr>
      <xdr:spPr>
        <a:xfrm>
          <a:off x="18163686" y="60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18989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6E5F5F8B-66D9-4381-B3EB-E08D986966BA}"/>
            </a:ext>
          </a:extLst>
        </xdr:cNvPr>
        <xdr:cNvSpPr txBox="1"/>
      </xdr:nvSpPr>
      <xdr:spPr>
        <a:xfrm>
          <a:off x="17354061" y="601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24149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248B9CAB-EEA4-4533-A70A-E25C3FCDA07F}"/>
            </a:ext>
          </a:extLst>
        </xdr:cNvPr>
        <xdr:cNvSpPr txBox="1"/>
      </xdr:nvSpPr>
      <xdr:spPr>
        <a:xfrm>
          <a:off x="16563486" y="60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77012</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8A6E3F9F-9E4F-4C23-BF88-AB32A27A8F57}"/>
            </a:ext>
          </a:extLst>
        </xdr:cNvPr>
        <xdr:cNvSpPr txBox="1"/>
      </xdr:nvSpPr>
      <xdr:spPr>
        <a:xfrm>
          <a:off x="18944736" y="67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21854</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C164CB28-18D4-4BE2-9B27-D8106843FEAE}"/>
            </a:ext>
          </a:extLst>
        </xdr:cNvPr>
        <xdr:cNvSpPr txBox="1"/>
      </xdr:nvSpPr>
      <xdr:spPr>
        <a:xfrm>
          <a:off x="18163686" y="66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31569</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5D40D915-0234-4206-871E-BA450F300A8C}"/>
            </a:ext>
          </a:extLst>
        </xdr:cNvPr>
        <xdr:cNvSpPr txBox="1"/>
      </xdr:nvSpPr>
      <xdr:spPr>
        <a:xfrm>
          <a:off x="17354061" y="66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39652</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5D4191DD-7BFB-4D9E-83F2-5EF707147FCB}"/>
            </a:ext>
          </a:extLst>
        </xdr:cNvPr>
        <xdr:cNvSpPr txBox="1"/>
      </xdr:nvSpPr>
      <xdr:spPr>
        <a:xfrm>
          <a:off x="16563486" y="668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BB3CDB86-A12F-453F-85F0-F04B0AA8ABE5}"/>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EA3E2626-1539-4C56-88D7-118D5E68922F}"/>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28068BC3-B9EA-49D4-9773-4F74A57CE5B2}"/>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91119428-D371-4D77-AB21-2C8CD74475FD}"/>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F7286280-CB74-4EA1-854A-AC968CDF564E}"/>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813CA4D3-E91D-4CD4-AFD3-912D76BA5A7C}"/>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48643AC1-FB12-4F28-B23B-5AA36A27A624}"/>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1391AC3C-2109-44F2-8EAF-9E35F339AAED}"/>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427BE88E-88F5-44AE-B7E8-1E2CFEE40218}"/>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E3A247EC-206C-49DC-B761-2C13960C746C}"/>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B76A76F6-4B95-4C14-AFCA-8B72B7F4A2AE}"/>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F734EC35-CB02-452E-8459-5089E60B276E}"/>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BC0211B3-B539-49AD-A7D1-CDAA74D37C09}"/>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3DC6A855-D29C-4CBF-BB03-F6879D26CFBC}"/>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22910E04-5C15-4AF4-A2F8-70DDFD443A49}"/>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48D68194-9D5F-43E1-A946-14B128EA386A}"/>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3227F2B1-B8F7-43B6-BB4C-C4E1BA733F32}"/>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478FAE5F-D422-46D6-8395-4733A956CE04}"/>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A3DB9614-3638-4E79-9F77-31A5703DD505}"/>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92EF8D28-CCC2-43A1-BC5C-D176F3D34D38}"/>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F6095B1B-1602-4EFD-B150-3BF2F40C10DB}"/>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1E33C539-706B-4ABC-8214-B9C2DA3B98D9}"/>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7A411788-C879-4DBF-B6D9-70524ED10314}"/>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52B0DC8B-2C62-4BA7-BC4B-42D7447EF8B3}"/>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A1AB1CD2-B6B2-4DB7-8BA1-544D722D575D}"/>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DAAE8B29-4281-468E-BB65-0990DD32B627}"/>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E3943E4F-35A0-486F-A77D-056E53880AF8}"/>
            </a:ext>
          </a:extLst>
        </xdr:cNvPr>
        <xdr:cNvCxnSpPr/>
      </xdr:nvCxnSpPr>
      <xdr:spPr>
        <a:xfrm flipV="1">
          <a:off x="14696439" y="9077144"/>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29CBDB89-B397-4B0D-BBA3-CEB9198F9627}"/>
            </a:ext>
          </a:extLst>
        </xdr:cNvPr>
        <xdr:cNvSpPr txBox="1"/>
      </xdr:nvSpPr>
      <xdr:spPr>
        <a:xfrm>
          <a:off x="14735175" y="10383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C76CA4C2-E4B9-453C-9F6F-EAE57BE227F0}"/>
            </a:ext>
          </a:extLst>
        </xdr:cNvPr>
        <xdr:cNvCxnSpPr/>
      </xdr:nvCxnSpPr>
      <xdr:spPr>
        <a:xfrm>
          <a:off x="14611350" y="103793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36E6CDE-6B68-4036-A037-13C3075E8349}"/>
            </a:ext>
          </a:extLst>
        </xdr:cNvPr>
        <xdr:cNvSpPr txBox="1"/>
      </xdr:nvSpPr>
      <xdr:spPr>
        <a:xfrm>
          <a:off x="14735175" y="886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053AC663-4167-4976-8F2C-9E173E8D5F9A}"/>
            </a:ext>
          </a:extLst>
        </xdr:cNvPr>
        <xdr:cNvCxnSpPr/>
      </xdr:nvCxnSpPr>
      <xdr:spPr>
        <a:xfrm>
          <a:off x="14611350" y="90771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103976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112ECCD6-F4CA-4358-BE8E-33C8FEF32417}"/>
            </a:ext>
          </a:extLst>
        </xdr:cNvPr>
        <xdr:cNvSpPr txBox="1"/>
      </xdr:nvSpPr>
      <xdr:spPr>
        <a:xfrm>
          <a:off x="14735175" y="950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A70DF221-2483-4CF8-AEA5-5C1A96F13B31}"/>
            </a:ext>
          </a:extLst>
        </xdr:cNvPr>
        <xdr:cNvSpPr/>
      </xdr:nvSpPr>
      <xdr:spPr>
        <a:xfrm>
          <a:off x="14649450" y="95235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779462B8-3705-49E1-9BFC-625F1A83013E}"/>
            </a:ext>
          </a:extLst>
        </xdr:cNvPr>
        <xdr:cNvSpPr/>
      </xdr:nvSpPr>
      <xdr:spPr>
        <a:xfrm>
          <a:off x="13887450" y="948762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9708877E-7E2F-4593-A39D-2F927FB16255}"/>
            </a:ext>
          </a:extLst>
        </xdr:cNvPr>
        <xdr:cNvSpPr/>
      </xdr:nvSpPr>
      <xdr:spPr>
        <a:xfrm>
          <a:off x="13096875" y="9467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BED65261-2DE2-45E9-AA73-2C6392145CB7}"/>
            </a:ext>
          </a:extLst>
        </xdr:cNvPr>
        <xdr:cNvSpPr/>
      </xdr:nvSpPr>
      <xdr:spPr>
        <a:xfrm>
          <a:off x="12296775" y="93794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D5162994-8A6A-48F4-8E93-CDF790734088}"/>
            </a:ext>
          </a:extLst>
        </xdr:cNvPr>
        <xdr:cNvSpPr/>
      </xdr:nvSpPr>
      <xdr:spPr>
        <a:xfrm>
          <a:off x="11487150" y="93599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AA6B1EB-F867-422F-B45F-5495B752671D}"/>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6CD8C5D-1240-4735-ABAC-33A0D9ED306E}"/>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330F5AA-06EC-485E-9A3D-2DB5B763EBF4}"/>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7E0988EE-C2B7-48FA-B373-143A42118C9D}"/>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56EC6FDA-9A21-462C-AE0B-397A0A3EAF95}"/>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4717</xdr:rowOff>
    </xdr:from>
    <xdr:to>
      <xdr:col>72</xdr:col>
      <xdr:colOff>38100</xdr:colOff>
      <xdr:row>56</xdr:row>
      <xdr:rowOff>106317</xdr:rowOff>
    </xdr:to>
    <xdr:sp macro="" textlink="">
      <xdr:nvSpPr>
        <xdr:cNvPr id="653" name="楕円 652">
          <a:extLst>
            <a:ext uri="{FF2B5EF4-FFF2-40B4-BE49-F238E27FC236}">
              <a16:creationId xmlns:a16="http://schemas.microsoft.com/office/drawing/2014/main" id="{FDF7B223-C09C-4F92-B671-FDCED8FCBA59}"/>
            </a:ext>
          </a:extLst>
        </xdr:cNvPr>
        <xdr:cNvSpPr/>
      </xdr:nvSpPr>
      <xdr:spPr>
        <a:xfrm>
          <a:off x="12296775" y="90852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130447</xdr:rowOff>
    </xdr:from>
    <xdr:to>
      <xdr:col>67</xdr:col>
      <xdr:colOff>101600</xdr:colOff>
      <xdr:row>56</xdr:row>
      <xdr:rowOff>60597</xdr:rowOff>
    </xdr:to>
    <xdr:sp macro="" textlink="">
      <xdr:nvSpPr>
        <xdr:cNvPr id="654" name="楕円 653">
          <a:extLst>
            <a:ext uri="{FF2B5EF4-FFF2-40B4-BE49-F238E27FC236}">
              <a16:creationId xmlns:a16="http://schemas.microsoft.com/office/drawing/2014/main" id="{42ABBDF0-F59F-49F9-B377-D19FC018E123}"/>
            </a:ext>
          </a:extLst>
        </xdr:cNvPr>
        <xdr:cNvSpPr/>
      </xdr:nvSpPr>
      <xdr:spPr>
        <a:xfrm>
          <a:off x="11487150" y="90458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xdr:rowOff>
    </xdr:from>
    <xdr:to>
      <xdr:col>71</xdr:col>
      <xdr:colOff>177800</xdr:colOff>
      <xdr:row>56</xdr:row>
      <xdr:rowOff>55517</xdr:rowOff>
    </xdr:to>
    <xdr:cxnSp macro="">
      <xdr:nvCxnSpPr>
        <xdr:cNvPr id="655" name="直線コネクタ 654">
          <a:extLst>
            <a:ext uri="{FF2B5EF4-FFF2-40B4-BE49-F238E27FC236}">
              <a16:creationId xmlns:a16="http://schemas.microsoft.com/office/drawing/2014/main" id="{0CA4181F-37FF-4ACE-B36A-FA8AD3A6702D}"/>
            </a:ext>
          </a:extLst>
        </xdr:cNvPr>
        <xdr:cNvCxnSpPr/>
      </xdr:nvCxnSpPr>
      <xdr:spPr>
        <a:xfrm>
          <a:off x="11534775" y="9083947"/>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EABA3C8A-9D92-4A80-A456-CABD935BED20}"/>
            </a:ext>
          </a:extLst>
        </xdr:cNvPr>
        <xdr:cNvSpPr txBox="1"/>
      </xdr:nvSpPr>
      <xdr:spPr>
        <a:xfrm>
          <a:off x="13745219" y="92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10F4CEE1-E38D-45BA-8679-B34ACBC0D880}"/>
            </a:ext>
          </a:extLst>
        </xdr:cNvPr>
        <xdr:cNvSpPr txBox="1"/>
      </xdr:nvSpPr>
      <xdr:spPr>
        <a:xfrm>
          <a:off x="12964169" y="924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58255</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5BEE5F78-98CC-4F7F-A9E6-4368D38FC2F8}"/>
            </a:ext>
          </a:extLst>
        </xdr:cNvPr>
        <xdr:cNvSpPr txBox="1"/>
      </xdr:nvSpPr>
      <xdr:spPr>
        <a:xfrm>
          <a:off x="12164069" y="9459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45193</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A9F1AFDE-AC7A-4CA5-AD02-2D1EA3E3C87F}"/>
            </a:ext>
          </a:extLst>
        </xdr:cNvPr>
        <xdr:cNvSpPr txBox="1"/>
      </xdr:nvSpPr>
      <xdr:spPr>
        <a:xfrm>
          <a:off x="11354444" y="9449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122844</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B9D2A225-CA89-4D4E-AE2C-2F9E2CBA2B8C}"/>
            </a:ext>
          </a:extLst>
        </xdr:cNvPr>
        <xdr:cNvSpPr txBox="1"/>
      </xdr:nvSpPr>
      <xdr:spPr>
        <a:xfrm>
          <a:off x="12164069" y="8879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77124</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1FC4E746-B6C9-4728-8475-41E5B1D800D4}"/>
            </a:ext>
          </a:extLst>
        </xdr:cNvPr>
        <xdr:cNvSpPr txBox="1"/>
      </xdr:nvSpPr>
      <xdr:spPr>
        <a:xfrm>
          <a:off x="11354444" y="883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F355ECF0-1AF3-494F-8B78-53BBD189BF53}"/>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24803600-C841-4EFD-8191-B9DA81D0181E}"/>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CF883F77-3337-41FC-84E1-17B569B5F3A1}"/>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534087DB-0D90-4187-BCFA-7FDFB23EEC0E}"/>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B1621104-64A9-4873-BC8D-7BB82D2ECC5D}"/>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CE62EA7-E0C6-41AA-B2F3-5565F7C97E67}"/>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EEBF6776-BE5B-48ED-B554-5999093332B3}"/>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25FE3F38-39DE-4091-8C0E-217DAE1B440C}"/>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3114CCA-3337-4540-9730-C1BD41597910}"/>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DDFC99F2-2DB8-4F5B-B5F9-6F701E2A24BF}"/>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4E197C7A-4AAB-43D2-91AD-947E4333F4D8}"/>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74D8016D-1AE0-4C30-BFEC-9D0B7A3D3003}"/>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E80138CC-8D76-46CE-B077-3BAD89D1ED89}"/>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7BFBD9AE-98E0-46C6-92FC-9F2C5B67E9D7}"/>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B3A7C888-5237-439E-B910-499D3422E5FD}"/>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DBFFAABE-27BA-40A0-B9EB-51E4FC4D172B}"/>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AD025AE1-C62A-493A-9EAF-75305A8B9361}"/>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C61E9728-655F-424C-9643-F25DF40DE0E1}"/>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97D2529B-C899-42C6-9BBF-1229E8B3D4D4}"/>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CFA1EC36-44A6-4DE6-AC32-E04C571ED1B0}"/>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70CD0A0B-C585-4A07-A3F1-30B5FA53FB45}"/>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A53F90CE-4AD1-4F1F-95E4-23522386F458}"/>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B552E0CD-C744-4D7B-A785-30A4C81AC48D}"/>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85" name="直線コネクタ 684">
          <a:extLst>
            <a:ext uri="{FF2B5EF4-FFF2-40B4-BE49-F238E27FC236}">
              <a16:creationId xmlns:a16="http://schemas.microsoft.com/office/drawing/2014/main" id="{429786C4-E7D7-49A6-997E-73ED62D7789F}"/>
            </a:ext>
          </a:extLst>
        </xdr:cNvPr>
        <xdr:cNvCxnSpPr/>
      </xdr:nvCxnSpPr>
      <xdr:spPr>
        <a:xfrm flipV="1">
          <a:off x="19954239" y="9048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AB84C23E-351A-412F-8046-010FB754828A}"/>
            </a:ext>
          </a:extLst>
        </xdr:cNvPr>
        <xdr:cNvSpPr txBox="1"/>
      </xdr:nvSpPr>
      <xdr:spPr>
        <a:xfrm>
          <a:off x="19992975"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7" name="直線コネクタ 686">
          <a:extLst>
            <a:ext uri="{FF2B5EF4-FFF2-40B4-BE49-F238E27FC236}">
              <a16:creationId xmlns:a16="http://schemas.microsoft.com/office/drawing/2014/main" id="{73406F78-8332-4F61-B70D-E06463FEAFFA}"/>
            </a:ext>
          </a:extLst>
        </xdr:cNvPr>
        <xdr:cNvCxnSpPr/>
      </xdr:nvCxnSpPr>
      <xdr:spPr>
        <a:xfrm>
          <a:off x="19878675" y="10344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ACD319C0-E429-4E67-85C5-EC77F5929DCE}"/>
            </a:ext>
          </a:extLst>
        </xdr:cNvPr>
        <xdr:cNvSpPr txBox="1"/>
      </xdr:nvSpPr>
      <xdr:spPr>
        <a:xfrm>
          <a:off x="19992975"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89" name="直線コネクタ 688">
          <a:extLst>
            <a:ext uri="{FF2B5EF4-FFF2-40B4-BE49-F238E27FC236}">
              <a16:creationId xmlns:a16="http://schemas.microsoft.com/office/drawing/2014/main" id="{C2E4C2F7-B623-4E07-867E-BDD99B59818D}"/>
            </a:ext>
          </a:extLst>
        </xdr:cNvPr>
        <xdr:cNvCxnSpPr/>
      </xdr:nvCxnSpPr>
      <xdr:spPr>
        <a:xfrm>
          <a:off x="19878675" y="9048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6F0FCC7-F524-48FC-B9A7-5AD15A116C73}"/>
            </a:ext>
          </a:extLst>
        </xdr:cNvPr>
        <xdr:cNvSpPr txBox="1"/>
      </xdr:nvSpPr>
      <xdr:spPr>
        <a:xfrm>
          <a:off x="19992975"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a:extLst>
            <a:ext uri="{FF2B5EF4-FFF2-40B4-BE49-F238E27FC236}">
              <a16:creationId xmlns:a16="http://schemas.microsoft.com/office/drawing/2014/main" id="{D030897B-F615-4B01-BA46-C491E2889B3F}"/>
            </a:ext>
          </a:extLst>
        </xdr:cNvPr>
        <xdr:cNvSpPr/>
      </xdr:nvSpPr>
      <xdr:spPr>
        <a:xfrm>
          <a:off x="19897725" y="989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2" name="フローチャート: 判断 691">
          <a:extLst>
            <a:ext uri="{FF2B5EF4-FFF2-40B4-BE49-F238E27FC236}">
              <a16:creationId xmlns:a16="http://schemas.microsoft.com/office/drawing/2014/main" id="{7C23B0E8-8B00-4605-BDB7-54A66E2F9153}"/>
            </a:ext>
          </a:extLst>
        </xdr:cNvPr>
        <xdr:cNvSpPr/>
      </xdr:nvSpPr>
      <xdr:spPr>
        <a:xfrm>
          <a:off x="19154775" y="9867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3" name="フローチャート: 判断 692">
          <a:extLst>
            <a:ext uri="{FF2B5EF4-FFF2-40B4-BE49-F238E27FC236}">
              <a16:creationId xmlns:a16="http://schemas.microsoft.com/office/drawing/2014/main" id="{0F0EA40D-3B70-4872-975F-E549473A197B}"/>
            </a:ext>
          </a:extLst>
        </xdr:cNvPr>
        <xdr:cNvSpPr/>
      </xdr:nvSpPr>
      <xdr:spPr>
        <a:xfrm>
          <a:off x="18345150" y="98679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694" name="フローチャート: 判断 693">
          <a:extLst>
            <a:ext uri="{FF2B5EF4-FFF2-40B4-BE49-F238E27FC236}">
              <a16:creationId xmlns:a16="http://schemas.microsoft.com/office/drawing/2014/main" id="{961DBBD9-9FB8-4292-BC59-DC8925677096}"/>
            </a:ext>
          </a:extLst>
        </xdr:cNvPr>
        <xdr:cNvSpPr/>
      </xdr:nvSpPr>
      <xdr:spPr>
        <a:xfrm>
          <a:off x="17554575" y="9867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95" name="フローチャート: 判断 694">
          <a:extLst>
            <a:ext uri="{FF2B5EF4-FFF2-40B4-BE49-F238E27FC236}">
              <a16:creationId xmlns:a16="http://schemas.microsoft.com/office/drawing/2014/main" id="{5A2EED3F-EC7E-48EB-85D0-7DCE2B0A9E7F}"/>
            </a:ext>
          </a:extLst>
        </xdr:cNvPr>
        <xdr:cNvSpPr/>
      </xdr:nvSpPr>
      <xdr:spPr>
        <a:xfrm>
          <a:off x="16754475" y="9867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B9024C2-2BB1-4578-83AB-7028232C229B}"/>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6C259EC-8BA7-4BB6-BB21-1164B239C56C}"/>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B140F6B5-FBDE-47F9-A23F-FF0F054B89BF}"/>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A41DC35-3F35-458D-927B-98B162476017}"/>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95E9ADB-EE31-483C-8C1D-A754A16B8607}"/>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120650</xdr:rowOff>
    </xdr:from>
    <xdr:to>
      <xdr:col>102</xdr:col>
      <xdr:colOff>165100</xdr:colOff>
      <xdr:row>64</xdr:row>
      <xdr:rowOff>50800</xdr:rowOff>
    </xdr:to>
    <xdr:sp macro="" textlink="">
      <xdr:nvSpPr>
        <xdr:cNvPr id="701" name="楕円 700">
          <a:extLst>
            <a:ext uri="{FF2B5EF4-FFF2-40B4-BE49-F238E27FC236}">
              <a16:creationId xmlns:a16="http://schemas.microsoft.com/office/drawing/2014/main" id="{489A2385-EA82-4FD6-B92C-EC5E7EA732F4}"/>
            </a:ext>
          </a:extLst>
        </xdr:cNvPr>
        <xdr:cNvSpPr/>
      </xdr:nvSpPr>
      <xdr:spPr>
        <a:xfrm>
          <a:off x="17554575" y="103346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02" name="楕円 701">
          <a:extLst>
            <a:ext uri="{FF2B5EF4-FFF2-40B4-BE49-F238E27FC236}">
              <a16:creationId xmlns:a16="http://schemas.microsoft.com/office/drawing/2014/main" id="{B375D8B7-C7E5-465D-847D-3F7400DF1711}"/>
            </a:ext>
          </a:extLst>
        </xdr:cNvPr>
        <xdr:cNvSpPr/>
      </xdr:nvSpPr>
      <xdr:spPr>
        <a:xfrm>
          <a:off x="16754475" y="103346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03" name="直線コネクタ 702">
          <a:extLst>
            <a:ext uri="{FF2B5EF4-FFF2-40B4-BE49-F238E27FC236}">
              <a16:creationId xmlns:a16="http://schemas.microsoft.com/office/drawing/2014/main" id="{3C5A960E-FD0F-40B3-AF98-F8C7C7EDE991}"/>
            </a:ext>
          </a:extLst>
        </xdr:cNvPr>
        <xdr:cNvCxnSpPr/>
      </xdr:nvCxnSpPr>
      <xdr:spPr>
        <a:xfrm>
          <a:off x="16802100" y="103727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04" name="n_1aveValue【保健センター・保健所】&#10;一人当たり面積">
          <a:extLst>
            <a:ext uri="{FF2B5EF4-FFF2-40B4-BE49-F238E27FC236}">
              <a16:creationId xmlns:a16="http://schemas.microsoft.com/office/drawing/2014/main" id="{872708BB-69E7-47B1-9BC5-672C331D207F}"/>
            </a:ext>
          </a:extLst>
        </xdr:cNvPr>
        <xdr:cNvSpPr txBox="1"/>
      </xdr:nvSpPr>
      <xdr:spPr>
        <a:xfrm>
          <a:off x="18983402"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05" name="n_2aveValue【保健センター・保健所】&#10;一人当たり面積">
          <a:extLst>
            <a:ext uri="{FF2B5EF4-FFF2-40B4-BE49-F238E27FC236}">
              <a16:creationId xmlns:a16="http://schemas.microsoft.com/office/drawing/2014/main" id="{D4EEC746-31E3-459A-8E4D-DBF0C59BA2A2}"/>
            </a:ext>
          </a:extLst>
        </xdr:cNvPr>
        <xdr:cNvSpPr txBox="1"/>
      </xdr:nvSpPr>
      <xdr:spPr>
        <a:xfrm>
          <a:off x="18183302"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06" name="n_3aveValue【保健センター・保健所】&#10;一人当たり面積">
          <a:extLst>
            <a:ext uri="{FF2B5EF4-FFF2-40B4-BE49-F238E27FC236}">
              <a16:creationId xmlns:a16="http://schemas.microsoft.com/office/drawing/2014/main" id="{862C8CD8-EF52-4FCA-A726-154098E0A28E}"/>
            </a:ext>
          </a:extLst>
        </xdr:cNvPr>
        <xdr:cNvSpPr txBox="1"/>
      </xdr:nvSpPr>
      <xdr:spPr>
        <a:xfrm>
          <a:off x="17383202"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07" name="n_4aveValue【保健センター・保健所】&#10;一人当たり面積">
          <a:extLst>
            <a:ext uri="{FF2B5EF4-FFF2-40B4-BE49-F238E27FC236}">
              <a16:creationId xmlns:a16="http://schemas.microsoft.com/office/drawing/2014/main" id="{0F134887-5052-46B3-8792-C63CA9712510}"/>
            </a:ext>
          </a:extLst>
        </xdr:cNvPr>
        <xdr:cNvSpPr txBox="1"/>
      </xdr:nvSpPr>
      <xdr:spPr>
        <a:xfrm>
          <a:off x="16592627"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08" name="n_3mainValue【保健センター・保健所】&#10;一人当たり面積">
          <a:extLst>
            <a:ext uri="{FF2B5EF4-FFF2-40B4-BE49-F238E27FC236}">
              <a16:creationId xmlns:a16="http://schemas.microsoft.com/office/drawing/2014/main" id="{3DFF6669-6A23-4E36-94C5-04A439D220AC}"/>
            </a:ext>
          </a:extLst>
        </xdr:cNvPr>
        <xdr:cNvSpPr txBox="1"/>
      </xdr:nvSpPr>
      <xdr:spPr>
        <a:xfrm>
          <a:off x="17383202"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09" name="n_4mainValue【保健センター・保健所】&#10;一人当たり面積">
          <a:extLst>
            <a:ext uri="{FF2B5EF4-FFF2-40B4-BE49-F238E27FC236}">
              <a16:creationId xmlns:a16="http://schemas.microsoft.com/office/drawing/2014/main" id="{B48B1932-A775-441E-915F-1B24EB020D58}"/>
            </a:ext>
          </a:extLst>
        </xdr:cNvPr>
        <xdr:cNvSpPr txBox="1"/>
      </xdr:nvSpPr>
      <xdr:spPr>
        <a:xfrm>
          <a:off x="165926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CD69D34B-9006-464D-B4EE-9A6CB50244E5}"/>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2A4ED40E-B30F-421D-AC06-8799C681D031}"/>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7E0327DD-A9C7-403C-B993-E3A99659D996}"/>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1286ADB6-710C-4B00-A759-9C7AA7066ABF}"/>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57889CF3-CBE7-4252-8ACB-4542853D1BFB}"/>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C46D837A-1EF2-47F0-90B3-4D722F902C58}"/>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6D57F9E0-437E-4BCB-8D3C-AB215AAA996D}"/>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63D9CF36-8FDF-4CB5-BEA1-00449183E771}"/>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EF411118-3D2D-470F-BD90-DCB24A36A869}"/>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739F519-209E-4902-9982-0112F0EE0908}"/>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20" name="テキスト ボックス 719">
          <a:extLst>
            <a:ext uri="{FF2B5EF4-FFF2-40B4-BE49-F238E27FC236}">
              <a16:creationId xmlns:a16="http://schemas.microsoft.com/office/drawing/2014/main" id="{9F1200BA-BFFB-4962-9D6D-A23C34916D24}"/>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a:extLst>
            <a:ext uri="{FF2B5EF4-FFF2-40B4-BE49-F238E27FC236}">
              <a16:creationId xmlns:a16="http://schemas.microsoft.com/office/drawing/2014/main" id="{B504EE76-B7D4-4BC2-8861-FFC968543B1D}"/>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22" name="テキスト ボックス 721">
          <a:extLst>
            <a:ext uri="{FF2B5EF4-FFF2-40B4-BE49-F238E27FC236}">
              <a16:creationId xmlns:a16="http://schemas.microsoft.com/office/drawing/2014/main" id="{C1D5B862-0CA3-4422-8BE9-E584118FE485}"/>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a:extLst>
            <a:ext uri="{FF2B5EF4-FFF2-40B4-BE49-F238E27FC236}">
              <a16:creationId xmlns:a16="http://schemas.microsoft.com/office/drawing/2014/main" id="{CF87D206-0672-4DE0-9E22-C08977794482}"/>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a:extLst>
            <a:ext uri="{FF2B5EF4-FFF2-40B4-BE49-F238E27FC236}">
              <a16:creationId xmlns:a16="http://schemas.microsoft.com/office/drawing/2014/main" id="{71FDBE3D-8923-4EC3-AAD7-16EF7149F050}"/>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a:extLst>
            <a:ext uri="{FF2B5EF4-FFF2-40B4-BE49-F238E27FC236}">
              <a16:creationId xmlns:a16="http://schemas.microsoft.com/office/drawing/2014/main" id="{24AEBB39-4ECA-42AC-82F6-39017F5D0829}"/>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a:extLst>
            <a:ext uri="{FF2B5EF4-FFF2-40B4-BE49-F238E27FC236}">
              <a16:creationId xmlns:a16="http://schemas.microsoft.com/office/drawing/2014/main" id="{C1288B05-0786-4A95-92D5-6F7CD2892E66}"/>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a:extLst>
            <a:ext uri="{FF2B5EF4-FFF2-40B4-BE49-F238E27FC236}">
              <a16:creationId xmlns:a16="http://schemas.microsoft.com/office/drawing/2014/main" id="{A449D97F-FFEA-4404-AF3F-1BFD7ABBA986}"/>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a:extLst>
            <a:ext uri="{FF2B5EF4-FFF2-40B4-BE49-F238E27FC236}">
              <a16:creationId xmlns:a16="http://schemas.microsoft.com/office/drawing/2014/main" id="{4481C4E2-7016-4AED-84D4-5F71967170A3}"/>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a:extLst>
            <a:ext uri="{FF2B5EF4-FFF2-40B4-BE49-F238E27FC236}">
              <a16:creationId xmlns:a16="http://schemas.microsoft.com/office/drawing/2014/main" id="{0D086227-6661-4FA7-A5AA-B116D44365CD}"/>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0" name="テキスト ボックス 729">
          <a:extLst>
            <a:ext uri="{FF2B5EF4-FFF2-40B4-BE49-F238E27FC236}">
              <a16:creationId xmlns:a16="http://schemas.microsoft.com/office/drawing/2014/main" id="{8ADDBD22-DF47-4733-A280-7F56A8A95E9A}"/>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3E5DBBC5-9CE6-4331-BF6B-6A5585DDA051}"/>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2" name="テキスト ボックス 731">
          <a:extLst>
            <a:ext uri="{FF2B5EF4-FFF2-40B4-BE49-F238E27FC236}">
              <a16:creationId xmlns:a16="http://schemas.microsoft.com/office/drawing/2014/main" id="{0755665F-24E9-4628-8D71-17F39FC3E6D9}"/>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a:extLst>
            <a:ext uri="{FF2B5EF4-FFF2-40B4-BE49-F238E27FC236}">
              <a16:creationId xmlns:a16="http://schemas.microsoft.com/office/drawing/2014/main" id="{3CE61A40-675D-4295-8F17-5425B721C51B}"/>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34" name="直線コネクタ 733">
          <a:extLst>
            <a:ext uri="{FF2B5EF4-FFF2-40B4-BE49-F238E27FC236}">
              <a16:creationId xmlns:a16="http://schemas.microsoft.com/office/drawing/2014/main" id="{F6179F33-EEF8-4890-B03F-132D508FE295}"/>
            </a:ext>
          </a:extLst>
        </xdr:cNvPr>
        <xdr:cNvCxnSpPr/>
      </xdr:nvCxnSpPr>
      <xdr:spPr>
        <a:xfrm flipV="1">
          <a:off x="14696439" y="12812395"/>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35" name="【消防施設】&#10;有形固定資産減価償却率最小値テキスト">
          <a:extLst>
            <a:ext uri="{FF2B5EF4-FFF2-40B4-BE49-F238E27FC236}">
              <a16:creationId xmlns:a16="http://schemas.microsoft.com/office/drawing/2014/main" id="{A37016A4-8A49-43F1-8BA0-FF6972951953}"/>
            </a:ext>
          </a:extLst>
        </xdr:cNvPr>
        <xdr:cNvSpPr txBox="1"/>
      </xdr:nvSpPr>
      <xdr:spPr>
        <a:xfrm>
          <a:off x="14735175"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36" name="直線コネクタ 735">
          <a:extLst>
            <a:ext uri="{FF2B5EF4-FFF2-40B4-BE49-F238E27FC236}">
              <a16:creationId xmlns:a16="http://schemas.microsoft.com/office/drawing/2014/main" id="{044DBDD9-54E5-4662-98D2-73D0BD4729C9}"/>
            </a:ext>
          </a:extLst>
        </xdr:cNvPr>
        <xdr:cNvCxnSpPr/>
      </xdr:nvCxnSpPr>
      <xdr:spPr>
        <a:xfrm>
          <a:off x="14611350" y="141281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37" name="【消防施設】&#10;有形固定資産減価償却率最大値テキスト">
          <a:extLst>
            <a:ext uri="{FF2B5EF4-FFF2-40B4-BE49-F238E27FC236}">
              <a16:creationId xmlns:a16="http://schemas.microsoft.com/office/drawing/2014/main" id="{20D4F0BC-0248-4B2C-83CA-46840F53CC0E}"/>
            </a:ext>
          </a:extLst>
        </xdr:cNvPr>
        <xdr:cNvSpPr txBox="1"/>
      </xdr:nvSpPr>
      <xdr:spPr>
        <a:xfrm>
          <a:off x="14735175" y="1260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38" name="直線コネクタ 737">
          <a:extLst>
            <a:ext uri="{FF2B5EF4-FFF2-40B4-BE49-F238E27FC236}">
              <a16:creationId xmlns:a16="http://schemas.microsoft.com/office/drawing/2014/main" id="{EB8FFB73-91A3-4945-A912-A8BE2D244AEA}"/>
            </a:ext>
          </a:extLst>
        </xdr:cNvPr>
        <xdr:cNvCxnSpPr/>
      </xdr:nvCxnSpPr>
      <xdr:spPr>
        <a:xfrm>
          <a:off x="14611350" y="12812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39" name="【消防施設】&#10;有形固定資産減価償却率平均値テキスト">
          <a:extLst>
            <a:ext uri="{FF2B5EF4-FFF2-40B4-BE49-F238E27FC236}">
              <a16:creationId xmlns:a16="http://schemas.microsoft.com/office/drawing/2014/main" id="{F53FDA2C-B611-4254-9D6A-BCD8EF322DD4}"/>
            </a:ext>
          </a:extLst>
        </xdr:cNvPr>
        <xdr:cNvSpPr txBox="1"/>
      </xdr:nvSpPr>
      <xdr:spPr>
        <a:xfrm>
          <a:off x="14735175" y="13479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40" name="フローチャート: 判断 739">
          <a:extLst>
            <a:ext uri="{FF2B5EF4-FFF2-40B4-BE49-F238E27FC236}">
              <a16:creationId xmlns:a16="http://schemas.microsoft.com/office/drawing/2014/main" id="{31869B66-52D7-4467-B306-1FB9C1451BB1}"/>
            </a:ext>
          </a:extLst>
        </xdr:cNvPr>
        <xdr:cNvSpPr/>
      </xdr:nvSpPr>
      <xdr:spPr>
        <a:xfrm>
          <a:off x="14649450" y="134943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41" name="フローチャート: 判断 740">
          <a:extLst>
            <a:ext uri="{FF2B5EF4-FFF2-40B4-BE49-F238E27FC236}">
              <a16:creationId xmlns:a16="http://schemas.microsoft.com/office/drawing/2014/main" id="{017789C7-6CB8-44C8-A909-31501E605BAD}"/>
            </a:ext>
          </a:extLst>
        </xdr:cNvPr>
        <xdr:cNvSpPr/>
      </xdr:nvSpPr>
      <xdr:spPr>
        <a:xfrm>
          <a:off x="13887450" y="135242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42" name="フローチャート: 判断 741">
          <a:extLst>
            <a:ext uri="{FF2B5EF4-FFF2-40B4-BE49-F238E27FC236}">
              <a16:creationId xmlns:a16="http://schemas.microsoft.com/office/drawing/2014/main" id="{F5DABE16-A6C4-4CCF-B6E3-07357F6471F5}"/>
            </a:ext>
          </a:extLst>
        </xdr:cNvPr>
        <xdr:cNvSpPr/>
      </xdr:nvSpPr>
      <xdr:spPr>
        <a:xfrm>
          <a:off x="13096875" y="13470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43" name="フローチャート: 判断 742">
          <a:extLst>
            <a:ext uri="{FF2B5EF4-FFF2-40B4-BE49-F238E27FC236}">
              <a16:creationId xmlns:a16="http://schemas.microsoft.com/office/drawing/2014/main" id="{30EBD625-8FAA-437F-9461-D34365EE08C1}"/>
            </a:ext>
          </a:extLst>
        </xdr:cNvPr>
        <xdr:cNvSpPr/>
      </xdr:nvSpPr>
      <xdr:spPr>
        <a:xfrm>
          <a:off x="12296775" y="134505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44" name="フローチャート: 判断 743">
          <a:extLst>
            <a:ext uri="{FF2B5EF4-FFF2-40B4-BE49-F238E27FC236}">
              <a16:creationId xmlns:a16="http://schemas.microsoft.com/office/drawing/2014/main" id="{68544F30-16F6-4B24-9CB7-01317AC76399}"/>
            </a:ext>
          </a:extLst>
        </xdr:cNvPr>
        <xdr:cNvSpPr/>
      </xdr:nvSpPr>
      <xdr:spPr>
        <a:xfrm>
          <a:off x="11487150" y="134112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AE25881C-45DA-4D22-83CB-65D2859A7866}"/>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FF2C3E5-1454-4A12-A83B-F7D9108C4FFA}"/>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DD6DDFA6-8CEC-4C35-8D5B-3BEB66208B2C}"/>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79ACC8A3-648E-42FF-8C6C-1A95480B3965}"/>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F35D8505-5109-4636-87DB-928DBAE59F31}"/>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128270</xdr:rowOff>
    </xdr:from>
    <xdr:to>
      <xdr:col>85</xdr:col>
      <xdr:colOff>177800</xdr:colOff>
      <xdr:row>79</xdr:row>
      <xdr:rowOff>58420</xdr:rowOff>
    </xdr:to>
    <xdr:sp macro="" textlink="">
      <xdr:nvSpPr>
        <xdr:cNvPr id="750" name="楕円 749">
          <a:extLst>
            <a:ext uri="{FF2B5EF4-FFF2-40B4-BE49-F238E27FC236}">
              <a16:creationId xmlns:a16="http://schemas.microsoft.com/office/drawing/2014/main" id="{D1DCA1ED-7EA5-4211-9A7A-8B8672D69A29}"/>
            </a:ext>
          </a:extLst>
        </xdr:cNvPr>
        <xdr:cNvSpPr/>
      </xdr:nvSpPr>
      <xdr:spPr>
        <a:xfrm>
          <a:off x="14649450" y="127647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81297</xdr:rowOff>
    </xdr:from>
    <xdr:ext cx="405111" cy="259045"/>
    <xdr:sp macro="" textlink="">
      <xdr:nvSpPr>
        <xdr:cNvPr id="751" name="【消防施設】&#10;有形固定資産減価償却率該当値テキスト">
          <a:extLst>
            <a:ext uri="{FF2B5EF4-FFF2-40B4-BE49-F238E27FC236}">
              <a16:creationId xmlns:a16="http://schemas.microsoft.com/office/drawing/2014/main" id="{ECE2F8B9-8B37-4BAB-B706-B18885414E29}"/>
            </a:ext>
          </a:extLst>
        </xdr:cNvPr>
        <xdr:cNvSpPr txBox="1"/>
      </xdr:nvSpPr>
      <xdr:spPr>
        <a:xfrm>
          <a:off x="14735175" y="1272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752" name="楕円 751">
          <a:extLst>
            <a:ext uri="{FF2B5EF4-FFF2-40B4-BE49-F238E27FC236}">
              <a16:creationId xmlns:a16="http://schemas.microsoft.com/office/drawing/2014/main" id="{5211EC70-FE66-4093-B616-B7CC7FEFFD3D}"/>
            </a:ext>
          </a:extLst>
        </xdr:cNvPr>
        <xdr:cNvSpPr/>
      </xdr:nvSpPr>
      <xdr:spPr>
        <a:xfrm>
          <a:off x="13887450" y="129146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xdr:rowOff>
    </xdr:from>
    <xdr:to>
      <xdr:col>85</xdr:col>
      <xdr:colOff>127000</xdr:colOff>
      <xdr:row>79</xdr:row>
      <xdr:rowOff>163830</xdr:rowOff>
    </xdr:to>
    <xdr:cxnSp macro="">
      <xdr:nvCxnSpPr>
        <xdr:cNvPr id="753" name="直線コネクタ 752">
          <a:extLst>
            <a:ext uri="{FF2B5EF4-FFF2-40B4-BE49-F238E27FC236}">
              <a16:creationId xmlns:a16="http://schemas.microsoft.com/office/drawing/2014/main" id="{40CB0CDB-7DE1-41DD-8E77-278586CDD079}"/>
            </a:ext>
          </a:extLst>
        </xdr:cNvPr>
        <xdr:cNvCxnSpPr/>
      </xdr:nvCxnSpPr>
      <xdr:spPr>
        <a:xfrm flipV="1">
          <a:off x="13935075" y="12812395"/>
          <a:ext cx="7620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116839</xdr:rowOff>
    </xdr:from>
    <xdr:to>
      <xdr:col>76</xdr:col>
      <xdr:colOff>165100</xdr:colOff>
      <xdr:row>80</xdr:row>
      <xdr:rowOff>46989</xdr:rowOff>
    </xdr:to>
    <xdr:sp macro="" textlink="">
      <xdr:nvSpPr>
        <xdr:cNvPr id="754" name="楕円 753">
          <a:extLst>
            <a:ext uri="{FF2B5EF4-FFF2-40B4-BE49-F238E27FC236}">
              <a16:creationId xmlns:a16="http://schemas.microsoft.com/office/drawing/2014/main" id="{41C901F6-4522-4968-B46D-2C483530CEF9}"/>
            </a:ext>
          </a:extLst>
        </xdr:cNvPr>
        <xdr:cNvSpPr/>
      </xdr:nvSpPr>
      <xdr:spPr>
        <a:xfrm>
          <a:off x="13096875" y="129184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163830</xdr:rowOff>
    </xdr:from>
    <xdr:to>
      <xdr:col>81</xdr:col>
      <xdr:colOff>50800</xdr:colOff>
      <xdr:row>79</xdr:row>
      <xdr:rowOff>167639</xdr:rowOff>
    </xdr:to>
    <xdr:cxnSp macro="">
      <xdr:nvCxnSpPr>
        <xdr:cNvPr id="755" name="直線コネクタ 754">
          <a:extLst>
            <a:ext uri="{FF2B5EF4-FFF2-40B4-BE49-F238E27FC236}">
              <a16:creationId xmlns:a16="http://schemas.microsoft.com/office/drawing/2014/main" id="{44CAD6AE-D42E-4C78-947A-3E2A9832F770}"/>
            </a:ext>
          </a:extLst>
        </xdr:cNvPr>
        <xdr:cNvCxnSpPr/>
      </xdr:nvCxnSpPr>
      <xdr:spPr>
        <a:xfrm flipV="1">
          <a:off x="13144500" y="12962255"/>
          <a:ext cx="7905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756" name="楕円 755">
          <a:extLst>
            <a:ext uri="{FF2B5EF4-FFF2-40B4-BE49-F238E27FC236}">
              <a16:creationId xmlns:a16="http://schemas.microsoft.com/office/drawing/2014/main" id="{00160EBC-D4B6-40C4-AE3F-351CCA3FFF67}"/>
            </a:ext>
          </a:extLst>
        </xdr:cNvPr>
        <xdr:cNvSpPr/>
      </xdr:nvSpPr>
      <xdr:spPr>
        <a:xfrm>
          <a:off x="12296775" y="129851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167639</xdr:rowOff>
    </xdr:from>
    <xdr:to>
      <xdr:col>76</xdr:col>
      <xdr:colOff>114300</xdr:colOff>
      <xdr:row>80</xdr:row>
      <xdr:rowOff>72389</xdr:rowOff>
    </xdr:to>
    <xdr:cxnSp macro="">
      <xdr:nvCxnSpPr>
        <xdr:cNvPr id="757" name="直線コネクタ 756">
          <a:extLst>
            <a:ext uri="{FF2B5EF4-FFF2-40B4-BE49-F238E27FC236}">
              <a16:creationId xmlns:a16="http://schemas.microsoft.com/office/drawing/2014/main" id="{E43F0D62-34F2-498A-9BDA-BAE3C0E1FDA4}"/>
            </a:ext>
          </a:extLst>
        </xdr:cNvPr>
        <xdr:cNvCxnSpPr/>
      </xdr:nvCxnSpPr>
      <xdr:spPr>
        <a:xfrm flipV="1">
          <a:off x="12344400" y="12966064"/>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758" name="楕円 757">
          <a:extLst>
            <a:ext uri="{FF2B5EF4-FFF2-40B4-BE49-F238E27FC236}">
              <a16:creationId xmlns:a16="http://schemas.microsoft.com/office/drawing/2014/main" id="{04E6DE62-6F5F-4176-AE0B-64D5D4BEF288}"/>
            </a:ext>
          </a:extLst>
        </xdr:cNvPr>
        <xdr:cNvSpPr/>
      </xdr:nvSpPr>
      <xdr:spPr>
        <a:xfrm>
          <a:off x="11487150" y="131038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81</xdr:row>
      <xdr:rowOff>22861</xdr:rowOff>
    </xdr:to>
    <xdr:cxnSp macro="">
      <xdr:nvCxnSpPr>
        <xdr:cNvPr id="759" name="直線コネクタ 758">
          <a:extLst>
            <a:ext uri="{FF2B5EF4-FFF2-40B4-BE49-F238E27FC236}">
              <a16:creationId xmlns:a16="http://schemas.microsoft.com/office/drawing/2014/main" id="{C877E0AB-3777-49EF-B9EF-29364A227FC9}"/>
            </a:ext>
          </a:extLst>
        </xdr:cNvPr>
        <xdr:cNvCxnSpPr/>
      </xdr:nvCxnSpPr>
      <xdr:spPr>
        <a:xfrm flipV="1">
          <a:off x="11534775" y="13032739"/>
          <a:ext cx="809625" cy="1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60" name="n_1aveValue【消防施設】&#10;有形固定資産減価償却率">
          <a:extLst>
            <a:ext uri="{FF2B5EF4-FFF2-40B4-BE49-F238E27FC236}">
              <a16:creationId xmlns:a16="http://schemas.microsoft.com/office/drawing/2014/main" id="{07CB4B0C-7ACB-4989-8E75-D92897F43234}"/>
            </a:ext>
          </a:extLst>
        </xdr:cNvPr>
        <xdr:cNvSpPr txBox="1"/>
      </xdr:nvSpPr>
      <xdr:spPr>
        <a:xfrm>
          <a:off x="13745219"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61" name="n_2aveValue【消防施設】&#10;有形固定資産減価償却率">
          <a:extLst>
            <a:ext uri="{FF2B5EF4-FFF2-40B4-BE49-F238E27FC236}">
              <a16:creationId xmlns:a16="http://schemas.microsoft.com/office/drawing/2014/main" id="{FEECBFDB-7E44-4515-8DDF-DFE4C2D85C5E}"/>
            </a:ext>
          </a:extLst>
        </xdr:cNvPr>
        <xdr:cNvSpPr txBox="1"/>
      </xdr:nvSpPr>
      <xdr:spPr>
        <a:xfrm>
          <a:off x="12964169" y="1356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62" name="n_3aveValue【消防施設】&#10;有形固定資産減価償却率">
          <a:extLst>
            <a:ext uri="{FF2B5EF4-FFF2-40B4-BE49-F238E27FC236}">
              <a16:creationId xmlns:a16="http://schemas.microsoft.com/office/drawing/2014/main" id="{D56634C2-09D1-4AA2-9133-3E233984D3E2}"/>
            </a:ext>
          </a:extLst>
        </xdr:cNvPr>
        <xdr:cNvSpPr txBox="1"/>
      </xdr:nvSpPr>
      <xdr:spPr>
        <a:xfrm>
          <a:off x="12164069"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63" name="n_4aveValue【消防施設】&#10;有形固定資産減価償却率">
          <a:extLst>
            <a:ext uri="{FF2B5EF4-FFF2-40B4-BE49-F238E27FC236}">
              <a16:creationId xmlns:a16="http://schemas.microsoft.com/office/drawing/2014/main" id="{D9D0DD1D-B4E5-4E95-B97F-68EF77A8E85F}"/>
            </a:ext>
          </a:extLst>
        </xdr:cNvPr>
        <xdr:cNvSpPr txBox="1"/>
      </xdr:nvSpPr>
      <xdr:spPr>
        <a:xfrm>
          <a:off x="11354444" y="1349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764" name="n_1mainValue【消防施設】&#10;有形固定資産減価償却率">
          <a:extLst>
            <a:ext uri="{FF2B5EF4-FFF2-40B4-BE49-F238E27FC236}">
              <a16:creationId xmlns:a16="http://schemas.microsoft.com/office/drawing/2014/main" id="{5505825A-A43D-4466-BC9F-F9A9D7377FFA}"/>
            </a:ext>
          </a:extLst>
        </xdr:cNvPr>
        <xdr:cNvSpPr txBox="1"/>
      </xdr:nvSpPr>
      <xdr:spPr>
        <a:xfrm>
          <a:off x="13745219" y="126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63516</xdr:rowOff>
    </xdr:from>
    <xdr:ext cx="405111" cy="259045"/>
    <xdr:sp macro="" textlink="">
      <xdr:nvSpPr>
        <xdr:cNvPr id="765" name="n_2mainValue【消防施設】&#10;有形固定資産減価償却率">
          <a:extLst>
            <a:ext uri="{FF2B5EF4-FFF2-40B4-BE49-F238E27FC236}">
              <a16:creationId xmlns:a16="http://schemas.microsoft.com/office/drawing/2014/main" id="{E564F248-648E-4198-B38F-53C533094ECD}"/>
            </a:ext>
          </a:extLst>
        </xdr:cNvPr>
        <xdr:cNvSpPr txBox="1"/>
      </xdr:nvSpPr>
      <xdr:spPr>
        <a:xfrm>
          <a:off x="12964169" y="1270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766" name="n_3mainValue【消防施設】&#10;有形固定資産減価償却率">
          <a:extLst>
            <a:ext uri="{FF2B5EF4-FFF2-40B4-BE49-F238E27FC236}">
              <a16:creationId xmlns:a16="http://schemas.microsoft.com/office/drawing/2014/main" id="{720027B0-D668-4A79-B7E1-AFD2401EBE28}"/>
            </a:ext>
          </a:extLst>
        </xdr:cNvPr>
        <xdr:cNvSpPr txBox="1"/>
      </xdr:nvSpPr>
      <xdr:spPr>
        <a:xfrm>
          <a:off x="12164069" y="1278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90188</xdr:rowOff>
    </xdr:from>
    <xdr:ext cx="405111" cy="259045"/>
    <xdr:sp macro="" textlink="">
      <xdr:nvSpPr>
        <xdr:cNvPr id="767" name="n_4mainValue【消防施設】&#10;有形固定資産減価償却率">
          <a:extLst>
            <a:ext uri="{FF2B5EF4-FFF2-40B4-BE49-F238E27FC236}">
              <a16:creationId xmlns:a16="http://schemas.microsoft.com/office/drawing/2014/main" id="{543FC71F-75DD-442B-AD22-8281F0FE3148}"/>
            </a:ext>
          </a:extLst>
        </xdr:cNvPr>
        <xdr:cNvSpPr txBox="1"/>
      </xdr:nvSpPr>
      <xdr:spPr>
        <a:xfrm>
          <a:off x="11354444" y="1288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6DE7D4DD-142C-42AA-9EF9-8AD1A4A56FA1}"/>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500CA8D8-5308-4925-B7CD-DE57E9CCD7C7}"/>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5A0270AB-993F-4D73-9176-0229E73B937F}"/>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F01F15B2-C237-44D0-8604-6FBB8F45F9CD}"/>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B129167F-7A9B-49A9-8786-1536A107AEAA}"/>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3CC2B55B-1D2F-46C2-B775-12E1B7C12C4D}"/>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B7444863-5C71-4BB9-A825-1042D3CCCB93}"/>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B0F3DE63-B463-4475-8EB7-B55D69C523CF}"/>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7D3AF599-42A2-41DE-BD55-5FE4B7A8F162}"/>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E7EF6F8B-8AAD-4BC5-8572-E2AFEB2F244F}"/>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78" name="テキスト ボックス 777">
          <a:extLst>
            <a:ext uri="{FF2B5EF4-FFF2-40B4-BE49-F238E27FC236}">
              <a16:creationId xmlns:a16="http://schemas.microsoft.com/office/drawing/2014/main" id="{741ABB66-2A42-440C-8FDE-0A1997DB56AD}"/>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79" name="直線コネクタ 778">
          <a:extLst>
            <a:ext uri="{FF2B5EF4-FFF2-40B4-BE49-F238E27FC236}">
              <a16:creationId xmlns:a16="http://schemas.microsoft.com/office/drawing/2014/main" id="{FA6E51ED-919C-45AC-8AB9-09DA52669082}"/>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0" name="テキスト ボックス 779">
          <a:extLst>
            <a:ext uri="{FF2B5EF4-FFF2-40B4-BE49-F238E27FC236}">
              <a16:creationId xmlns:a16="http://schemas.microsoft.com/office/drawing/2014/main" id="{A59D2E2C-AC25-4856-B353-2EEA4B25A873}"/>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1" name="直線コネクタ 780">
          <a:extLst>
            <a:ext uri="{FF2B5EF4-FFF2-40B4-BE49-F238E27FC236}">
              <a16:creationId xmlns:a16="http://schemas.microsoft.com/office/drawing/2014/main" id="{6F738BEF-681C-479C-A4DD-42E36FF0D62B}"/>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2" name="テキスト ボックス 781">
          <a:extLst>
            <a:ext uri="{FF2B5EF4-FFF2-40B4-BE49-F238E27FC236}">
              <a16:creationId xmlns:a16="http://schemas.microsoft.com/office/drawing/2014/main" id="{59E3180B-1177-408C-AA87-09DED210DCC2}"/>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3" name="直線コネクタ 782">
          <a:extLst>
            <a:ext uri="{FF2B5EF4-FFF2-40B4-BE49-F238E27FC236}">
              <a16:creationId xmlns:a16="http://schemas.microsoft.com/office/drawing/2014/main" id="{2F60BF60-734D-48EB-81B8-303DBD48CDAD}"/>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4" name="テキスト ボックス 783">
          <a:extLst>
            <a:ext uri="{FF2B5EF4-FFF2-40B4-BE49-F238E27FC236}">
              <a16:creationId xmlns:a16="http://schemas.microsoft.com/office/drawing/2014/main" id="{97643562-A0B8-4F5E-9022-E7C3CE1DC7F7}"/>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5" name="直線コネクタ 784">
          <a:extLst>
            <a:ext uri="{FF2B5EF4-FFF2-40B4-BE49-F238E27FC236}">
              <a16:creationId xmlns:a16="http://schemas.microsoft.com/office/drawing/2014/main" id="{FACCEE6A-6928-4E13-B68E-681586D9ACFA}"/>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6" name="テキスト ボックス 785">
          <a:extLst>
            <a:ext uri="{FF2B5EF4-FFF2-40B4-BE49-F238E27FC236}">
              <a16:creationId xmlns:a16="http://schemas.microsoft.com/office/drawing/2014/main" id="{E2C85797-AE51-401B-8CC5-AAA4C708751C}"/>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7" name="直線コネクタ 786">
          <a:extLst>
            <a:ext uri="{FF2B5EF4-FFF2-40B4-BE49-F238E27FC236}">
              <a16:creationId xmlns:a16="http://schemas.microsoft.com/office/drawing/2014/main" id="{A4785387-8A32-418C-BC78-62CA68BA51EA}"/>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8" name="テキスト ボックス 787">
          <a:extLst>
            <a:ext uri="{FF2B5EF4-FFF2-40B4-BE49-F238E27FC236}">
              <a16:creationId xmlns:a16="http://schemas.microsoft.com/office/drawing/2014/main" id="{603D1CB4-62A9-41A5-8E58-30B603D217DF}"/>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9" name="直線コネクタ 788">
          <a:extLst>
            <a:ext uri="{FF2B5EF4-FFF2-40B4-BE49-F238E27FC236}">
              <a16:creationId xmlns:a16="http://schemas.microsoft.com/office/drawing/2014/main" id="{FBA83B3A-4F1B-49D2-81B1-28AD7F767586}"/>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0" name="テキスト ボックス 789">
          <a:extLst>
            <a:ext uri="{FF2B5EF4-FFF2-40B4-BE49-F238E27FC236}">
              <a16:creationId xmlns:a16="http://schemas.microsoft.com/office/drawing/2014/main" id="{08AD3D28-D4E4-4ACB-9D8A-2138F344D908}"/>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39ED86CC-F100-4B59-B84B-4E357AC3D62D}"/>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C621A25D-118B-4C6F-87CA-E7B5902587DF}"/>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A981E242-9D44-430E-9EC1-62DE872DA629}"/>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794" name="直線コネクタ 793">
          <a:extLst>
            <a:ext uri="{FF2B5EF4-FFF2-40B4-BE49-F238E27FC236}">
              <a16:creationId xmlns:a16="http://schemas.microsoft.com/office/drawing/2014/main" id="{BFE54CB4-ECD2-4F43-83E5-ADE49820397B}"/>
            </a:ext>
          </a:extLst>
        </xdr:cNvPr>
        <xdr:cNvCxnSpPr/>
      </xdr:nvCxnSpPr>
      <xdr:spPr>
        <a:xfrm flipV="1">
          <a:off x="19954239" y="12746264"/>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795" name="【消防施設】&#10;一人当たり面積最小値テキスト">
          <a:extLst>
            <a:ext uri="{FF2B5EF4-FFF2-40B4-BE49-F238E27FC236}">
              <a16:creationId xmlns:a16="http://schemas.microsoft.com/office/drawing/2014/main" id="{DCFFD273-C7CE-4EA6-AFF4-BB08927272DB}"/>
            </a:ext>
          </a:extLst>
        </xdr:cNvPr>
        <xdr:cNvSpPr txBox="1"/>
      </xdr:nvSpPr>
      <xdr:spPr>
        <a:xfrm>
          <a:off x="19992975" y="138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796" name="直線コネクタ 795">
          <a:extLst>
            <a:ext uri="{FF2B5EF4-FFF2-40B4-BE49-F238E27FC236}">
              <a16:creationId xmlns:a16="http://schemas.microsoft.com/office/drawing/2014/main" id="{9A917A6E-AE01-4F41-A1B9-248E18F0B8C9}"/>
            </a:ext>
          </a:extLst>
        </xdr:cNvPr>
        <xdr:cNvCxnSpPr/>
      </xdr:nvCxnSpPr>
      <xdr:spPr>
        <a:xfrm>
          <a:off x="19878675" y="138847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97" name="【消防施設】&#10;一人当たり面積最大値テキスト">
          <a:extLst>
            <a:ext uri="{FF2B5EF4-FFF2-40B4-BE49-F238E27FC236}">
              <a16:creationId xmlns:a16="http://schemas.microsoft.com/office/drawing/2014/main" id="{FF2957C5-6E0B-477C-9514-F0C7D978B886}"/>
            </a:ext>
          </a:extLst>
        </xdr:cNvPr>
        <xdr:cNvSpPr txBox="1"/>
      </xdr:nvSpPr>
      <xdr:spPr>
        <a:xfrm>
          <a:off x="19992975" y="1252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98" name="直線コネクタ 797">
          <a:extLst>
            <a:ext uri="{FF2B5EF4-FFF2-40B4-BE49-F238E27FC236}">
              <a16:creationId xmlns:a16="http://schemas.microsoft.com/office/drawing/2014/main" id="{40FE9A9F-BA94-4F9E-95F1-31F6A4023264}"/>
            </a:ext>
          </a:extLst>
        </xdr:cNvPr>
        <xdr:cNvCxnSpPr/>
      </xdr:nvCxnSpPr>
      <xdr:spPr>
        <a:xfrm>
          <a:off x="19878675" y="12746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799" name="【消防施設】&#10;一人当たり面積平均値テキスト">
          <a:extLst>
            <a:ext uri="{FF2B5EF4-FFF2-40B4-BE49-F238E27FC236}">
              <a16:creationId xmlns:a16="http://schemas.microsoft.com/office/drawing/2014/main" id="{931911E5-AACA-4909-B622-89D0CF91B8EC}"/>
            </a:ext>
          </a:extLst>
        </xdr:cNvPr>
        <xdr:cNvSpPr txBox="1"/>
      </xdr:nvSpPr>
      <xdr:spPr>
        <a:xfrm>
          <a:off x="19992975" y="13354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00" name="フローチャート: 判断 799">
          <a:extLst>
            <a:ext uri="{FF2B5EF4-FFF2-40B4-BE49-F238E27FC236}">
              <a16:creationId xmlns:a16="http://schemas.microsoft.com/office/drawing/2014/main" id="{235D19D3-BA7E-4F69-A7F5-B32CD78F5A7F}"/>
            </a:ext>
          </a:extLst>
        </xdr:cNvPr>
        <xdr:cNvSpPr/>
      </xdr:nvSpPr>
      <xdr:spPr>
        <a:xfrm>
          <a:off x="19897725" y="1337582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01" name="フローチャート: 判断 800">
          <a:extLst>
            <a:ext uri="{FF2B5EF4-FFF2-40B4-BE49-F238E27FC236}">
              <a16:creationId xmlns:a16="http://schemas.microsoft.com/office/drawing/2014/main" id="{2D9E2284-9F0B-4207-B3DC-0A4E5347DDA0}"/>
            </a:ext>
          </a:extLst>
        </xdr:cNvPr>
        <xdr:cNvSpPr/>
      </xdr:nvSpPr>
      <xdr:spPr>
        <a:xfrm>
          <a:off x="19154775" y="1337582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2" name="フローチャート: 判断 801">
          <a:extLst>
            <a:ext uri="{FF2B5EF4-FFF2-40B4-BE49-F238E27FC236}">
              <a16:creationId xmlns:a16="http://schemas.microsoft.com/office/drawing/2014/main" id="{35AA75D8-8F7E-47FE-A93D-1176AD20858D}"/>
            </a:ext>
          </a:extLst>
        </xdr:cNvPr>
        <xdr:cNvSpPr/>
      </xdr:nvSpPr>
      <xdr:spPr>
        <a:xfrm>
          <a:off x="18345150" y="1337582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03" name="フローチャート: 判断 802">
          <a:extLst>
            <a:ext uri="{FF2B5EF4-FFF2-40B4-BE49-F238E27FC236}">
              <a16:creationId xmlns:a16="http://schemas.microsoft.com/office/drawing/2014/main" id="{0BE1637B-97F4-442F-B572-8E8844EDF0E6}"/>
            </a:ext>
          </a:extLst>
        </xdr:cNvPr>
        <xdr:cNvSpPr/>
      </xdr:nvSpPr>
      <xdr:spPr>
        <a:xfrm>
          <a:off x="17554575" y="1340847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04" name="フローチャート: 判断 803">
          <a:extLst>
            <a:ext uri="{FF2B5EF4-FFF2-40B4-BE49-F238E27FC236}">
              <a16:creationId xmlns:a16="http://schemas.microsoft.com/office/drawing/2014/main" id="{49A7B422-3462-4918-B869-4DACB09A8F3B}"/>
            </a:ext>
          </a:extLst>
        </xdr:cNvPr>
        <xdr:cNvSpPr/>
      </xdr:nvSpPr>
      <xdr:spPr>
        <a:xfrm>
          <a:off x="16754475" y="1340847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C18D20C1-5DE0-4B99-A0D7-CA78C72B97E0}"/>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1570E8B2-AB7C-4FE0-BA4F-32512B95A915}"/>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A4693349-CB8E-47BE-9F1A-A71434E3259F}"/>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24290FB6-8FA0-4D5D-90F0-ADCC74075709}"/>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6DC71019-3087-497D-8F1B-51E7E665B288}"/>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68943</xdr:rowOff>
    </xdr:from>
    <xdr:to>
      <xdr:col>116</xdr:col>
      <xdr:colOff>114300</xdr:colOff>
      <xdr:row>80</xdr:row>
      <xdr:rowOff>170543</xdr:rowOff>
    </xdr:to>
    <xdr:sp macro="" textlink="">
      <xdr:nvSpPr>
        <xdr:cNvPr id="810" name="楕円 809">
          <a:extLst>
            <a:ext uri="{FF2B5EF4-FFF2-40B4-BE49-F238E27FC236}">
              <a16:creationId xmlns:a16="http://schemas.microsoft.com/office/drawing/2014/main" id="{DEB15ED9-AFD7-4928-98AB-451FB0E2166A}"/>
            </a:ext>
          </a:extLst>
        </xdr:cNvPr>
        <xdr:cNvSpPr/>
      </xdr:nvSpPr>
      <xdr:spPr>
        <a:xfrm>
          <a:off x="19897725" y="130292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91820</xdr:rowOff>
    </xdr:from>
    <xdr:ext cx="469744" cy="259045"/>
    <xdr:sp macro="" textlink="">
      <xdr:nvSpPr>
        <xdr:cNvPr id="811" name="【消防施設】&#10;一人当たり面積該当値テキスト">
          <a:extLst>
            <a:ext uri="{FF2B5EF4-FFF2-40B4-BE49-F238E27FC236}">
              <a16:creationId xmlns:a16="http://schemas.microsoft.com/office/drawing/2014/main" id="{B794BB79-8B2C-4D6C-A81A-BE2AFC4D0CE9}"/>
            </a:ext>
          </a:extLst>
        </xdr:cNvPr>
        <xdr:cNvSpPr txBox="1"/>
      </xdr:nvSpPr>
      <xdr:spPr>
        <a:xfrm>
          <a:off x="19992975" y="128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117929</xdr:rowOff>
    </xdr:from>
    <xdr:to>
      <xdr:col>112</xdr:col>
      <xdr:colOff>38100</xdr:colOff>
      <xdr:row>79</xdr:row>
      <xdr:rowOff>48079</xdr:rowOff>
    </xdr:to>
    <xdr:sp macro="" textlink="">
      <xdr:nvSpPr>
        <xdr:cNvPr id="812" name="楕円 811">
          <a:extLst>
            <a:ext uri="{FF2B5EF4-FFF2-40B4-BE49-F238E27FC236}">
              <a16:creationId xmlns:a16="http://schemas.microsoft.com/office/drawing/2014/main" id="{BFB0C506-BBED-4D8F-91D4-52FC1BB6EE9B}"/>
            </a:ext>
          </a:extLst>
        </xdr:cNvPr>
        <xdr:cNvSpPr/>
      </xdr:nvSpPr>
      <xdr:spPr>
        <a:xfrm>
          <a:off x="19154775" y="1276077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168729</xdr:rowOff>
    </xdr:from>
    <xdr:to>
      <xdr:col>116</xdr:col>
      <xdr:colOff>63500</xdr:colOff>
      <xdr:row>80</xdr:row>
      <xdr:rowOff>119743</xdr:rowOff>
    </xdr:to>
    <xdr:cxnSp macro="">
      <xdr:nvCxnSpPr>
        <xdr:cNvPr id="813" name="直線コネクタ 812">
          <a:extLst>
            <a:ext uri="{FF2B5EF4-FFF2-40B4-BE49-F238E27FC236}">
              <a16:creationId xmlns:a16="http://schemas.microsoft.com/office/drawing/2014/main" id="{192BBE57-8D6D-486B-B3BB-4C69A9E6054A}"/>
            </a:ext>
          </a:extLst>
        </xdr:cNvPr>
        <xdr:cNvCxnSpPr/>
      </xdr:nvCxnSpPr>
      <xdr:spPr>
        <a:xfrm>
          <a:off x="19202400" y="12798879"/>
          <a:ext cx="752475" cy="2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11793</xdr:rowOff>
    </xdr:from>
    <xdr:to>
      <xdr:col>107</xdr:col>
      <xdr:colOff>101600</xdr:colOff>
      <xdr:row>79</xdr:row>
      <xdr:rowOff>113393</xdr:rowOff>
    </xdr:to>
    <xdr:sp macro="" textlink="">
      <xdr:nvSpPr>
        <xdr:cNvPr id="814" name="楕円 813">
          <a:extLst>
            <a:ext uri="{FF2B5EF4-FFF2-40B4-BE49-F238E27FC236}">
              <a16:creationId xmlns:a16="http://schemas.microsoft.com/office/drawing/2014/main" id="{75478DBA-1F05-42F3-9057-6CEE2E21A877}"/>
            </a:ext>
          </a:extLst>
        </xdr:cNvPr>
        <xdr:cNvSpPr/>
      </xdr:nvSpPr>
      <xdr:spPr>
        <a:xfrm>
          <a:off x="18345150" y="128102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168729</xdr:rowOff>
    </xdr:from>
    <xdr:to>
      <xdr:col>111</xdr:col>
      <xdr:colOff>177800</xdr:colOff>
      <xdr:row>79</xdr:row>
      <xdr:rowOff>62593</xdr:rowOff>
    </xdr:to>
    <xdr:cxnSp macro="">
      <xdr:nvCxnSpPr>
        <xdr:cNvPr id="815" name="直線コネクタ 814">
          <a:extLst>
            <a:ext uri="{FF2B5EF4-FFF2-40B4-BE49-F238E27FC236}">
              <a16:creationId xmlns:a16="http://schemas.microsoft.com/office/drawing/2014/main" id="{3FA5EB99-E739-422F-BF41-DBB2699EA84B}"/>
            </a:ext>
          </a:extLst>
        </xdr:cNvPr>
        <xdr:cNvCxnSpPr/>
      </xdr:nvCxnSpPr>
      <xdr:spPr>
        <a:xfrm flipV="1">
          <a:off x="18392775" y="12798879"/>
          <a:ext cx="809625"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816" name="楕円 815">
          <a:extLst>
            <a:ext uri="{FF2B5EF4-FFF2-40B4-BE49-F238E27FC236}">
              <a16:creationId xmlns:a16="http://schemas.microsoft.com/office/drawing/2014/main" id="{ABAE1681-56BE-44F1-8D6B-71D5F7D49AD4}"/>
            </a:ext>
          </a:extLst>
        </xdr:cNvPr>
        <xdr:cNvSpPr/>
      </xdr:nvSpPr>
      <xdr:spPr>
        <a:xfrm>
          <a:off x="17554575" y="13068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62593</xdr:rowOff>
    </xdr:from>
    <xdr:to>
      <xdr:col>107</xdr:col>
      <xdr:colOff>50800</xdr:colOff>
      <xdr:row>80</xdr:row>
      <xdr:rowOff>152400</xdr:rowOff>
    </xdr:to>
    <xdr:cxnSp macro="">
      <xdr:nvCxnSpPr>
        <xdr:cNvPr id="817" name="直線コネクタ 816">
          <a:extLst>
            <a:ext uri="{FF2B5EF4-FFF2-40B4-BE49-F238E27FC236}">
              <a16:creationId xmlns:a16="http://schemas.microsoft.com/office/drawing/2014/main" id="{9E744CB3-11DB-4455-BFCF-DF9E2297E743}"/>
            </a:ext>
          </a:extLst>
        </xdr:cNvPr>
        <xdr:cNvCxnSpPr/>
      </xdr:nvCxnSpPr>
      <xdr:spPr>
        <a:xfrm flipV="1">
          <a:off x="17602200" y="12867368"/>
          <a:ext cx="790575" cy="2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60779</xdr:rowOff>
    </xdr:from>
    <xdr:to>
      <xdr:col>98</xdr:col>
      <xdr:colOff>38100</xdr:colOff>
      <xdr:row>81</xdr:row>
      <xdr:rowOff>162379</xdr:rowOff>
    </xdr:to>
    <xdr:sp macro="" textlink="">
      <xdr:nvSpPr>
        <xdr:cNvPr id="818" name="楕円 817">
          <a:extLst>
            <a:ext uri="{FF2B5EF4-FFF2-40B4-BE49-F238E27FC236}">
              <a16:creationId xmlns:a16="http://schemas.microsoft.com/office/drawing/2014/main" id="{B7D2E552-74BD-407C-8414-1441020B6203}"/>
            </a:ext>
          </a:extLst>
        </xdr:cNvPr>
        <xdr:cNvSpPr/>
      </xdr:nvSpPr>
      <xdr:spPr>
        <a:xfrm>
          <a:off x="16754475" y="131894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81</xdr:row>
      <xdr:rowOff>111579</xdr:rowOff>
    </xdr:to>
    <xdr:cxnSp macro="">
      <xdr:nvCxnSpPr>
        <xdr:cNvPr id="819" name="直線コネクタ 818">
          <a:extLst>
            <a:ext uri="{FF2B5EF4-FFF2-40B4-BE49-F238E27FC236}">
              <a16:creationId xmlns:a16="http://schemas.microsoft.com/office/drawing/2014/main" id="{2CA99305-2F9D-4457-B412-6F7DD9AC8E31}"/>
            </a:ext>
          </a:extLst>
        </xdr:cNvPr>
        <xdr:cNvCxnSpPr/>
      </xdr:nvCxnSpPr>
      <xdr:spPr>
        <a:xfrm flipV="1">
          <a:off x="16802100" y="13115925"/>
          <a:ext cx="800100" cy="1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20" name="n_1aveValue【消防施設】&#10;一人当たり面積">
          <a:extLst>
            <a:ext uri="{FF2B5EF4-FFF2-40B4-BE49-F238E27FC236}">
              <a16:creationId xmlns:a16="http://schemas.microsoft.com/office/drawing/2014/main" id="{5DDB7259-4772-41F0-8089-F178989666EB}"/>
            </a:ext>
          </a:extLst>
        </xdr:cNvPr>
        <xdr:cNvSpPr txBox="1"/>
      </xdr:nvSpPr>
      <xdr:spPr>
        <a:xfrm>
          <a:off x="18983402" y="1345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1" name="n_2aveValue【消防施設】&#10;一人当たり面積">
          <a:extLst>
            <a:ext uri="{FF2B5EF4-FFF2-40B4-BE49-F238E27FC236}">
              <a16:creationId xmlns:a16="http://schemas.microsoft.com/office/drawing/2014/main" id="{4C734186-659B-4396-8821-BDB71A07D22C}"/>
            </a:ext>
          </a:extLst>
        </xdr:cNvPr>
        <xdr:cNvSpPr txBox="1"/>
      </xdr:nvSpPr>
      <xdr:spPr>
        <a:xfrm>
          <a:off x="18183302" y="1345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22" name="n_3aveValue【消防施設】&#10;一人当たり面積">
          <a:extLst>
            <a:ext uri="{FF2B5EF4-FFF2-40B4-BE49-F238E27FC236}">
              <a16:creationId xmlns:a16="http://schemas.microsoft.com/office/drawing/2014/main" id="{B8EF3727-1D3D-4947-912D-FE861EA527E2}"/>
            </a:ext>
          </a:extLst>
        </xdr:cNvPr>
        <xdr:cNvSpPr txBox="1"/>
      </xdr:nvSpPr>
      <xdr:spPr>
        <a:xfrm>
          <a:off x="17383202" y="134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23" name="n_4aveValue【消防施設】&#10;一人当たり面積">
          <a:extLst>
            <a:ext uri="{FF2B5EF4-FFF2-40B4-BE49-F238E27FC236}">
              <a16:creationId xmlns:a16="http://schemas.microsoft.com/office/drawing/2014/main" id="{D1CAC8E6-2CAF-49CE-AA38-088E8C972E84}"/>
            </a:ext>
          </a:extLst>
        </xdr:cNvPr>
        <xdr:cNvSpPr txBox="1"/>
      </xdr:nvSpPr>
      <xdr:spPr>
        <a:xfrm>
          <a:off x="16592627" y="134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64606</xdr:rowOff>
    </xdr:from>
    <xdr:ext cx="469744" cy="259045"/>
    <xdr:sp macro="" textlink="">
      <xdr:nvSpPr>
        <xdr:cNvPr id="824" name="n_1mainValue【消防施設】&#10;一人当たり面積">
          <a:extLst>
            <a:ext uri="{FF2B5EF4-FFF2-40B4-BE49-F238E27FC236}">
              <a16:creationId xmlns:a16="http://schemas.microsoft.com/office/drawing/2014/main" id="{B6E2DA05-CE6D-4968-902E-16ECECCC380A}"/>
            </a:ext>
          </a:extLst>
        </xdr:cNvPr>
        <xdr:cNvSpPr txBox="1"/>
      </xdr:nvSpPr>
      <xdr:spPr>
        <a:xfrm>
          <a:off x="18983402" y="1254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129920</xdr:rowOff>
    </xdr:from>
    <xdr:ext cx="469744" cy="259045"/>
    <xdr:sp macro="" textlink="">
      <xdr:nvSpPr>
        <xdr:cNvPr id="825" name="n_2mainValue【消防施設】&#10;一人当たり面積">
          <a:extLst>
            <a:ext uri="{FF2B5EF4-FFF2-40B4-BE49-F238E27FC236}">
              <a16:creationId xmlns:a16="http://schemas.microsoft.com/office/drawing/2014/main" id="{B919E231-5767-40E3-AF5C-FEBB3B688A28}"/>
            </a:ext>
          </a:extLst>
        </xdr:cNvPr>
        <xdr:cNvSpPr txBox="1"/>
      </xdr:nvSpPr>
      <xdr:spPr>
        <a:xfrm>
          <a:off x="18183302" y="126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826" name="n_3mainValue【消防施設】&#10;一人当たり面積">
          <a:extLst>
            <a:ext uri="{FF2B5EF4-FFF2-40B4-BE49-F238E27FC236}">
              <a16:creationId xmlns:a16="http://schemas.microsoft.com/office/drawing/2014/main" id="{90D9FDBA-DFBE-4901-B293-0EB95F1CE8D2}"/>
            </a:ext>
          </a:extLst>
        </xdr:cNvPr>
        <xdr:cNvSpPr txBox="1"/>
      </xdr:nvSpPr>
      <xdr:spPr>
        <a:xfrm>
          <a:off x="17383202"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7456</xdr:rowOff>
    </xdr:from>
    <xdr:ext cx="469744" cy="259045"/>
    <xdr:sp macro="" textlink="">
      <xdr:nvSpPr>
        <xdr:cNvPr id="827" name="n_4mainValue【消防施設】&#10;一人当たり面積">
          <a:extLst>
            <a:ext uri="{FF2B5EF4-FFF2-40B4-BE49-F238E27FC236}">
              <a16:creationId xmlns:a16="http://schemas.microsoft.com/office/drawing/2014/main" id="{C1769B0B-DBEC-48E5-B3E4-BAC6CD7AE4ED}"/>
            </a:ext>
          </a:extLst>
        </xdr:cNvPr>
        <xdr:cNvSpPr txBox="1"/>
      </xdr:nvSpPr>
      <xdr:spPr>
        <a:xfrm>
          <a:off x="16592627"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C604381A-D33E-42A4-800A-1C37EF59CC87}"/>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901C4907-E382-4857-81E5-175AAF36415E}"/>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F8E9660F-C5BE-43A3-BD4C-5264B4439491}"/>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66F9C080-DDB9-4127-877C-7D3917B17D70}"/>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A04BEC11-762C-4E10-8547-FBCBB2B25951}"/>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4E221AF0-501A-43E7-8699-F5E2A1C2EED3}"/>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A392A2E4-A80B-49C7-AAC0-045C890936DA}"/>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999DC138-F83C-4630-B5C3-F5BBC86F6545}"/>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A12AE3FD-CD77-49DE-8F81-A4638051AB28}"/>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9C994EF5-EA0C-4B8D-879D-BD03E30C9754}"/>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38" name="テキスト ボックス 837">
          <a:extLst>
            <a:ext uri="{FF2B5EF4-FFF2-40B4-BE49-F238E27FC236}">
              <a16:creationId xmlns:a16="http://schemas.microsoft.com/office/drawing/2014/main" id="{9ED3C345-A6C4-4B00-9EAF-94A29B117DA4}"/>
            </a:ext>
          </a:extLst>
        </xdr:cNvPr>
        <xdr:cNvSpPr txBox="1"/>
      </xdr:nvSpPr>
      <xdr:spPr>
        <a:xfrm>
          <a:off x="10845966"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a:extLst>
            <a:ext uri="{FF2B5EF4-FFF2-40B4-BE49-F238E27FC236}">
              <a16:creationId xmlns:a16="http://schemas.microsoft.com/office/drawing/2014/main" id="{985FB18A-DA68-4B41-B590-1D4A2E285C23}"/>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0" name="テキスト ボックス 839">
          <a:extLst>
            <a:ext uri="{FF2B5EF4-FFF2-40B4-BE49-F238E27FC236}">
              <a16:creationId xmlns:a16="http://schemas.microsoft.com/office/drawing/2014/main" id="{EF1CC526-0338-4D94-AABD-65EEC6FACAE5}"/>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a:extLst>
            <a:ext uri="{FF2B5EF4-FFF2-40B4-BE49-F238E27FC236}">
              <a16:creationId xmlns:a16="http://schemas.microsoft.com/office/drawing/2014/main" id="{9EB56C92-843D-4AC2-A983-B5FEF7491962}"/>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a:extLst>
            <a:ext uri="{FF2B5EF4-FFF2-40B4-BE49-F238E27FC236}">
              <a16:creationId xmlns:a16="http://schemas.microsoft.com/office/drawing/2014/main" id="{FBC8D689-83E9-42B6-8EA5-2902E045C4A3}"/>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a:extLst>
            <a:ext uri="{FF2B5EF4-FFF2-40B4-BE49-F238E27FC236}">
              <a16:creationId xmlns:a16="http://schemas.microsoft.com/office/drawing/2014/main" id="{9A91FC5A-DB0B-438F-A146-1BC3392EA7D3}"/>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a:extLst>
            <a:ext uri="{FF2B5EF4-FFF2-40B4-BE49-F238E27FC236}">
              <a16:creationId xmlns:a16="http://schemas.microsoft.com/office/drawing/2014/main" id="{F508F390-6199-432C-98B1-70C0E13255BD}"/>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a:extLst>
            <a:ext uri="{FF2B5EF4-FFF2-40B4-BE49-F238E27FC236}">
              <a16:creationId xmlns:a16="http://schemas.microsoft.com/office/drawing/2014/main" id="{9C46E3FB-6DA9-44A2-8218-13F4F3E5A319}"/>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a:extLst>
            <a:ext uri="{FF2B5EF4-FFF2-40B4-BE49-F238E27FC236}">
              <a16:creationId xmlns:a16="http://schemas.microsoft.com/office/drawing/2014/main" id="{F4032A77-DD51-4322-A1D3-0A5091CB41B5}"/>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a:extLst>
            <a:ext uri="{FF2B5EF4-FFF2-40B4-BE49-F238E27FC236}">
              <a16:creationId xmlns:a16="http://schemas.microsoft.com/office/drawing/2014/main" id="{5CF6E1F9-CF6E-4E3D-B540-9DE1174083E9}"/>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a:extLst>
            <a:ext uri="{FF2B5EF4-FFF2-40B4-BE49-F238E27FC236}">
              <a16:creationId xmlns:a16="http://schemas.microsoft.com/office/drawing/2014/main" id="{0D0D8F99-F754-4F46-B638-16DB72F34ECC}"/>
            </a:ext>
          </a:extLst>
        </xdr:cNvPr>
        <xdr:cNvSpPr txBox="1"/>
      </xdr:nvSpPr>
      <xdr:spPr>
        <a:xfrm>
          <a:off x="10845966"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6AC1174-F5A0-4AD0-BBD6-2933B2E0D9F2}"/>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0" name="テキスト ボックス 849">
          <a:extLst>
            <a:ext uri="{FF2B5EF4-FFF2-40B4-BE49-F238E27FC236}">
              <a16:creationId xmlns:a16="http://schemas.microsoft.com/office/drawing/2014/main" id="{F527CA35-B596-4299-9950-805F154366BF}"/>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356077B4-C57C-4494-9578-EDE0E7BD5190}"/>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52" name="直線コネクタ 851">
          <a:extLst>
            <a:ext uri="{FF2B5EF4-FFF2-40B4-BE49-F238E27FC236}">
              <a16:creationId xmlns:a16="http://schemas.microsoft.com/office/drawing/2014/main" id="{6B43E724-6C18-4ED9-869E-41E08DA7BAC3}"/>
            </a:ext>
          </a:extLst>
        </xdr:cNvPr>
        <xdr:cNvCxnSpPr/>
      </xdr:nvCxnSpPr>
      <xdr:spPr>
        <a:xfrm flipV="1">
          <a:off x="14696439" y="16261714"/>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53" name="【庁舎】&#10;有形固定資産減価償却率最小値テキスト">
          <a:extLst>
            <a:ext uri="{FF2B5EF4-FFF2-40B4-BE49-F238E27FC236}">
              <a16:creationId xmlns:a16="http://schemas.microsoft.com/office/drawing/2014/main" id="{AF6EF481-08B6-4695-BEE7-960BAF93B3F4}"/>
            </a:ext>
          </a:extLst>
        </xdr:cNvPr>
        <xdr:cNvSpPr txBox="1"/>
      </xdr:nvSpPr>
      <xdr:spPr>
        <a:xfrm>
          <a:off x="14735175"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54" name="直線コネクタ 853">
          <a:extLst>
            <a:ext uri="{FF2B5EF4-FFF2-40B4-BE49-F238E27FC236}">
              <a16:creationId xmlns:a16="http://schemas.microsoft.com/office/drawing/2014/main" id="{AB3E532D-1151-44D5-B1AC-AD13B6C3208E}"/>
            </a:ext>
          </a:extLst>
        </xdr:cNvPr>
        <xdr:cNvCxnSpPr/>
      </xdr:nvCxnSpPr>
      <xdr:spPr>
        <a:xfrm>
          <a:off x="14611350" y="1788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55" name="【庁舎】&#10;有形固定資産減価償却率最大値テキスト">
          <a:extLst>
            <a:ext uri="{FF2B5EF4-FFF2-40B4-BE49-F238E27FC236}">
              <a16:creationId xmlns:a16="http://schemas.microsoft.com/office/drawing/2014/main" id="{4B19AE55-2AAA-4FFE-AA6E-F630443B28E2}"/>
            </a:ext>
          </a:extLst>
        </xdr:cNvPr>
        <xdr:cNvSpPr txBox="1"/>
      </xdr:nvSpPr>
      <xdr:spPr>
        <a:xfrm>
          <a:off x="14735175" y="1604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56" name="直線コネクタ 855">
          <a:extLst>
            <a:ext uri="{FF2B5EF4-FFF2-40B4-BE49-F238E27FC236}">
              <a16:creationId xmlns:a16="http://schemas.microsoft.com/office/drawing/2014/main" id="{F3C38846-63C3-472B-BE4C-1E9F44DD6FC9}"/>
            </a:ext>
          </a:extLst>
        </xdr:cNvPr>
        <xdr:cNvCxnSpPr/>
      </xdr:nvCxnSpPr>
      <xdr:spPr>
        <a:xfrm>
          <a:off x="14611350" y="162617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57" name="【庁舎】&#10;有形固定資産減価償却率平均値テキスト">
          <a:extLst>
            <a:ext uri="{FF2B5EF4-FFF2-40B4-BE49-F238E27FC236}">
              <a16:creationId xmlns:a16="http://schemas.microsoft.com/office/drawing/2014/main" id="{EC11F39B-AC6E-43B6-A91A-5A24952CBD36}"/>
            </a:ext>
          </a:extLst>
        </xdr:cNvPr>
        <xdr:cNvSpPr txBox="1"/>
      </xdr:nvSpPr>
      <xdr:spPr>
        <a:xfrm>
          <a:off x="14735175" y="16965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58" name="フローチャート: 判断 857">
          <a:extLst>
            <a:ext uri="{FF2B5EF4-FFF2-40B4-BE49-F238E27FC236}">
              <a16:creationId xmlns:a16="http://schemas.microsoft.com/office/drawing/2014/main" id="{7EBC655A-5085-4F4D-88CA-1FA0B9A4CB06}"/>
            </a:ext>
          </a:extLst>
        </xdr:cNvPr>
        <xdr:cNvSpPr/>
      </xdr:nvSpPr>
      <xdr:spPr>
        <a:xfrm>
          <a:off x="14649450" y="171138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59" name="フローチャート: 判断 858">
          <a:extLst>
            <a:ext uri="{FF2B5EF4-FFF2-40B4-BE49-F238E27FC236}">
              <a16:creationId xmlns:a16="http://schemas.microsoft.com/office/drawing/2014/main" id="{DDC24EFF-AD6C-4F8E-824E-BB32ACC7E44A}"/>
            </a:ext>
          </a:extLst>
        </xdr:cNvPr>
        <xdr:cNvSpPr/>
      </xdr:nvSpPr>
      <xdr:spPr>
        <a:xfrm>
          <a:off x="13887450" y="1711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60" name="フローチャート: 判断 859">
          <a:extLst>
            <a:ext uri="{FF2B5EF4-FFF2-40B4-BE49-F238E27FC236}">
              <a16:creationId xmlns:a16="http://schemas.microsoft.com/office/drawing/2014/main" id="{B8A924E0-69A2-4B67-823A-5180730251A0}"/>
            </a:ext>
          </a:extLst>
        </xdr:cNvPr>
        <xdr:cNvSpPr/>
      </xdr:nvSpPr>
      <xdr:spPr>
        <a:xfrm>
          <a:off x="13096875" y="171818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61" name="フローチャート: 判断 860">
          <a:extLst>
            <a:ext uri="{FF2B5EF4-FFF2-40B4-BE49-F238E27FC236}">
              <a16:creationId xmlns:a16="http://schemas.microsoft.com/office/drawing/2014/main" id="{7C4DB7A9-E21B-41DE-8797-5D59B674BFB5}"/>
            </a:ext>
          </a:extLst>
        </xdr:cNvPr>
        <xdr:cNvSpPr/>
      </xdr:nvSpPr>
      <xdr:spPr>
        <a:xfrm>
          <a:off x="12296775" y="17212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62" name="フローチャート: 判断 861">
          <a:extLst>
            <a:ext uri="{FF2B5EF4-FFF2-40B4-BE49-F238E27FC236}">
              <a16:creationId xmlns:a16="http://schemas.microsoft.com/office/drawing/2014/main" id="{2647F71C-31A0-470C-9D7E-8E292FD40D0F}"/>
            </a:ext>
          </a:extLst>
        </xdr:cNvPr>
        <xdr:cNvSpPr/>
      </xdr:nvSpPr>
      <xdr:spPr>
        <a:xfrm>
          <a:off x="11487150" y="171856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3110AB74-B441-402E-AE7F-A1E581905CAE}"/>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1DF53B36-96E4-4EED-A693-17D0D21D843B}"/>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24D47255-39FA-44CB-9CB1-7F8C83DADE3C}"/>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8E37B5AF-2AC7-4C5E-82DB-8E68755DC6FB}"/>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6AAFB7F5-41C3-4EA1-9471-A245136F6F31}"/>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868" name="楕円 867">
          <a:extLst>
            <a:ext uri="{FF2B5EF4-FFF2-40B4-BE49-F238E27FC236}">
              <a16:creationId xmlns:a16="http://schemas.microsoft.com/office/drawing/2014/main" id="{48E0BB5E-4483-4ED3-BEAF-CCF974E8DE59}"/>
            </a:ext>
          </a:extLst>
        </xdr:cNvPr>
        <xdr:cNvSpPr/>
      </xdr:nvSpPr>
      <xdr:spPr>
        <a:xfrm>
          <a:off x="14649450" y="17649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137177</xdr:rowOff>
    </xdr:from>
    <xdr:ext cx="405111" cy="259045"/>
    <xdr:sp macro="" textlink="">
      <xdr:nvSpPr>
        <xdr:cNvPr id="869" name="【庁舎】&#10;有形固定資産減価償却率該当値テキスト">
          <a:extLst>
            <a:ext uri="{FF2B5EF4-FFF2-40B4-BE49-F238E27FC236}">
              <a16:creationId xmlns:a16="http://schemas.microsoft.com/office/drawing/2014/main" id="{F038A099-5C3E-4252-8F9A-080C80CFA03C}"/>
            </a:ext>
          </a:extLst>
        </xdr:cNvPr>
        <xdr:cNvSpPr txBox="1"/>
      </xdr:nvSpPr>
      <xdr:spPr>
        <a:xfrm>
          <a:off x="14735175" y="1762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101600</xdr:rowOff>
    </xdr:from>
    <xdr:to>
      <xdr:col>81</xdr:col>
      <xdr:colOff>101600</xdr:colOff>
      <xdr:row>108</xdr:row>
      <xdr:rowOff>31750</xdr:rowOff>
    </xdr:to>
    <xdr:sp macro="" textlink="">
      <xdr:nvSpPr>
        <xdr:cNvPr id="870" name="楕円 869">
          <a:extLst>
            <a:ext uri="{FF2B5EF4-FFF2-40B4-BE49-F238E27FC236}">
              <a16:creationId xmlns:a16="http://schemas.microsoft.com/office/drawing/2014/main" id="{5C8C9165-6094-4C76-A3DF-B9E22C5329C4}"/>
            </a:ext>
          </a:extLst>
        </xdr:cNvPr>
        <xdr:cNvSpPr/>
      </xdr:nvSpPr>
      <xdr:spPr>
        <a:xfrm>
          <a:off x="13887450" y="1759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152400</xdr:rowOff>
    </xdr:from>
    <xdr:to>
      <xdr:col>85</xdr:col>
      <xdr:colOff>127000</xdr:colOff>
      <xdr:row>108</xdr:row>
      <xdr:rowOff>38100</xdr:rowOff>
    </xdr:to>
    <xdr:cxnSp macro="">
      <xdr:nvCxnSpPr>
        <xdr:cNvPr id="871" name="直線コネクタ 870">
          <a:extLst>
            <a:ext uri="{FF2B5EF4-FFF2-40B4-BE49-F238E27FC236}">
              <a16:creationId xmlns:a16="http://schemas.microsoft.com/office/drawing/2014/main" id="{109BA8C0-8657-4919-8FDB-1C1BD483B356}"/>
            </a:ext>
          </a:extLst>
        </xdr:cNvPr>
        <xdr:cNvCxnSpPr/>
      </xdr:nvCxnSpPr>
      <xdr:spPr>
        <a:xfrm>
          <a:off x="13935075" y="17640300"/>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872" name="楕円 871">
          <a:extLst>
            <a:ext uri="{FF2B5EF4-FFF2-40B4-BE49-F238E27FC236}">
              <a16:creationId xmlns:a16="http://schemas.microsoft.com/office/drawing/2014/main" id="{91CED788-E754-45D2-B328-852AFB3A3C34}"/>
            </a:ext>
          </a:extLst>
        </xdr:cNvPr>
        <xdr:cNvSpPr/>
      </xdr:nvSpPr>
      <xdr:spPr>
        <a:xfrm>
          <a:off x="13096875" y="175285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91439</xdr:rowOff>
    </xdr:from>
    <xdr:to>
      <xdr:col>81</xdr:col>
      <xdr:colOff>50800</xdr:colOff>
      <xdr:row>107</xdr:row>
      <xdr:rowOff>152400</xdr:rowOff>
    </xdr:to>
    <xdr:cxnSp macro="">
      <xdr:nvCxnSpPr>
        <xdr:cNvPr id="873" name="直線コネクタ 872">
          <a:extLst>
            <a:ext uri="{FF2B5EF4-FFF2-40B4-BE49-F238E27FC236}">
              <a16:creationId xmlns:a16="http://schemas.microsoft.com/office/drawing/2014/main" id="{86A9E3FD-6191-4225-941A-89BB38F816D9}"/>
            </a:ext>
          </a:extLst>
        </xdr:cNvPr>
        <xdr:cNvCxnSpPr/>
      </xdr:nvCxnSpPr>
      <xdr:spPr>
        <a:xfrm>
          <a:off x="13144500" y="17576164"/>
          <a:ext cx="790575"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158750</xdr:rowOff>
    </xdr:from>
    <xdr:to>
      <xdr:col>72</xdr:col>
      <xdr:colOff>38100</xdr:colOff>
      <xdr:row>107</xdr:row>
      <xdr:rowOff>88900</xdr:rowOff>
    </xdr:to>
    <xdr:sp macro="" textlink="">
      <xdr:nvSpPr>
        <xdr:cNvPr id="874" name="楕円 873">
          <a:extLst>
            <a:ext uri="{FF2B5EF4-FFF2-40B4-BE49-F238E27FC236}">
              <a16:creationId xmlns:a16="http://schemas.microsoft.com/office/drawing/2014/main" id="{08857B32-31E5-42BB-9841-8C317D0C8F28}"/>
            </a:ext>
          </a:extLst>
        </xdr:cNvPr>
        <xdr:cNvSpPr/>
      </xdr:nvSpPr>
      <xdr:spPr>
        <a:xfrm>
          <a:off x="12296775" y="17478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38100</xdr:rowOff>
    </xdr:from>
    <xdr:to>
      <xdr:col>76</xdr:col>
      <xdr:colOff>114300</xdr:colOff>
      <xdr:row>107</xdr:row>
      <xdr:rowOff>91439</xdr:rowOff>
    </xdr:to>
    <xdr:cxnSp macro="">
      <xdr:nvCxnSpPr>
        <xdr:cNvPr id="875" name="直線コネクタ 874">
          <a:extLst>
            <a:ext uri="{FF2B5EF4-FFF2-40B4-BE49-F238E27FC236}">
              <a16:creationId xmlns:a16="http://schemas.microsoft.com/office/drawing/2014/main" id="{6F73080A-7035-4444-B74D-E244AE2D0791}"/>
            </a:ext>
          </a:extLst>
        </xdr:cNvPr>
        <xdr:cNvCxnSpPr/>
      </xdr:nvCxnSpPr>
      <xdr:spPr>
        <a:xfrm>
          <a:off x="12344400" y="17526000"/>
          <a:ext cx="800100"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876" name="楕円 875">
          <a:extLst>
            <a:ext uri="{FF2B5EF4-FFF2-40B4-BE49-F238E27FC236}">
              <a16:creationId xmlns:a16="http://schemas.microsoft.com/office/drawing/2014/main" id="{8F5E5239-A24C-4E6B-8D55-1FA2B5D376C5}"/>
            </a:ext>
          </a:extLst>
        </xdr:cNvPr>
        <xdr:cNvSpPr/>
      </xdr:nvSpPr>
      <xdr:spPr>
        <a:xfrm>
          <a:off x="11487150" y="17418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107</xdr:row>
      <xdr:rowOff>38100</xdr:rowOff>
    </xdr:to>
    <xdr:cxnSp macro="">
      <xdr:nvCxnSpPr>
        <xdr:cNvPr id="877" name="直線コネクタ 876">
          <a:extLst>
            <a:ext uri="{FF2B5EF4-FFF2-40B4-BE49-F238E27FC236}">
              <a16:creationId xmlns:a16="http://schemas.microsoft.com/office/drawing/2014/main" id="{BC8F750B-FDF9-47A0-A49D-75889771C564}"/>
            </a:ext>
          </a:extLst>
        </xdr:cNvPr>
        <xdr:cNvCxnSpPr/>
      </xdr:nvCxnSpPr>
      <xdr:spPr>
        <a:xfrm>
          <a:off x="11534775" y="17475836"/>
          <a:ext cx="809625"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78" name="n_1aveValue【庁舎】&#10;有形固定資産減価償却率">
          <a:extLst>
            <a:ext uri="{FF2B5EF4-FFF2-40B4-BE49-F238E27FC236}">
              <a16:creationId xmlns:a16="http://schemas.microsoft.com/office/drawing/2014/main" id="{50941E4F-57FA-48D8-B4B9-690ADABCF2D5}"/>
            </a:ext>
          </a:extLst>
        </xdr:cNvPr>
        <xdr:cNvSpPr txBox="1"/>
      </xdr:nvSpPr>
      <xdr:spPr>
        <a:xfrm>
          <a:off x="13745219" y="1688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79" name="n_2aveValue【庁舎】&#10;有形固定資産減価償却率">
          <a:extLst>
            <a:ext uri="{FF2B5EF4-FFF2-40B4-BE49-F238E27FC236}">
              <a16:creationId xmlns:a16="http://schemas.microsoft.com/office/drawing/2014/main" id="{FE2165F8-647D-453B-92E0-D313C8894F0A}"/>
            </a:ext>
          </a:extLst>
        </xdr:cNvPr>
        <xdr:cNvSpPr txBox="1"/>
      </xdr:nvSpPr>
      <xdr:spPr>
        <a:xfrm>
          <a:off x="12964169"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80" name="n_3aveValue【庁舎】&#10;有形固定資産減価償却率">
          <a:extLst>
            <a:ext uri="{FF2B5EF4-FFF2-40B4-BE49-F238E27FC236}">
              <a16:creationId xmlns:a16="http://schemas.microsoft.com/office/drawing/2014/main" id="{C1619D75-EC06-459D-9ED8-A4734FA4398D}"/>
            </a:ext>
          </a:extLst>
        </xdr:cNvPr>
        <xdr:cNvSpPr txBox="1"/>
      </xdr:nvSpPr>
      <xdr:spPr>
        <a:xfrm>
          <a:off x="12164069"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881" name="n_4aveValue【庁舎】&#10;有形固定資産減価償却率">
          <a:extLst>
            <a:ext uri="{FF2B5EF4-FFF2-40B4-BE49-F238E27FC236}">
              <a16:creationId xmlns:a16="http://schemas.microsoft.com/office/drawing/2014/main" id="{B8A2F7F3-2472-4721-85DC-BE6FE3B93C5F}"/>
            </a:ext>
          </a:extLst>
        </xdr:cNvPr>
        <xdr:cNvSpPr txBox="1"/>
      </xdr:nvSpPr>
      <xdr:spPr>
        <a:xfrm>
          <a:off x="11354444"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22877</xdr:rowOff>
    </xdr:from>
    <xdr:ext cx="405111" cy="259045"/>
    <xdr:sp macro="" textlink="">
      <xdr:nvSpPr>
        <xdr:cNvPr id="882" name="n_1mainValue【庁舎】&#10;有形固定資産減価償却率">
          <a:extLst>
            <a:ext uri="{FF2B5EF4-FFF2-40B4-BE49-F238E27FC236}">
              <a16:creationId xmlns:a16="http://schemas.microsoft.com/office/drawing/2014/main" id="{90BDB857-5F8A-4811-8931-E24F18A40D34}"/>
            </a:ext>
          </a:extLst>
        </xdr:cNvPr>
        <xdr:cNvSpPr txBox="1"/>
      </xdr:nvSpPr>
      <xdr:spPr>
        <a:xfrm>
          <a:off x="13745219" y="176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883" name="n_2mainValue【庁舎】&#10;有形固定資産減価償却率">
          <a:extLst>
            <a:ext uri="{FF2B5EF4-FFF2-40B4-BE49-F238E27FC236}">
              <a16:creationId xmlns:a16="http://schemas.microsoft.com/office/drawing/2014/main" id="{E63287D0-2479-41A5-AD89-FB557947FB14}"/>
            </a:ext>
          </a:extLst>
        </xdr:cNvPr>
        <xdr:cNvSpPr txBox="1"/>
      </xdr:nvSpPr>
      <xdr:spPr>
        <a:xfrm>
          <a:off x="12964169"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80027</xdr:rowOff>
    </xdr:from>
    <xdr:ext cx="405111" cy="259045"/>
    <xdr:sp macro="" textlink="">
      <xdr:nvSpPr>
        <xdr:cNvPr id="884" name="n_3mainValue【庁舎】&#10;有形固定資産減価償却率">
          <a:extLst>
            <a:ext uri="{FF2B5EF4-FFF2-40B4-BE49-F238E27FC236}">
              <a16:creationId xmlns:a16="http://schemas.microsoft.com/office/drawing/2014/main" id="{1BEA25E2-449A-4C3A-B805-663D9C3F25F5}"/>
            </a:ext>
          </a:extLst>
        </xdr:cNvPr>
        <xdr:cNvSpPr txBox="1"/>
      </xdr:nvSpPr>
      <xdr:spPr>
        <a:xfrm>
          <a:off x="12164069" y="1757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885" name="n_4mainValue【庁舎】&#10;有形固定資産減価償却率">
          <a:extLst>
            <a:ext uri="{FF2B5EF4-FFF2-40B4-BE49-F238E27FC236}">
              <a16:creationId xmlns:a16="http://schemas.microsoft.com/office/drawing/2014/main" id="{1E8589B8-6467-4E08-B604-4A00B384B9D9}"/>
            </a:ext>
          </a:extLst>
        </xdr:cNvPr>
        <xdr:cNvSpPr txBox="1"/>
      </xdr:nvSpPr>
      <xdr:spPr>
        <a:xfrm>
          <a:off x="11354444" y="175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CFC1949D-6D14-48DA-B5F1-3C7B509FE3DF}"/>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7D1EBD8D-1EC8-4AC7-B495-108E25C0D8DC}"/>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9FE2FCB5-8CD1-497C-B15E-AD4D38A63EAB}"/>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B95521AE-1486-4BEA-840E-A31E9E3A08DB}"/>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D09D104-0809-4DF0-A9D5-1FDDF704DD6E}"/>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D34A6C4B-8F95-407C-B930-F6FC5FB93CD5}"/>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CC1AFDB6-33F4-4434-8318-865ABE2F5009}"/>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327ABBF2-3997-43A2-BBB0-A9F91F4CFEC0}"/>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1D382FAC-FFEF-4B0D-9B15-88C600A1C37E}"/>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AA72B626-DFC4-432C-9C17-99A8247300EC}"/>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6" name="テキスト ボックス 895">
          <a:extLst>
            <a:ext uri="{FF2B5EF4-FFF2-40B4-BE49-F238E27FC236}">
              <a16:creationId xmlns:a16="http://schemas.microsoft.com/office/drawing/2014/main" id="{2883E80B-25A5-4D13-A684-56D2FA3F4A3A}"/>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a:extLst>
            <a:ext uri="{FF2B5EF4-FFF2-40B4-BE49-F238E27FC236}">
              <a16:creationId xmlns:a16="http://schemas.microsoft.com/office/drawing/2014/main" id="{2CB7BB97-42A7-4B31-94D4-E00ACF876AFA}"/>
            </a:ext>
          </a:extLst>
        </xdr:cNvPr>
        <xdr:cNvCxnSpPr/>
      </xdr:nvCxnSpPr>
      <xdr:spPr>
        <a:xfrm>
          <a:off x="164592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a:extLst>
            <a:ext uri="{FF2B5EF4-FFF2-40B4-BE49-F238E27FC236}">
              <a16:creationId xmlns:a16="http://schemas.microsoft.com/office/drawing/2014/main" id="{8A87CA35-0107-4C3C-927B-73021F70FFF3}"/>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a:extLst>
            <a:ext uri="{FF2B5EF4-FFF2-40B4-BE49-F238E27FC236}">
              <a16:creationId xmlns:a16="http://schemas.microsoft.com/office/drawing/2014/main" id="{17BA6B45-D481-42B2-8E18-047D76A0370E}"/>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a:extLst>
            <a:ext uri="{FF2B5EF4-FFF2-40B4-BE49-F238E27FC236}">
              <a16:creationId xmlns:a16="http://schemas.microsoft.com/office/drawing/2014/main" id="{30301643-14FD-4630-8ACA-A51C41FBF8E1}"/>
            </a:ext>
          </a:extLst>
        </xdr:cNvPr>
        <xdr:cNvSpPr txBox="1"/>
      </xdr:nvSpPr>
      <xdr:spPr>
        <a:xfrm>
          <a:off x="16052346"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a:extLst>
            <a:ext uri="{FF2B5EF4-FFF2-40B4-BE49-F238E27FC236}">
              <a16:creationId xmlns:a16="http://schemas.microsoft.com/office/drawing/2014/main" id="{2DDCAD77-6A44-4916-8DCD-73734C1DFAAD}"/>
            </a:ext>
          </a:extLst>
        </xdr:cNvPr>
        <xdr:cNvCxnSpPr/>
      </xdr:nvCxnSpPr>
      <xdr:spPr>
        <a:xfrm>
          <a:off x="164592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a:extLst>
            <a:ext uri="{FF2B5EF4-FFF2-40B4-BE49-F238E27FC236}">
              <a16:creationId xmlns:a16="http://schemas.microsoft.com/office/drawing/2014/main" id="{BB60436B-EAA2-4825-A2F7-F6EC488219E0}"/>
            </a:ext>
          </a:extLst>
        </xdr:cNvPr>
        <xdr:cNvSpPr txBox="1"/>
      </xdr:nvSpPr>
      <xdr:spPr>
        <a:xfrm>
          <a:off x="16052346"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a:extLst>
            <a:ext uri="{FF2B5EF4-FFF2-40B4-BE49-F238E27FC236}">
              <a16:creationId xmlns:a16="http://schemas.microsoft.com/office/drawing/2014/main" id="{BE6D94D6-1E35-483F-ACC0-60A7195CE79D}"/>
            </a:ext>
          </a:extLst>
        </xdr:cNvPr>
        <xdr:cNvCxnSpPr/>
      </xdr:nvCxnSpPr>
      <xdr:spPr>
        <a:xfrm>
          <a:off x="164592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a:extLst>
            <a:ext uri="{FF2B5EF4-FFF2-40B4-BE49-F238E27FC236}">
              <a16:creationId xmlns:a16="http://schemas.microsoft.com/office/drawing/2014/main" id="{901150F8-E9DA-4BF3-9E4D-A01E4B510B5F}"/>
            </a:ext>
          </a:extLst>
        </xdr:cNvPr>
        <xdr:cNvSpPr txBox="1"/>
      </xdr:nvSpPr>
      <xdr:spPr>
        <a:xfrm>
          <a:off x="16052346"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4F0A65B9-24A0-4710-B812-C7FCE95D45D3}"/>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DA8B0017-74EE-425D-BCC2-C77D97B33766}"/>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B916E994-B4B7-4889-9D1E-0B6E19B57BC1}"/>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08" name="直線コネクタ 907">
          <a:extLst>
            <a:ext uri="{FF2B5EF4-FFF2-40B4-BE49-F238E27FC236}">
              <a16:creationId xmlns:a16="http://schemas.microsoft.com/office/drawing/2014/main" id="{DA7E20A1-0933-4156-B22D-C4708848AE0A}"/>
            </a:ext>
          </a:extLst>
        </xdr:cNvPr>
        <xdr:cNvCxnSpPr/>
      </xdr:nvCxnSpPr>
      <xdr:spPr>
        <a:xfrm flipV="1">
          <a:off x="19954239" y="16639667"/>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09" name="【庁舎】&#10;一人当たり面積最小値テキスト">
          <a:extLst>
            <a:ext uri="{FF2B5EF4-FFF2-40B4-BE49-F238E27FC236}">
              <a16:creationId xmlns:a16="http://schemas.microsoft.com/office/drawing/2014/main" id="{B6026CEB-EBE8-4625-8BEB-D5FD57F4132E}"/>
            </a:ext>
          </a:extLst>
        </xdr:cNvPr>
        <xdr:cNvSpPr txBox="1"/>
      </xdr:nvSpPr>
      <xdr:spPr>
        <a:xfrm>
          <a:off x="19992975" y="1784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10" name="直線コネクタ 909">
          <a:extLst>
            <a:ext uri="{FF2B5EF4-FFF2-40B4-BE49-F238E27FC236}">
              <a16:creationId xmlns:a16="http://schemas.microsoft.com/office/drawing/2014/main" id="{DAF0FA16-7785-4183-B0E0-662524E5E069}"/>
            </a:ext>
          </a:extLst>
        </xdr:cNvPr>
        <xdr:cNvCxnSpPr/>
      </xdr:nvCxnSpPr>
      <xdr:spPr>
        <a:xfrm>
          <a:off x="19878675" y="178375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11" name="【庁舎】&#10;一人当たり面積最大値テキスト">
          <a:extLst>
            <a:ext uri="{FF2B5EF4-FFF2-40B4-BE49-F238E27FC236}">
              <a16:creationId xmlns:a16="http://schemas.microsoft.com/office/drawing/2014/main" id="{5138A9D8-97F5-450F-A769-040263321E3F}"/>
            </a:ext>
          </a:extLst>
        </xdr:cNvPr>
        <xdr:cNvSpPr txBox="1"/>
      </xdr:nvSpPr>
      <xdr:spPr>
        <a:xfrm>
          <a:off x="19992975" y="1641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12" name="直線コネクタ 911">
          <a:extLst>
            <a:ext uri="{FF2B5EF4-FFF2-40B4-BE49-F238E27FC236}">
              <a16:creationId xmlns:a16="http://schemas.microsoft.com/office/drawing/2014/main" id="{F6F52248-D5F5-4937-B3ED-F0C89AA1306A}"/>
            </a:ext>
          </a:extLst>
        </xdr:cNvPr>
        <xdr:cNvCxnSpPr/>
      </xdr:nvCxnSpPr>
      <xdr:spPr>
        <a:xfrm>
          <a:off x="19878675" y="166396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1540</xdr:rowOff>
    </xdr:from>
    <xdr:ext cx="469744" cy="259045"/>
    <xdr:sp macro="" textlink="">
      <xdr:nvSpPr>
        <xdr:cNvPr id="913" name="【庁舎】&#10;一人当たり面積平均値テキスト">
          <a:extLst>
            <a:ext uri="{FF2B5EF4-FFF2-40B4-BE49-F238E27FC236}">
              <a16:creationId xmlns:a16="http://schemas.microsoft.com/office/drawing/2014/main" id="{C2E1874E-4AC4-41DE-B6F8-1261658C28C1}"/>
            </a:ext>
          </a:extLst>
        </xdr:cNvPr>
        <xdr:cNvSpPr txBox="1"/>
      </xdr:nvSpPr>
      <xdr:spPr>
        <a:xfrm>
          <a:off x="19992975" y="17489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14" name="フローチャート: 判断 913">
          <a:extLst>
            <a:ext uri="{FF2B5EF4-FFF2-40B4-BE49-F238E27FC236}">
              <a16:creationId xmlns:a16="http://schemas.microsoft.com/office/drawing/2014/main" id="{BF646E3E-DBA9-497D-A46B-6BF5AA6CCB4B}"/>
            </a:ext>
          </a:extLst>
        </xdr:cNvPr>
        <xdr:cNvSpPr/>
      </xdr:nvSpPr>
      <xdr:spPr>
        <a:xfrm>
          <a:off x="19897725" y="1751418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15" name="フローチャート: 判断 914">
          <a:extLst>
            <a:ext uri="{FF2B5EF4-FFF2-40B4-BE49-F238E27FC236}">
              <a16:creationId xmlns:a16="http://schemas.microsoft.com/office/drawing/2014/main" id="{7BDFF871-C9ED-49C7-BF10-25B62310759C}"/>
            </a:ext>
          </a:extLst>
        </xdr:cNvPr>
        <xdr:cNvSpPr/>
      </xdr:nvSpPr>
      <xdr:spPr>
        <a:xfrm>
          <a:off x="19154775" y="175247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16" name="フローチャート: 判断 915">
          <a:extLst>
            <a:ext uri="{FF2B5EF4-FFF2-40B4-BE49-F238E27FC236}">
              <a16:creationId xmlns:a16="http://schemas.microsoft.com/office/drawing/2014/main" id="{8612AC30-CCF1-4001-94AD-00C7AEA069FA}"/>
            </a:ext>
          </a:extLst>
        </xdr:cNvPr>
        <xdr:cNvSpPr/>
      </xdr:nvSpPr>
      <xdr:spPr>
        <a:xfrm>
          <a:off x="18345150" y="175535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17" name="フローチャート: 判断 916">
          <a:extLst>
            <a:ext uri="{FF2B5EF4-FFF2-40B4-BE49-F238E27FC236}">
              <a16:creationId xmlns:a16="http://schemas.microsoft.com/office/drawing/2014/main" id="{377608C1-D57A-4E66-B041-0B8064B7ABD3}"/>
            </a:ext>
          </a:extLst>
        </xdr:cNvPr>
        <xdr:cNvSpPr/>
      </xdr:nvSpPr>
      <xdr:spPr>
        <a:xfrm>
          <a:off x="17554575" y="175535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18" name="フローチャート: 判断 917">
          <a:extLst>
            <a:ext uri="{FF2B5EF4-FFF2-40B4-BE49-F238E27FC236}">
              <a16:creationId xmlns:a16="http://schemas.microsoft.com/office/drawing/2014/main" id="{CB3EBC5B-CBD1-4D2F-A894-8B5089C5DB37}"/>
            </a:ext>
          </a:extLst>
        </xdr:cNvPr>
        <xdr:cNvSpPr/>
      </xdr:nvSpPr>
      <xdr:spPr>
        <a:xfrm>
          <a:off x="16754475" y="175613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3C387C15-BA73-484E-80A6-CA537CC3797C}"/>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56F7C665-4C85-4A60-A3A8-2519DC7DD2F1}"/>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BF7F760A-42A7-46BD-89C6-F41E3689FF6B}"/>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90C6A72A-634C-4FD5-8137-52F89FB12402}"/>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3F94B1B6-350F-4BB7-87F7-0946B63901BF}"/>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924" name="楕円 923">
          <a:extLst>
            <a:ext uri="{FF2B5EF4-FFF2-40B4-BE49-F238E27FC236}">
              <a16:creationId xmlns:a16="http://schemas.microsoft.com/office/drawing/2014/main" id="{5C8A99A5-3488-4A7C-853B-CC431BB73AA3}"/>
            </a:ext>
          </a:extLst>
        </xdr:cNvPr>
        <xdr:cNvSpPr/>
      </xdr:nvSpPr>
      <xdr:spPr>
        <a:xfrm>
          <a:off x="19897725" y="173432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52849</xdr:rowOff>
    </xdr:from>
    <xdr:ext cx="469744" cy="259045"/>
    <xdr:sp macro="" textlink="">
      <xdr:nvSpPr>
        <xdr:cNvPr id="925" name="【庁舎】&#10;一人当たり面積該当値テキスト">
          <a:extLst>
            <a:ext uri="{FF2B5EF4-FFF2-40B4-BE49-F238E27FC236}">
              <a16:creationId xmlns:a16="http://schemas.microsoft.com/office/drawing/2014/main" id="{C5E41D21-A0B1-496D-8732-E4CDDB5ECAE2}"/>
            </a:ext>
          </a:extLst>
        </xdr:cNvPr>
        <xdr:cNvSpPr txBox="1"/>
      </xdr:nvSpPr>
      <xdr:spPr>
        <a:xfrm>
          <a:off x="19992975" y="1719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34544</xdr:rowOff>
    </xdr:from>
    <xdr:to>
      <xdr:col>112</xdr:col>
      <xdr:colOff>38100</xdr:colOff>
      <xdr:row>106</xdr:row>
      <xdr:rowOff>136144</xdr:rowOff>
    </xdr:to>
    <xdr:sp macro="" textlink="">
      <xdr:nvSpPr>
        <xdr:cNvPr id="926" name="楕円 925">
          <a:extLst>
            <a:ext uri="{FF2B5EF4-FFF2-40B4-BE49-F238E27FC236}">
              <a16:creationId xmlns:a16="http://schemas.microsoft.com/office/drawing/2014/main" id="{21A60479-FB81-4DCA-8432-7AAC77EEB6EE}"/>
            </a:ext>
          </a:extLst>
        </xdr:cNvPr>
        <xdr:cNvSpPr/>
      </xdr:nvSpPr>
      <xdr:spPr>
        <a:xfrm>
          <a:off x="19154775" y="1734781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80772</xdr:rowOff>
    </xdr:from>
    <xdr:to>
      <xdr:col>116</xdr:col>
      <xdr:colOff>63500</xdr:colOff>
      <xdr:row>106</xdr:row>
      <xdr:rowOff>85344</xdr:rowOff>
    </xdr:to>
    <xdr:cxnSp macro="">
      <xdr:nvCxnSpPr>
        <xdr:cNvPr id="927" name="直線コネクタ 926">
          <a:extLst>
            <a:ext uri="{FF2B5EF4-FFF2-40B4-BE49-F238E27FC236}">
              <a16:creationId xmlns:a16="http://schemas.microsoft.com/office/drawing/2014/main" id="{B2EEB68F-679F-465D-A138-D99B9E534970}"/>
            </a:ext>
          </a:extLst>
        </xdr:cNvPr>
        <xdr:cNvCxnSpPr/>
      </xdr:nvCxnSpPr>
      <xdr:spPr>
        <a:xfrm flipV="1">
          <a:off x="19202400" y="17400397"/>
          <a:ext cx="7524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28" name="楕円 927">
          <a:extLst>
            <a:ext uri="{FF2B5EF4-FFF2-40B4-BE49-F238E27FC236}">
              <a16:creationId xmlns:a16="http://schemas.microsoft.com/office/drawing/2014/main" id="{F15DF28A-B82A-41B6-953F-CE19893881D8}"/>
            </a:ext>
          </a:extLst>
        </xdr:cNvPr>
        <xdr:cNvSpPr/>
      </xdr:nvSpPr>
      <xdr:spPr>
        <a:xfrm>
          <a:off x="18345150" y="173633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106</xdr:row>
      <xdr:rowOff>94487</xdr:rowOff>
    </xdr:to>
    <xdr:cxnSp macro="">
      <xdr:nvCxnSpPr>
        <xdr:cNvPr id="929" name="直線コネクタ 928">
          <a:extLst>
            <a:ext uri="{FF2B5EF4-FFF2-40B4-BE49-F238E27FC236}">
              <a16:creationId xmlns:a16="http://schemas.microsoft.com/office/drawing/2014/main" id="{4445EF3E-6EED-453A-8EFC-6D747D1C538E}"/>
            </a:ext>
          </a:extLst>
        </xdr:cNvPr>
        <xdr:cNvCxnSpPr/>
      </xdr:nvCxnSpPr>
      <xdr:spPr>
        <a:xfrm flipV="1">
          <a:off x="18392775" y="17404969"/>
          <a:ext cx="809625"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50546</xdr:rowOff>
    </xdr:from>
    <xdr:to>
      <xdr:col>102</xdr:col>
      <xdr:colOff>165100</xdr:colOff>
      <xdr:row>105</xdr:row>
      <xdr:rowOff>152146</xdr:rowOff>
    </xdr:to>
    <xdr:sp macro="" textlink="">
      <xdr:nvSpPr>
        <xdr:cNvPr id="930" name="楕円 929">
          <a:extLst>
            <a:ext uri="{FF2B5EF4-FFF2-40B4-BE49-F238E27FC236}">
              <a16:creationId xmlns:a16="http://schemas.microsoft.com/office/drawing/2014/main" id="{163BDAD8-7978-4948-992B-551ED34A27B2}"/>
            </a:ext>
          </a:extLst>
        </xdr:cNvPr>
        <xdr:cNvSpPr/>
      </xdr:nvSpPr>
      <xdr:spPr>
        <a:xfrm>
          <a:off x="17554575" y="1719237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101346</xdr:rowOff>
    </xdr:from>
    <xdr:to>
      <xdr:col>107</xdr:col>
      <xdr:colOff>50800</xdr:colOff>
      <xdr:row>106</xdr:row>
      <xdr:rowOff>94487</xdr:rowOff>
    </xdr:to>
    <xdr:cxnSp macro="">
      <xdr:nvCxnSpPr>
        <xdr:cNvPr id="931" name="直線コネクタ 930">
          <a:extLst>
            <a:ext uri="{FF2B5EF4-FFF2-40B4-BE49-F238E27FC236}">
              <a16:creationId xmlns:a16="http://schemas.microsoft.com/office/drawing/2014/main" id="{A1181B83-50AC-4335-AD39-21CCD1ED0642}"/>
            </a:ext>
          </a:extLst>
        </xdr:cNvPr>
        <xdr:cNvCxnSpPr/>
      </xdr:nvCxnSpPr>
      <xdr:spPr>
        <a:xfrm>
          <a:off x="17602200" y="17249521"/>
          <a:ext cx="790575" cy="16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932" name="楕円 931">
          <a:extLst>
            <a:ext uri="{FF2B5EF4-FFF2-40B4-BE49-F238E27FC236}">
              <a16:creationId xmlns:a16="http://schemas.microsoft.com/office/drawing/2014/main" id="{16749565-B027-4B30-9911-34BCB301CE7E}"/>
            </a:ext>
          </a:extLst>
        </xdr:cNvPr>
        <xdr:cNvSpPr/>
      </xdr:nvSpPr>
      <xdr:spPr>
        <a:xfrm>
          <a:off x="16754475" y="172001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101346</xdr:rowOff>
    </xdr:from>
    <xdr:to>
      <xdr:col>102</xdr:col>
      <xdr:colOff>114300</xdr:colOff>
      <xdr:row>105</xdr:row>
      <xdr:rowOff>105918</xdr:rowOff>
    </xdr:to>
    <xdr:cxnSp macro="">
      <xdr:nvCxnSpPr>
        <xdr:cNvPr id="933" name="直線コネクタ 932">
          <a:extLst>
            <a:ext uri="{FF2B5EF4-FFF2-40B4-BE49-F238E27FC236}">
              <a16:creationId xmlns:a16="http://schemas.microsoft.com/office/drawing/2014/main" id="{2BD7FB37-7741-4EC5-A306-6C63D427DB16}"/>
            </a:ext>
          </a:extLst>
        </xdr:cNvPr>
        <xdr:cNvCxnSpPr/>
      </xdr:nvCxnSpPr>
      <xdr:spPr>
        <a:xfrm flipV="1">
          <a:off x="16802100" y="1724952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934" name="n_1aveValue【庁舎】&#10;一人当たり面積">
          <a:extLst>
            <a:ext uri="{FF2B5EF4-FFF2-40B4-BE49-F238E27FC236}">
              <a16:creationId xmlns:a16="http://schemas.microsoft.com/office/drawing/2014/main" id="{41CAB13B-7EEE-49B5-B69C-E34F4287F6DA}"/>
            </a:ext>
          </a:extLst>
        </xdr:cNvPr>
        <xdr:cNvSpPr txBox="1"/>
      </xdr:nvSpPr>
      <xdr:spPr>
        <a:xfrm>
          <a:off x="18983402" y="176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35" name="n_2aveValue【庁舎】&#10;一人当たり面積">
          <a:extLst>
            <a:ext uri="{FF2B5EF4-FFF2-40B4-BE49-F238E27FC236}">
              <a16:creationId xmlns:a16="http://schemas.microsoft.com/office/drawing/2014/main" id="{1A477918-AC11-48B5-956E-0C3EB90BAD90}"/>
            </a:ext>
          </a:extLst>
        </xdr:cNvPr>
        <xdr:cNvSpPr txBox="1"/>
      </xdr:nvSpPr>
      <xdr:spPr>
        <a:xfrm>
          <a:off x="18183302" y="1765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936" name="n_3aveValue【庁舎】&#10;一人当たり面積">
          <a:extLst>
            <a:ext uri="{FF2B5EF4-FFF2-40B4-BE49-F238E27FC236}">
              <a16:creationId xmlns:a16="http://schemas.microsoft.com/office/drawing/2014/main" id="{F2320C6A-CEA5-46E1-BEFE-29CB058A715E}"/>
            </a:ext>
          </a:extLst>
        </xdr:cNvPr>
        <xdr:cNvSpPr txBox="1"/>
      </xdr:nvSpPr>
      <xdr:spPr>
        <a:xfrm>
          <a:off x="17383202" y="1765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937" name="n_4aveValue【庁舎】&#10;一人当たり面積">
          <a:extLst>
            <a:ext uri="{FF2B5EF4-FFF2-40B4-BE49-F238E27FC236}">
              <a16:creationId xmlns:a16="http://schemas.microsoft.com/office/drawing/2014/main" id="{4E6207C7-E97C-4799-B65D-66154EEB5C40}"/>
            </a:ext>
          </a:extLst>
        </xdr:cNvPr>
        <xdr:cNvSpPr txBox="1"/>
      </xdr:nvSpPr>
      <xdr:spPr>
        <a:xfrm>
          <a:off x="16592627"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152671</xdr:rowOff>
    </xdr:from>
    <xdr:ext cx="469744" cy="259045"/>
    <xdr:sp macro="" textlink="">
      <xdr:nvSpPr>
        <xdr:cNvPr id="938" name="n_1mainValue【庁舎】&#10;一人当たり面積">
          <a:extLst>
            <a:ext uri="{FF2B5EF4-FFF2-40B4-BE49-F238E27FC236}">
              <a16:creationId xmlns:a16="http://schemas.microsoft.com/office/drawing/2014/main" id="{D00677CD-7262-4284-8F67-967773A7F8F6}"/>
            </a:ext>
          </a:extLst>
        </xdr:cNvPr>
        <xdr:cNvSpPr txBox="1"/>
      </xdr:nvSpPr>
      <xdr:spPr>
        <a:xfrm>
          <a:off x="18983402" y="171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939" name="n_2mainValue【庁舎】&#10;一人当たり面積">
          <a:extLst>
            <a:ext uri="{FF2B5EF4-FFF2-40B4-BE49-F238E27FC236}">
              <a16:creationId xmlns:a16="http://schemas.microsoft.com/office/drawing/2014/main" id="{5B4A06DF-535A-4C80-88D7-D3EEC3849C52}"/>
            </a:ext>
          </a:extLst>
        </xdr:cNvPr>
        <xdr:cNvSpPr txBox="1"/>
      </xdr:nvSpPr>
      <xdr:spPr>
        <a:xfrm>
          <a:off x="18183302" y="1713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168673</xdr:rowOff>
    </xdr:from>
    <xdr:ext cx="469744" cy="259045"/>
    <xdr:sp macro="" textlink="">
      <xdr:nvSpPr>
        <xdr:cNvPr id="940" name="n_3mainValue【庁舎】&#10;一人当たり面積">
          <a:extLst>
            <a:ext uri="{FF2B5EF4-FFF2-40B4-BE49-F238E27FC236}">
              <a16:creationId xmlns:a16="http://schemas.microsoft.com/office/drawing/2014/main" id="{BF7E904D-6C39-422A-9E52-B491FEAB72D5}"/>
            </a:ext>
          </a:extLst>
        </xdr:cNvPr>
        <xdr:cNvSpPr txBox="1"/>
      </xdr:nvSpPr>
      <xdr:spPr>
        <a:xfrm>
          <a:off x="17383202" y="1697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1795</xdr:rowOff>
    </xdr:from>
    <xdr:ext cx="469744" cy="259045"/>
    <xdr:sp macro="" textlink="">
      <xdr:nvSpPr>
        <xdr:cNvPr id="941" name="n_4mainValue【庁舎】&#10;一人当たり面積">
          <a:extLst>
            <a:ext uri="{FF2B5EF4-FFF2-40B4-BE49-F238E27FC236}">
              <a16:creationId xmlns:a16="http://schemas.microsoft.com/office/drawing/2014/main" id="{6412D3BB-CC09-4FBC-B071-854BA1AA3341}"/>
            </a:ext>
          </a:extLst>
        </xdr:cNvPr>
        <xdr:cNvSpPr txBox="1"/>
      </xdr:nvSpPr>
      <xdr:spPr>
        <a:xfrm>
          <a:off x="16592627" y="1697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1C2868C6-A509-4698-AC02-93A5033C7A4C}"/>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E145578E-E35D-4869-8E31-CC1678BE3699}"/>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F48BA54F-DCF1-4BFC-9B7E-A97C141516E4}"/>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市町村施設類型型別ストック情報分析表①　の分析欄で分析済み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572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令和３年度は、市町村民税や地方消費税交付金の減により、基準財政収入額が減少した一方で、社会保障関係経費が増えたことにより、基準財政需要額は増加したため、前年度より</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0.70</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類似団体との比較では、人口の減少や高い高齢化率などの影響により、市民一人当たりの市税収入が類似団体の平均を下回っていることから、依然として低い水準となっています。</a:t>
          </a:r>
        </a:p>
        <a:p>
          <a:r>
            <a:rPr kumimoji="1" lang="ja-JP" altLang="en-US" sz="1200">
              <a:latin typeface="ＭＳ Ｐゴシック" panose="020B0600070205080204" pitchFamily="50" charset="-128"/>
              <a:ea typeface="ＭＳ Ｐゴシック" panose="020B0600070205080204" pitchFamily="50" charset="-128"/>
            </a:rPr>
            <a:t>　企業誘致など、税源の涵養に繋がる取組みを強化し、歳入の確保に努めます。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31344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年度は公債費の増加等により</a:t>
          </a:r>
          <a:r>
            <a:rPr kumimoji="1" lang="en-US" altLang="ja-JP" sz="1100">
              <a:latin typeface="ＭＳ Ｐゴシック" panose="020B0600070205080204" pitchFamily="50" charset="-128"/>
              <a:ea typeface="ＭＳ Ｐゴシック" panose="020B0600070205080204" pitchFamily="50" charset="-128"/>
            </a:rPr>
            <a:t>99.8</a:t>
          </a:r>
          <a:r>
            <a:rPr kumimoji="1" lang="ja-JP" altLang="en-US" sz="1100">
              <a:latin typeface="ＭＳ Ｐゴシック" panose="020B0600070205080204" pitchFamily="50" charset="-128"/>
              <a:ea typeface="ＭＳ Ｐゴシック" panose="020B0600070205080204" pitchFamily="50" charset="-128"/>
            </a:rPr>
            <a:t>％となりましたが、令和元年度は物件費の減少等により</a:t>
          </a:r>
          <a:r>
            <a:rPr kumimoji="1" lang="en-US" altLang="ja-JP" sz="1100">
              <a:latin typeface="ＭＳ Ｐゴシック" panose="020B0600070205080204" pitchFamily="50" charset="-128"/>
              <a:ea typeface="ＭＳ Ｐゴシック" panose="020B0600070205080204" pitchFamily="50" charset="-128"/>
            </a:rPr>
            <a:t>99.6</a:t>
          </a:r>
          <a:r>
            <a:rPr kumimoji="1" lang="ja-JP" altLang="en-US" sz="1100">
              <a:latin typeface="ＭＳ Ｐゴシック" panose="020B0600070205080204" pitchFamily="50" charset="-128"/>
              <a:ea typeface="ＭＳ Ｐゴシック" panose="020B0600070205080204" pitchFamily="50" charset="-128"/>
            </a:rPr>
            <a:t>％まで改善し、さらに令和２年度は地方消費税交付金等の経常一般財源の増加により</a:t>
          </a:r>
          <a:r>
            <a:rPr kumimoji="1" lang="en-US" altLang="ja-JP" sz="1100">
              <a:latin typeface="ＭＳ Ｐゴシック" panose="020B0600070205080204" pitchFamily="50" charset="-128"/>
              <a:ea typeface="ＭＳ Ｐゴシック" panose="020B0600070205080204" pitchFamily="50" charset="-128"/>
            </a:rPr>
            <a:t>99.4</a:t>
          </a:r>
          <a:r>
            <a:rPr kumimoji="1" lang="ja-JP" altLang="en-US" sz="1100">
              <a:latin typeface="ＭＳ Ｐゴシック" panose="020B0600070205080204" pitchFamily="50" charset="-128"/>
              <a:ea typeface="ＭＳ Ｐゴシック" panose="020B0600070205080204" pitchFamily="50" charset="-128"/>
            </a:rPr>
            <a:t>％まで改善しました。令和３年度も地方交付税及び地方消費税交付金等の経常一般財源が大きく増加したことにより、</a:t>
          </a:r>
          <a:r>
            <a:rPr kumimoji="1" lang="en-US" altLang="ja-JP" sz="1100">
              <a:latin typeface="ＭＳ Ｐゴシック" panose="020B0600070205080204" pitchFamily="50" charset="-128"/>
              <a:ea typeface="ＭＳ Ｐゴシック" panose="020B0600070205080204" pitchFamily="50" charset="-128"/>
            </a:rPr>
            <a:t>96.3</a:t>
          </a:r>
          <a:r>
            <a:rPr kumimoji="1" lang="ja-JP" altLang="en-US" sz="1100">
              <a:latin typeface="ＭＳ Ｐゴシック" panose="020B0600070205080204" pitchFamily="50" charset="-128"/>
              <a:ea typeface="ＭＳ Ｐゴシック" panose="020B0600070205080204" pitchFamily="50" charset="-128"/>
            </a:rPr>
            <a:t>％まで改善しています。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56621</xdr:rowOff>
    </xdr:from>
    <xdr:to>
      <xdr:col>23</xdr:col>
      <xdr:colOff>133350</xdr:colOff>
      <xdr:row>65</xdr:row>
      <xdr:rowOff>93133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00721"/>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65210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2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93133</xdr:rowOff>
    </xdr:from>
    <xdr:to>
      <xdr:col>24</xdr:col>
      <xdr:colOff>12700</xdr:colOff>
      <xdr:row>65</xdr:row>
      <xdr:rowOff>93133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2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142998</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56621</xdr:rowOff>
    </xdr:from>
    <xdr:to>
      <xdr:col>24</xdr:col>
      <xdr:colOff>12700</xdr:colOff>
      <xdr:row>58</xdr:row>
      <xdr:rowOff>56621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0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153988</xdr:rowOff>
    </xdr:from>
    <xdr:to>
      <xdr:col>23</xdr:col>
      <xdr:colOff>133350</xdr:colOff>
      <xdr:row>66</xdr:row>
      <xdr:rowOff>122767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1126788"/>
          <a:ext cx="8382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100665</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66</xdr:row>
      <xdr:rowOff>142875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43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32279</xdr:rowOff>
    </xdr:from>
    <xdr:to>
      <xdr:col>19</xdr:col>
      <xdr:colOff>184150</xdr:colOff>
      <xdr:row>65</xdr:row>
      <xdr:rowOff>133879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144056</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94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142875</xdr:rowOff>
    </xdr:from>
    <xdr:to>
      <xdr:col>15</xdr:col>
      <xdr:colOff>82550</xdr:colOff>
      <xdr:row>66</xdr:row>
      <xdr:rowOff>162983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145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32279</xdr:rowOff>
    </xdr:from>
    <xdr:to>
      <xdr:col>15</xdr:col>
      <xdr:colOff>133350</xdr:colOff>
      <xdr:row>65</xdr:row>
      <xdr:rowOff>133879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144056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94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122767</xdr:rowOff>
    </xdr:from>
    <xdr:to>
      <xdr:col>11</xdr:col>
      <xdr:colOff>31750</xdr:colOff>
      <xdr:row>66</xdr:row>
      <xdr:rowOff>162983</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43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143404</xdr:rowOff>
    </xdr:from>
    <xdr:to>
      <xdr:col>11</xdr:col>
      <xdr:colOff>82550</xdr:colOff>
      <xdr:row>65</xdr:row>
      <xdr:rowOff>73554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3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103840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9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170515</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97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71967</xdr:rowOff>
    </xdr:from>
    <xdr:to>
      <xdr:col>19</xdr:col>
      <xdr:colOff>184150</xdr:colOff>
      <xdr:row>67</xdr:row>
      <xdr:rowOff>2117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112183</xdr:rowOff>
    </xdr:from>
    <xdr:to>
      <xdr:col>11</xdr:col>
      <xdr:colOff>82550</xdr:colOff>
      <xdr:row>67</xdr:row>
      <xdr:rowOff>42333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27110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物件費及び維持補修費の合計額の人口一人当たりの金額が類似団体平均を大きく上回っている要因としては、本市が他の類似団体に比べ、人口一人当たりの公共施設の保有量が多いこと等が挙げられ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以降の増加の主な要因は物件費の増加によるものです。令和元年度は、プレミアム付商品券事業により物件費が増加し、令和２年度は、特別定額給付金事業により物件費が増加、令和３年度は、新型コロナウイルスワクチン接種体制確保事業により物件費が増加しました。</a:t>
          </a:r>
        </a:p>
        <a:p>
          <a:r>
            <a:rPr kumimoji="1" lang="ja-JP" altLang="en-US" sz="1000">
              <a:latin typeface="ＭＳ Ｐゴシック" panose="020B0600070205080204" pitchFamily="50" charset="-128"/>
              <a:ea typeface="ＭＳ Ｐゴシック" panose="020B0600070205080204" pitchFamily="50" charset="-128"/>
            </a:rPr>
            <a:t>　真に必要な施設を安全に保有し続ける運営体制を確立し、施設に関する将来的な財政負担を軽減するため、選択と集中による公共施設マネジメントに取り組み、施設の複合化等を含めた総量抑制、民間活力の導入等による維持管理コストの縮減、施設の長寿命化による資産の有効活用等に努め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10044</xdr:rowOff>
    </xdr:from>
    <xdr:to>
      <xdr:col>23</xdr:col>
      <xdr:colOff>133350</xdr:colOff>
      <xdr:row>89</xdr:row>
      <xdr:rowOff>14971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754744"/>
          <a:ext cx="838200" cy="5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99062</xdr:rowOff>
    </xdr:from>
    <xdr:to>
      <xdr:col>19</xdr:col>
      <xdr:colOff>133350</xdr:colOff>
      <xdr:row>86</xdr:row>
      <xdr:rowOff>10044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500862"/>
          <a:ext cx="889000" cy="25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20811</xdr:rowOff>
    </xdr:from>
    <xdr:to>
      <xdr:col>15</xdr:col>
      <xdr:colOff>82550</xdr:colOff>
      <xdr:row>84</xdr:row>
      <xdr:rowOff>99062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4422611"/>
          <a:ext cx="889000" cy="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149172</xdr:rowOff>
    </xdr:from>
    <xdr:to>
      <xdr:col>11</xdr:col>
      <xdr:colOff>31750</xdr:colOff>
      <xdr:row>84</xdr:row>
      <xdr:rowOff>20811</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437952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135621</xdr:rowOff>
    </xdr:from>
    <xdr:to>
      <xdr:col>23</xdr:col>
      <xdr:colOff>184150</xdr:colOff>
      <xdr:row>89</xdr:row>
      <xdr:rowOff>65771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52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107698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519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130694</xdr:rowOff>
    </xdr:from>
    <xdr:to>
      <xdr:col>19</xdr:col>
      <xdr:colOff>184150</xdr:colOff>
      <xdr:row>86</xdr:row>
      <xdr:rowOff>60844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7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45621</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479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48262</xdr:rowOff>
    </xdr:from>
    <xdr:to>
      <xdr:col>15</xdr:col>
      <xdr:colOff>133350</xdr:colOff>
      <xdr:row>84</xdr:row>
      <xdr:rowOff>149862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4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134639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453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141461</xdr:rowOff>
    </xdr:from>
    <xdr:to>
      <xdr:col>11</xdr:col>
      <xdr:colOff>82550</xdr:colOff>
      <xdr:row>84</xdr:row>
      <xdr:rowOff>71611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43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56388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445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98372</xdr:rowOff>
    </xdr:from>
    <xdr:to>
      <xdr:col>7</xdr:col>
      <xdr:colOff>31750</xdr:colOff>
      <xdr:row>84</xdr:row>
      <xdr:rowOff>28522</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43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13299</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441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令和３年のラスパイレス指数については、令和２年度において国・本市ともに俸給表や給料表の改定は行っていないことから、改定率による変動はありません。しかし、職員構成の変動を要因として、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a:t>
          </a:r>
          <a:r>
            <a:rPr kumimoji="1" lang="en-US" altLang="ja-JP" sz="1300">
              <a:latin typeface="ＭＳ Ｐゴシック" panose="020B0600070205080204" pitchFamily="50" charset="-128"/>
              <a:ea typeface="ＭＳ Ｐゴシック" panose="020B0600070205080204" pitchFamily="50" charset="-128"/>
            </a:rPr>
            <a:t>101.8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）しています。</a:t>
          </a:r>
        </a:p>
        <a:p>
          <a:r>
            <a:rPr kumimoji="1" lang="ja-JP" altLang="en-US" sz="1300">
              <a:latin typeface="ＭＳ Ｐゴシック" panose="020B0600070205080204" pitchFamily="50" charset="-128"/>
              <a:ea typeface="ＭＳ Ｐゴシック" panose="020B0600070205080204" pitchFamily="50" charset="-128"/>
            </a:rPr>
            <a:t>　本市職員の給与水準は、毎年、人事委員会勧告に基づき、市内民間企業の給与水準との均衡を図っています。今後も人事委員会勧告を尊重することを基本とし、引き続き給与水準の適正化に努めます。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60325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本市の職員数は、児童相談所や新型コロナウイルス感染症関連業務の体制強化、教員の増加等により、普通会計ベースでは令和３年４月１日現在で</a:t>
          </a:r>
          <a:r>
            <a:rPr kumimoji="1" lang="en-US" altLang="ja-JP" sz="1300" baseline="0">
              <a:latin typeface="ＭＳ Ｐゴシック" panose="020B0600070205080204" pitchFamily="50" charset="-128"/>
              <a:ea typeface="ＭＳ Ｐゴシック" panose="020B0600070205080204" pitchFamily="50" charset="-128"/>
            </a:rPr>
            <a:t>11,616</a:t>
          </a:r>
          <a:r>
            <a:rPr kumimoji="1" lang="ja-JP" altLang="en-US" sz="1300" baseline="0">
              <a:latin typeface="ＭＳ Ｐゴシック" panose="020B0600070205080204" pitchFamily="50" charset="-128"/>
              <a:ea typeface="ＭＳ Ｐゴシック" panose="020B0600070205080204" pitchFamily="50" charset="-128"/>
            </a:rPr>
            <a:t>人となり、人口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人当たり職員数は類似団体の平均を上回りました。</a:t>
          </a:r>
        </a:p>
        <a:p>
          <a:r>
            <a:rPr kumimoji="1" lang="ja-JP" altLang="en-US" sz="1300" baseline="0">
              <a:latin typeface="ＭＳ Ｐゴシック" panose="020B0600070205080204" pitchFamily="50" charset="-128"/>
              <a:ea typeface="ＭＳ Ｐゴシック" panose="020B0600070205080204" pitchFamily="50" charset="-128"/>
            </a:rPr>
            <a:t>　今後も引き続き、北九州市行財政改革大綱に基づき、民営化や民間委託化、事務事業の見直し等に取り組み、簡素で効率的な組織体制を構築するとともに、職員の適正配置にも務めます。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36830</xdr:rowOff>
    </xdr:from>
    <xdr:to>
      <xdr:col>81</xdr:col>
      <xdr:colOff>44450</xdr:colOff>
      <xdr:row>65</xdr:row>
      <xdr:rowOff>85090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18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56388</xdr:rowOff>
    </xdr:from>
    <xdr:to>
      <xdr:col>77</xdr:col>
      <xdr:colOff>44450</xdr:colOff>
      <xdr:row>65</xdr:row>
      <xdr:rowOff>36830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773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136144</xdr:rowOff>
    </xdr:from>
    <xdr:to>
      <xdr:col>72</xdr:col>
      <xdr:colOff>203200</xdr:colOff>
      <xdr:row>63</xdr:row>
      <xdr:rowOff>56388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660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1016</xdr:rowOff>
    </xdr:from>
    <xdr:to>
      <xdr:col>68</xdr:col>
      <xdr:colOff>152400</xdr:colOff>
      <xdr:row>62</xdr:row>
      <xdr:rowOff>136144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309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101617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5588</xdr:rowOff>
    </xdr:from>
    <xdr:to>
      <xdr:col>73</xdr:col>
      <xdr:colOff>44450</xdr:colOff>
      <xdr:row>63</xdr:row>
      <xdr:rowOff>107188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91965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85344</xdr:rowOff>
    </xdr:from>
    <xdr:to>
      <xdr:col>68</xdr:col>
      <xdr:colOff>203200</xdr:colOff>
      <xdr:row>63</xdr:row>
      <xdr:rowOff>15494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121666</xdr:rowOff>
    </xdr:from>
    <xdr:to>
      <xdr:col>64</xdr:col>
      <xdr:colOff>152400</xdr:colOff>
      <xdr:row>62</xdr:row>
      <xdr:rowOff>51816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36593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実質公債費比率は、令和３年度は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令和３年度に地方債元利償還金が減少したことなどにより前年度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17639</xdr:rowOff>
    </xdr:from>
    <xdr:to>
      <xdr:col>81</xdr:col>
      <xdr:colOff>44450</xdr:colOff>
      <xdr:row>44</xdr:row>
      <xdr:rowOff>57855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5614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68738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57855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5078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19349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138289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50781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138289</xdr:rowOff>
    </xdr:from>
    <xdr:to>
      <xdr:col>68</xdr:col>
      <xdr:colOff>152400</xdr:colOff>
      <xdr:row>45</xdr:row>
      <xdr:rowOff>100895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6820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75794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138289</xdr:rowOff>
    </xdr:from>
    <xdr:to>
      <xdr:col>81</xdr:col>
      <xdr:colOff>95250</xdr:colOff>
      <xdr:row>44</xdr:row>
      <xdr:rowOff>68439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110366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7055</xdr:rowOff>
    </xdr:from>
    <xdr:to>
      <xdr:col>77</xdr:col>
      <xdr:colOff>95250</xdr:colOff>
      <xdr:row>44</xdr:row>
      <xdr:rowOff>108655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93432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87489</xdr:rowOff>
    </xdr:from>
    <xdr:to>
      <xdr:col>68</xdr:col>
      <xdr:colOff>203200</xdr:colOff>
      <xdr:row>45</xdr:row>
      <xdr:rowOff>17639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2416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50095</xdr:rowOff>
    </xdr:from>
    <xdr:to>
      <xdr:col>64</xdr:col>
      <xdr:colOff>152400</xdr:colOff>
      <xdr:row>45</xdr:row>
      <xdr:rowOff>151695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136472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令和３年度の将来負担比率は、基金の残高が増加したほか、標準財政規模が拡大したこと等により、前年度に比べ</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しかし、類似団体平均と比較すると、依然として高い水準にあります。</a:t>
          </a:r>
        </a:p>
        <a:p>
          <a:r>
            <a:rPr kumimoji="1" lang="ja-JP" altLang="en-US" sz="1300">
              <a:latin typeface="ＭＳ Ｐゴシック" panose="020B0600070205080204" pitchFamily="50" charset="-128"/>
              <a:ea typeface="ＭＳ Ｐゴシック" panose="020B0600070205080204" pitchFamily="50" charset="-128"/>
            </a:rPr>
            <a:t>　将来負担額の大部分を地方債の残高が占めることから、今後も地方債の活用にあたり、事業の熟度や重要性を吟味した上で、施策の選択と集中により適正な市債管理に努めます。</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148167</xdr:rowOff>
    </xdr:from>
    <xdr:to>
      <xdr:col>81</xdr:col>
      <xdr:colOff>44450</xdr:colOff>
      <xdr:row>21</xdr:row>
      <xdr:rowOff>70019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577167"/>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70019</xdr:rowOff>
    </xdr:from>
    <xdr:to>
      <xdr:col>77</xdr:col>
      <xdr:colOff>44450</xdr:colOff>
      <xdr:row>21</xdr:row>
      <xdr:rowOff>144018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67046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144018</xdr:rowOff>
    </xdr:from>
    <xdr:to>
      <xdr:col>72</xdr:col>
      <xdr:colOff>203200</xdr:colOff>
      <xdr:row>21</xdr:row>
      <xdr:rowOff>151257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7444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151257</xdr:rowOff>
    </xdr:from>
    <xdr:to>
      <xdr:col>68</xdr:col>
      <xdr:colOff>152400</xdr:colOff>
      <xdr:row>22</xdr:row>
      <xdr:rowOff>11176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75170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97367</xdr:rowOff>
    </xdr:from>
    <xdr:to>
      <xdr:col>81</xdr:col>
      <xdr:colOff>95250</xdr:colOff>
      <xdr:row>21</xdr:row>
      <xdr:rowOff>27517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69444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49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19219</xdr:rowOff>
    </xdr:from>
    <xdr:to>
      <xdr:col>77</xdr:col>
      <xdr:colOff>95250</xdr:colOff>
      <xdr:row>21</xdr:row>
      <xdr:rowOff>120819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105596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70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93218</xdr:rowOff>
    </xdr:from>
    <xdr:to>
      <xdr:col>73</xdr:col>
      <xdr:colOff>44450</xdr:colOff>
      <xdr:row>22</xdr:row>
      <xdr:rowOff>23368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8145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7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100457</xdr:rowOff>
    </xdr:from>
    <xdr:to>
      <xdr:col>68</xdr:col>
      <xdr:colOff>203200</xdr:colOff>
      <xdr:row>22</xdr:row>
      <xdr:rowOff>30607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15384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7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131826</xdr:rowOff>
    </xdr:from>
    <xdr:to>
      <xdr:col>64</xdr:col>
      <xdr:colOff>152400</xdr:colOff>
      <xdr:row>22</xdr:row>
      <xdr:rowOff>61976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46753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人件費の経常収支比率は、平成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年度は退職手当債の減少等による経常経費充当一般財源の増により、前年度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32.6%</a:t>
          </a:r>
          <a:r>
            <a:rPr kumimoji="1" lang="ja-JP" altLang="en-US" sz="1050">
              <a:latin typeface="ＭＳ Ｐゴシック" panose="020B0600070205080204" pitchFamily="50" charset="-128"/>
              <a:ea typeface="ＭＳ Ｐゴシック" panose="020B0600070205080204" pitchFamily="50" charset="-128"/>
            </a:rPr>
            <a:t>となっています。令和元年度は、退職手当債の減少等による経常経費充当一般財源の増により、前年度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増加の</a:t>
          </a:r>
          <a:r>
            <a:rPr kumimoji="1" lang="en-US" altLang="ja-JP" sz="1050">
              <a:latin typeface="ＭＳ Ｐゴシック" panose="020B0600070205080204" pitchFamily="50" charset="-128"/>
              <a:ea typeface="ＭＳ Ｐゴシック" panose="020B0600070205080204" pitchFamily="50" charset="-128"/>
            </a:rPr>
            <a:t>32.7%</a:t>
          </a:r>
          <a:r>
            <a:rPr kumimoji="1" lang="ja-JP" altLang="en-US" sz="1050">
              <a:latin typeface="ＭＳ Ｐゴシック" panose="020B0600070205080204" pitchFamily="50" charset="-128"/>
              <a:ea typeface="ＭＳ Ｐゴシック" panose="020B0600070205080204" pitchFamily="50" charset="-128"/>
            </a:rPr>
            <a:t>となっていますが、令和２年度は、期末勤勉手当や退職手当の減等により、前年度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32.2</a:t>
          </a:r>
          <a:r>
            <a:rPr kumimoji="1" lang="ja-JP" altLang="en-US" sz="1050">
              <a:latin typeface="ＭＳ Ｐゴシック" panose="020B0600070205080204" pitchFamily="50" charset="-128"/>
              <a:ea typeface="ＭＳ Ｐゴシック" panose="020B0600070205080204" pitchFamily="50" charset="-128"/>
            </a:rPr>
            <a:t>％となりました。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令和３年度も、引き続き期末勤勉手当や退職手当の減等により、全年度</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31.0</a:t>
          </a:r>
          <a:r>
            <a:rPr kumimoji="1" lang="ja-JP" altLang="en-US" sz="1050">
              <a:latin typeface="ＭＳ Ｐゴシック" panose="020B0600070205080204" pitchFamily="50" charset="-128"/>
              <a:ea typeface="ＭＳ Ｐゴシック" panose="020B0600070205080204" pitchFamily="50" charset="-128"/>
            </a:rPr>
            <a:t>％となりました。</a:t>
          </a:r>
        </a:p>
        <a:p>
          <a:r>
            <a:rPr kumimoji="1" lang="ja-JP" altLang="en-US" sz="1050">
              <a:latin typeface="ＭＳ Ｐゴシック" panose="020B0600070205080204" pitchFamily="50" charset="-128"/>
              <a:ea typeface="ＭＳ Ｐゴシック" panose="020B0600070205080204" pitchFamily="50" charset="-128"/>
            </a:rPr>
            <a:t>　今後も行財政改革大綱に基づく取組みにより、簡素で効率的な組織体制・行政運営を図り、総人件費の抑制に努めます。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40</xdr:row>
      <xdr:rowOff>78015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400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40</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36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143328</xdr:rowOff>
    </xdr:from>
    <xdr:to>
      <xdr:col>15</xdr:col>
      <xdr:colOff>98425</xdr:colOff>
      <xdr:row>40</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01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110672</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68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92528</xdr:rowOff>
    </xdr:from>
    <xdr:to>
      <xdr:col>11</xdr:col>
      <xdr:colOff>60325</xdr:colOff>
      <xdr:row>41</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146249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物件費の経常収支比率は、平成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年度から令和元年度まで減少傾向にありましたが、令和２年度は、定期予防接種事業の増加等により、前年度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ポイント増加の</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令和３年度は新型コロナウイルスの影響等による放課後児童クラブ利用児童の減等により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今後も引き続き、行政サービス水準の維持・向上やコスト削減等を図り、民間委託等を進めながら、事業の有効性・経済性・効率性などを検証した上で、見直し・改善を図ります。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579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7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61686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23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61686</xdr:rowOff>
    </xdr:from>
    <xdr:to>
      <xdr:col>69</xdr:col>
      <xdr:colOff>92075</xdr:colOff>
      <xdr:row>16</xdr:row>
      <xdr:rowOff>78014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04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10886</xdr:rowOff>
    </xdr:from>
    <xdr:to>
      <xdr:col>69</xdr:col>
      <xdr:colOff>142875</xdr:colOff>
      <xdr:row>16</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扶助費の経常収支比率は、令和元年度は特定医療費支給事業や障害福祉サービス事業等の増加により前年度</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ポイント増加の</a:t>
          </a:r>
          <a:r>
            <a:rPr kumimoji="1" lang="en-US" altLang="ja-JP" sz="1000">
              <a:latin typeface="ＭＳ Ｐゴシック" panose="020B0600070205080204" pitchFamily="50" charset="-128"/>
              <a:ea typeface="ＭＳ Ｐゴシック" panose="020B0600070205080204" pitchFamily="50" charset="-128"/>
            </a:rPr>
            <a:t>14.9%</a:t>
          </a:r>
          <a:r>
            <a:rPr kumimoji="1" lang="ja-JP" altLang="en-US" sz="1000">
              <a:latin typeface="ＭＳ Ｐゴシック" panose="020B0600070205080204" pitchFamily="50" charset="-128"/>
              <a:ea typeface="ＭＳ Ｐゴシック" panose="020B0600070205080204" pitchFamily="50" charset="-128"/>
            </a:rPr>
            <a:t>となっていますが、令和２年度は、受診控えによる生活保護費（医療扶助）等の減少により、前年度</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ポイント減少の</a:t>
          </a:r>
          <a:r>
            <a:rPr kumimoji="1" lang="en-US" altLang="ja-JP" sz="1000">
              <a:latin typeface="ＭＳ Ｐゴシック" panose="020B0600070205080204" pitchFamily="50" charset="-128"/>
              <a:ea typeface="ＭＳ Ｐゴシック" panose="020B0600070205080204" pitchFamily="50" charset="-128"/>
            </a:rPr>
            <a:t>14.1</a:t>
          </a:r>
          <a:r>
            <a:rPr kumimoji="1" lang="ja-JP" altLang="en-US" sz="1000">
              <a:latin typeface="ＭＳ Ｐゴシック" panose="020B0600070205080204" pitchFamily="50" charset="-128"/>
              <a:ea typeface="ＭＳ Ｐゴシック" panose="020B0600070205080204" pitchFamily="50" charset="-128"/>
            </a:rPr>
            <a:t>％となっています。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令和３年度は、障害福祉サービス事業等の増加により前年度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ポイント増加の</a:t>
          </a:r>
          <a:r>
            <a:rPr kumimoji="1" lang="en-US" altLang="ja-JP" sz="1000">
              <a:latin typeface="ＭＳ Ｐゴシック" panose="020B0600070205080204" pitchFamily="50" charset="-128"/>
              <a:ea typeface="ＭＳ Ｐゴシック" panose="020B0600070205080204" pitchFamily="50" charset="-128"/>
            </a:rPr>
            <a:t>14.3%</a:t>
          </a:r>
          <a:r>
            <a:rPr kumimoji="1" lang="ja-JP" altLang="en-US" sz="1000">
              <a:latin typeface="ＭＳ Ｐゴシック" panose="020B0600070205080204" pitchFamily="50" charset="-128"/>
              <a:ea typeface="ＭＳ Ｐゴシック" panose="020B0600070205080204" pitchFamily="50" charset="-128"/>
            </a:rPr>
            <a:t>となっています。</a:t>
          </a:r>
        </a:p>
        <a:p>
          <a:r>
            <a:rPr kumimoji="1" lang="ja-JP" altLang="en-US" sz="1000">
              <a:latin typeface="ＭＳ Ｐゴシック" panose="020B0600070205080204" pitchFamily="50" charset="-128"/>
              <a:ea typeface="ＭＳ Ｐゴシック" panose="020B0600070205080204" pitchFamily="50" charset="-128"/>
            </a:rPr>
            <a:t>　今後の見通しについては、令和２年度はコロナウイルスの影響等で減少しましたが、高齢化社会の進展等に伴い、扶助費に係る経常収支比率は増加していく見込みです。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4535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その他の経常収支比率は、高齢化社会の進展に伴い、国民健康保険・介護保険・後期高齢者医療制度などの各特別会計への繰出金等について、高い伸びが続いていることにより、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年度から増加傾向が継続しておりますが、令和３年度については、前年度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％と、ほぼ横ばいで推移しています。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57</xdr:row>
      <xdr:rowOff>146050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152400</xdr:rowOff>
    </xdr:from>
    <xdr:to>
      <xdr:col>78</xdr:col>
      <xdr:colOff>120650</xdr:colOff>
      <xdr:row>58</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67327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補助費等の経常収支比率は、令和２年度は、幼保無償化に伴い、新制度に移行した幼稚園及び認定こども園の増による施設型給費等が増加した結果、前年度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ポイント増加の</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令和３年度は、下水道事業（雨水）にかかる負担金が減少し、前年度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補助金については、今後も引き続き必要性や有効性等の観点から、常に見直しを行っていきます。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62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37</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5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92710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4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公債費の経常収支比率については、公共投資が減少傾向にある一方で、臨時財政対策債等の影響もあり、引き続き高い水準で推移しています。</a:t>
          </a:r>
        </a:p>
        <a:p>
          <a:r>
            <a:rPr kumimoji="1" lang="ja-JP" altLang="en-US" sz="1200">
              <a:latin typeface="ＭＳ Ｐゴシック" panose="020B0600070205080204" pitchFamily="50" charset="-128"/>
              <a:ea typeface="ＭＳ Ｐゴシック" panose="020B0600070205080204" pitchFamily="50" charset="-128"/>
            </a:rPr>
            <a:t>　令和３年度は、土地取得にかかる地方債元利償還金の減少等により、前年度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21.5</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50800</xdr:rowOff>
    </xdr:from>
    <xdr:to>
      <xdr:col>24</xdr:col>
      <xdr:colOff>25400</xdr:colOff>
      <xdr:row>82</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938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88900</xdr:rowOff>
    </xdr:from>
    <xdr:to>
      <xdr:col>19</xdr:col>
      <xdr:colOff>187325</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97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95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12700</xdr:rowOff>
    </xdr:from>
    <xdr:to>
      <xdr:col>11</xdr:col>
      <xdr:colOff>9525</xdr:colOff>
      <xdr:row>81</xdr:row>
      <xdr:rowOff>69850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90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0</xdr:rowOff>
    </xdr:from>
    <xdr:to>
      <xdr:col>24</xdr:col>
      <xdr:colOff>76200</xdr:colOff>
      <xdr:row>81</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80027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82</xdr:row>
      <xdr:rowOff>0</xdr:rowOff>
    </xdr:from>
    <xdr:to>
      <xdr:col>20</xdr:col>
      <xdr:colOff>38100</xdr:colOff>
      <xdr:row>82</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86377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414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38100</xdr:rowOff>
    </xdr:from>
    <xdr:to>
      <xdr:col>15</xdr:col>
      <xdr:colOff>149225</xdr:colOff>
      <xdr:row>81</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124477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公債費以外の経常収支比率は、令和元年度については、物件費や補助費等の減少等により前年度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77.9</a:t>
          </a:r>
          <a:r>
            <a:rPr kumimoji="1" lang="ja-JP" altLang="en-US" sz="1100">
              <a:latin typeface="ＭＳ Ｐゴシック" panose="020B0600070205080204" pitchFamily="50" charset="-128"/>
              <a:ea typeface="ＭＳ Ｐゴシック" panose="020B0600070205080204" pitchFamily="50" charset="-128"/>
            </a:rPr>
            <a:t>％となりました。令和２年度については、扶助費の減少等により前年度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77.0</a:t>
          </a:r>
          <a:r>
            <a:rPr kumimoji="1" lang="ja-JP" altLang="en-US" sz="1100">
              <a:latin typeface="ＭＳ Ｐゴシック" panose="020B0600070205080204" pitchFamily="50" charset="-128"/>
              <a:ea typeface="ＭＳ Ｐゴシック" panose="020B0600070205080204" pitchFamily="50" charset="-128"/>
            </a:rPr>
            <a:t>％となっています。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令和３年度については、人件費、物件費、補助費等の減少等により前年度</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74.8</a:t>
          </a:r>
          <a:r>
            <a:rPr kumimoji="1" lang="ja-JP" altLang="en-US" sz="1100">
              <a:latin typeface="ＭＳ Ｐゴシック" panose="020B0600070205080204" pitchFamily="50" charset="-128"/>
              <a:ea typeface="ＭＳ Ｐゴシック" panose="020B0600070205080204" pitchFamily="50" charset="-128"/>
            </a:rPr>
            <a:t>％となっております。</a:t>
          </a:r>
        </a:p>
        <a:p>
          <a:r>
            <a:rPr kumimoji="1" lang="ja-JP" altLang="en-US" sz="1100">
              <a:latin typeface="ＭＳ Ｐゴシック" panose="020B0600070205080204" pitchFamily="50" charset="-128"/>
              <a:ea typeface="ＭＳ Ｐゴシック" panose="020B0600070205080204" pitchFamily="50" charset="-128"/>
            </a:rPr>
            <a:t>　今後も引き続き、より一層の「選択と集中」を行いながら、行財政改革大綱に掲げた取組みを推進し、持続可能で安定的な財政の確立、維持に努めていきます。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44450</xdr:rowOff>
    </xdr:from>
    <xdr:to>
      <xdr:col>82</xdr:col>
      <xdr:colOff>107950</xdr:colOff>
      <xdr:row>78</xdr:row>
      <xdr:rowOff>152400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2461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152400</xdr:rowOff>
    </xdr:from>
    <xdr:to>
      <xdr:col>78</xdr:col>
      <xdr:colOff>69850</xdr:colOff>
      <xdr:row>79</xdr:row>
      <xdr:rowOff>95250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52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95250</xdr:rowOff>
    </xdr:from>
    <xdr:to>
      <xdr:col>73</xdr:col>
      <xdr:colOff>180975</xdr:colOff>
      <xdr:row>79</xdr:row>
      <xdr:rowOff>133350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120650</xdr:rowOff>
    </xdr:from>
    <xdr:to>
      <xdr:col>69</xdr:col>
      <xdr:colOff>92075</xdr:colOff>
      <xdr:row>79</xdr:row>
      <xdr:rowOff>133350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66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165100</xdr:rowOff>
    </xdr:from>
    <xdr:to>
      <xdr:col>82</xdr:col>
      <xdr:colOff>158750</xdr:colOff>
      <xdr:row>77</xdr:row>
      <xdr:rowOff>95250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101600</xdr:rowOff>
    </xdr:from>
    <xdr:to>
      <xdr:col>78</xdr:col>
      <xdr:colOff>120650</xdr:colOff>
      <xdr:row>79</xdr:row>
      <xdr:rowOff>31750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41927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44450</xdr:rowOff>
    </xdr:from>
    <xdr:to>
      <xdr:col>74</xdr:col>
      <xdr:colOff>31750</xdr:colOff>
      <xdr:row>79</xdr:row>
      <xdr:rowOff>146050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156227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82550</xdr:rowOff>
    </xdr:from>
    <xdr:to>
      <xdr:col>69</xdr:col>
      <xdr:colOff>142875</xdr:colOff>
      <xdr:row>80</xdr:row>
      <xdr:rowOff>12700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168927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69850</xdr:rowOff>
    </xdr:from>
    <xdr:to>
      <xdr:col>65</xdr:col>
      <xdr:colOff>53975</xdr:colOff>
      <xdr:row>80</xdr:row>
      <xdr:rowOff>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166700</xdr:rowOff>
    </xdr:from>
    <xdr:to>
      <xdr:col>29</xdr:col>
      <xdr:colOff>127000</xdr:colOff>
      <xdr:row>14</xdr:row>
      <xdr:rowOff>6985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43175"/>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166700</xdr:rowOff>
    </xdr:from>
    <xdr:to>
      <xdr:col>26</xdr:col>
      <xdr:colOff>50800</xdr:colOff>
      <xdr:row>14</xdr:row>
      <xdr:rowOff>6604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43175"/>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156108</xdr:rowOff>
    </xdr:from>
    <xdr:to>
      <xdr:col>22</xdr:col>
      <xdr:colOff>114300</xdr:colOff>
      <xdr:row>14</xdr:row>
      <xdr:rowOff>6604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32583"/>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151003</xdr:rowOff>
    </xdr:from>
    <xdr:to>
      <xdr:col>18</xdr:col>
      <xdr:colOff>177800</xdr:colOff>
      <xdr:row>13</xdr:row>
      <xdr:rowOff>156108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27478"/>
          <a:ext cx="6985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127635</xdr:rowOff>
    </xdr:from>
    <xdr:to>
      <xdr:col>29</xdr:col>
      <xdr:colOff>177800</xdr:colOff>
      <xdr:row>14</xdr:row>
      <xdr:rowOff>57785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144162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115900</xdr:rowOff>
    </xdr:from>
    <xdr:to>
      <xdr:col>26</xdr:col>
      <xdr:colOff>101600</xdr:colOff>
      <xdr:row>14</xdr:row>
      <xdr:rowOff>46050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56227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6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127254</xdr:rowOff>
    </xdr:from>
    <xdr:to>
      <xdr:col>22</xdr:col>
      <xdr:colOff>165100</xdr:colOff>
      <xdr:row>14</xdr:row>
      <xdr:rowOff>57404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67581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105308</xdr:rowOff>
    </xdr:from>
    <xdr:to>
      <xdr:col>19</xdr:col>
      <xdr:colOff>38100</xdr:colOff>
      <xdr:row>14</xdr:row>
      <xdr:rowOff>35458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45635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100203</xdr:rowOff>
    </xdr:from>
    <xdr:to>
      <xdr:col>15</xdr:col>
      <xdr:colOff>101600</xdr:colOff>
      <xdr:row>14</xdr:row>
      <xdr:rowOff>30353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7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40530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205730</xdr:rowOff>
    </xdr:from>
    <xdr:to>
      <xdr:col>29</xdr:col>
      <xdr:colOff>127000</xdr:colOff>
      <xdr:row>34</xdr:row>
      <xdr:rowOff>32177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130280"/>
          <a:ext cx="647700" cy="16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205730</xdr:rowOff>
    </xdr:from>
    <xdr:to>
      <xdr:col>26</xdr:col>
      <xdr:colOff>50800</xdr:colOff>
      <xdr:row>34</xdr:row>
      <xdr:rowOff>33365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130280"/>
          <a:ext cx="698500" cy="17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13751</xdr:rowOff>
    </xdr:from>
    <xdr:to>
      <xdr:col>22</xdr:col>
      <xdr:colOff>114300</xdr:colOff>
      <xdr:row>34</xdr:row>
      <xdr:rowOff>33365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281201"/>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13751</xdr:rowOff>
    </xdr:from>
    <xdr:to>
      <xdr:col>18</xdr:col>
      <xdr:colOff>177800</xdr:colOff>
      <xdr:row>34</xdr:row>
      <xdr:rowOff>175463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281201"/>
          <a:ext cx="698500" cy="1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324277</xdr:rowOff>
    </xdr:from>
    <xdr:to>
      <xdr:col>29</xdr:col>
      <xdr:colOff>177800</xdr:colOff>
      <xdr:row>34</xdr:row>
      <xdr:rowOff>82977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48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169354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154930</xdr:rowOff>
    </xdr:from>
    <xdr:to>
      <xdr:col>26</xdr:col>
      <xdr:colOff>101600</xdr:colOff>
      <xdr:row>33</xdr:row>
      <xdr:rowOff>256530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07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95257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84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B0F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00B0F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325465</xdr:rowOff>
    </xdr:from>
    <xdr:to>
      <xdr:col>22</xdr:col>
      <xdr:colOff>165100</xdr:colOff>
      <xdr:row>34</xdr:row>
      <xdr:rowOff>84165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5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94342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1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305851</xdr:rowOff>
    </xdr:from>
    <xdr:to>
      <xdr:col>19</xdr:col>
      <xdr:colOff>38100</xdr:colOff>
      <xdr:row>34</xdr:row>
      <xdr:rowOff>64551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3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74728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9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124663</xdr:rowOff>
    </xdr:from>
    <xdr:to>
      <xdr:col>15</xdr:col>
      <xdr:colOff>101600</xdr:colOff>
      <xdr:row>34</xdr:row>
      <xdr:rowOff>226263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236440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55118</xdr:rowOff>
    </xdr:from>
    <xdr:to>
      <xdr:col>24</xdr:col>
      <xdr:colOff>63500</xdr:colOff>
      <xdr:row>31</xdr:row>
      <xdr:rowOff>73597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70068"/>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55118</xdr:rowOff>
    </xdr:from>
    <xdr:to>
      <xdr:col>19</xdr:col>
      <xdr:colOff>177800</xdr:colOff>
      <xdr:row>31</xdr:row>
      <xdr:rowOff>75616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7006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66624</xdr:rowOff>
    </xdr:from>
    <xdr:to>
      <xdr:col>15</xdr:col>
      <xdr:colOff>50800</xdr:colOff>
      <xdr:row>31</xdr:row>
      <xdr:rowOff>75616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3815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66624</xdr:rowOff>
    </xdr:from>
    <xdr:to>
      <xdr:col>10</xdr:col>
      <xdr:colOff>114300</xdr:colOff>
      <xdr:row>31</xdr:row>
      <xdr:rowOff>73063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81574"/>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22797</xdr:rowOff>
    </xdr:from>
    <xdr:to>
      <xdr:col>24</xdr:col>
      <xdr:colOff>114300</xdr:colOff>
      <xdr:row>31</xdr:row>
      <xdr:rowOff>124397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45674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8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4318</xdr:rowOff>
    </xdr:from>
    <xdr:to>
      <xdr:col>20</xdr:col>
      <xdr:colOff>38100</xdr:colOff>
      <xdr:row>31</xdr:row>
      <xdr:rowOff>105918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122445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9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24816</xdr:rowOff>
    </xdr:from>
    <xdr:to>
      <xdr:col>15</xdr:col>
      <xdr:colOff>101600</xdr:colOff>
      <xdr:row>31</xdr:row>
      <xdr:rowOff>126416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142943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1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15824</xdr:rowOff>
    </xdr:from>
    <xdr:to>
      <xdr:col>10</xdr:col>
      <xdr:colOff>165100</xdr:colOff>
      <xdr:row>31</xdr:row>
      <xdr:rowOff>117424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133951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0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22263</xdr:rowOff>
    </xdr:from>
    <xdr:to>
      <xdr:col>6</xdr:col>
      <xdr:colOff>38100</xdr:colOff>
      <xdr:row>31</xdr:row>
      <xdr:rowOff>123863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140390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1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157008</xdr:rowOff>
    </xdr:from>
    <xdr:to>
      <xdr:col>24</xdr:col>
      <xdr:colOff>63500</xdr:colOff>
      <xdr:row>54</xdr:row>
      <xdr:rowOff>142411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00958"/>
          <a:ext cx="838200" cy="49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142411</xdr:rowOff>
    </xdr:from>
    <xdr:to>
      <xdr:col>19</xdr:col>
      <xdr:colOff>177800</xdr:colOff>
      <xdr:row>55</xdr:row>
      <xdr:rowOff>170593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00711"/>
          <a:ext cx="889000" cy="1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170593</xdr:rowOff>
    </xdr:from>
    <xdr:to>
      <xdr:col>15</xdr:col>
      <xdr:colOff>50800</xdr:colOff>
      <xdr:row>56</xdr:row>
      <xdr:rowOff>76411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00343"/>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76411</xdr:rowOff>
    </xdr:from>
    <xdr:to>
      <xdr:col>10</xdr:col>
      <xdr:colOff>114300</xdr:colOff>
      <xdr:row>56</xdr:row>
      <xdr:rowOff>85162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7611"/>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106208</xdr:rowOff>
    </xdr:from>
    <xdr:to>
      <xdr:col>24</xdr:col>
      <xdr:colOff>114300</xdr:colOff>
      <xdr:row>52</xdr:row>
      <xdr:rowOff>36358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129085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91611</xdr:rowOff>
    </xdr:from>
    <xdr:to>
      <xdr:col>20</xdr:col>
      <xdr:colOff>38100</xdr:colOff>
      <xdr:row>55</xdr:row>
      <xdr:rowOff>21761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38288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119793</xdr:rowOff>
    </xdr:from>
    <xdr:to>
      <xdr:col>15</xdr:col>
      <xdr:colOff>101600</xdr:colOff>
      <xdr:row>56</xdr:row>
      <xdr:rowOff>49943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66470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25611</xdr:rowOff>
    </xdr:from>
    <xdr:to>
      <xdr:col>10</xdr:col>
      <xdr:colOff>165100</xdr:colOff>
      <xdr:row>56</xdr:row>
      <xdr:rowOff>127211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143738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34362</xdr:rowOff>
    </xdr:from>
    <xdr:to>
      <xdr:col>6</xdr:col>
      <xdr:colOff>38100</xdr:colOff>
      <xdr:row>56</xdr:row>
      <xdr:rowOff>135962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152489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129794</xdr:rowOff>
    </xdr:from>
    <xdr:to>
      <xdr:col>24</xdr:col>
      <xdr:colOff>63500</xdr:colOff>
      <xdr:row>75</xdr:row>
      <xdr:rowOff>134366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885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125299</xdr:rowOff>
    </xdr:from>
    <xdr:to>
      <xdr:col>19</xdr:col>
      <xdr:colOff>177800</xdr:colOff>
      <xdr:row>75</xdr:row>
      <xdr:rowOff>134366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98404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105563</xdr:rowOff>
    </xdr:from>
    <xdr:to>
      <xdr:col>15</xdr:col>
      <xdr:colOff>50800</xdr:colOff>
      <xdr:row>75</xdr:row>
      <xdr:rowOff>125299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64313"/>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105563</xdr:rowOff>
    </xdr:from>
    <xdr:to>
      <xdr:col>10</xdr:col>
      <xdr:colOff>114300</xdr:colOff>
      <xdr:row>75</xdr:row>
      <xdr:rowOff>171399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64313"/>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78994</xdr:rowOff>
    </xdr:from>
    <xdr:to>
      <xdr:col>24</xdr:col>
      <xdr:colOff>114300</xdr:colOff>
      <xdr:row>76</xdr:row>
      <xdr:rowOff>9144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101871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8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83566</xdr:rowOff>
    </xdr:from>
    <xdr:to>
      <xdr:col>20</xdr:col>
      <xdr:colOff>38100</xdr:colOff>
      <xdr:row>76</xdr:row>
      <xdr:rowOff>13717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42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30243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74499</xdr:rowOff>
    </xdr:from>
    <xdr:to>
      <xdr:col>15</xdr:col>
      <xdr:colOff>101600</xdr:colOff>
      <xdr:row>76</xdr:row>
      <xdr:rowOff>4648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33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21176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0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54763</xdr:rowOff>
    </xdr:from>
    <xdr:to>
      <xdr:col>10</xdr:col>
      <xdr:colOff>165100</xdr:colOff>
      <xdr:row>75</xdr:row>
      <xdr:rowOff>156363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8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120599</xdr:rowOff>
    </xdr:from>
    <xdr:to>
      <xdr:col>6</xdr:col>
      <xdr:colOff>38100</xdr:colOff>
      <xdr:row>76</xdr:row>
      <xdr:rowOff>50749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67276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5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101727</xdr:rowOff>
    </xdr:from>
    <xdr:to>
      <xdr:col>24</xdr:col>
      <xdr:colOff>63500</xdr:colOff>
      <xdr:row>97</xdr:row>
      <xdr:rowOff>4102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18027"/>
          <a:ext cx="838200" cy="4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4102</xdr:rowOff>
    </xdr:from>
    <xdr:to>
      <xdr:col>19</xdr:col>
      <xdr:colOff>177800</xdr:colOff>
      <xdr:row>97</xdr:row>
      <xdr:rowOff>52146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34752"/>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52146</xdr:rowOff>
    </xdr:from>
    <xdr:to>
      <xdr:col>15</xdr:col>
      <xdr:colOff>50800</xdr:colOff>
      <xdr:row>97</xdr:row>
      <xdr:rowOff>139788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2796"/>
          <a:ext cx="889000" cy="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20083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137948</xdr:rowOff>
    </xdr:from>
    <xdr:to>
      <xdr:col>10</xdr:col>
      <xdr:colOff>114300</xdr:colOff>
      <xdr:row>97</xdr:row>
      <xdr:rowOff>139788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6859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50927</xdr:rowOff>
    </xdr:from>
    <xdr:to>
      <xdr:col>24</xdr:col>
      <xdr:colOff>114300</xdr:colOff>
      <xdr:row>94</xdr:row>
      <xdr:rowOff>152527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73804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1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124752</xdr:rowOff>
    </xdr:from>
    <xdr:to>
      <xdr:col>20</xdr:col>
      <xdr:colOff>38100</xdr:colOff>
      <xdr:row>97</xdr:row>
      <xdr:rowOff>54902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71429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1346</xdr:rowOff>
    </xdr:from>
    <xdr:to>
      <xdr:col>15</xdr:col>
      <xdr:colOff>101600</xdr:colOff>
      <xdr:row>97</xdr:row>
      <xdr:rowOff>102946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119473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0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88988</xdr:rowOff>
    </xdr:from>
    <xdr:to>
      <xdr:col>10</xdr:col>
      <xdr:colOff>165100</xdr:colOff>
      <xdr:row>98</xdr:row>
      <xdr:rowOff>19138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35665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49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87148</xdr:rowOff>
    </xdr:from>
    <xdr:to>
      <xdr:col>6</xdr:col>
      <xdr:colOff>38100</xdr:colOff>
      <xdr:row>98</xdr:row>
      <xdr:rowOff>17298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33825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22923</xdr:rowOff>
    </xdr:from>
    <xdr:to>
      <xdr:col>55</xdr:col>
      <xdr:colOff>0</xdr:colOff>
      <xdr:row>38</xdr:row>
      <xdr:rowOff>113246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37873"/>
          <a:ext cx="838200" cy="129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22923</xdr:rowOff>
    </xdr:from>
    <xdr:to>
      <xdr:col>50</xdr:col>
      <xdr:colOff>114300</xdr:colOff>
      <xdr:row>39</xdr:row>
      <xdr:rowOff>43879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37873"/>
          <a:ext cx="889000" cy="13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33807</xdr:rowOff>
    </xdr:from>
    <xdr:to>
      <xdr:col>45</xdr:col>
      <xdr:colOff>177800</xdr:colOff>
      <xdr:row>39</xdr:row>
      <xdr:rowOff>43879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720357"/>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33807</xdr:rowOff>
    </xdr:from>
    <xdr:to>
      <xdr:col>41</xdr:col>
      <xdr:colOff>50800</xdr:colOff>
      <xdr:row>39</xdr:row>
      <xdr:rowOff>52730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20357"/>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62446</xdr:rowOff>
    </xdr:from>
    <xdr:to>
      <xdr:col>55</xdr:col>
      <xdr:colOff>50800</xdr:colOff>
      <xdr:row>38</xdr:row>
      <xdr:rowOff>164046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40873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143573</xdr:rowOff>
    </xdr:from>
    <xdr:to>
      <xdr:col>50</xdr:col>
      <xdr:colOff>165100</xdr:colOff>
      <xdr:row>31</xdr:row>
      <xdr:rowOff>73723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64850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3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164529</xdr:rowOff>
    </xdr:from>
    <xdr:to>
      <xdr:col>46</xdr:col>
      <xdr:colOff>38100</xdr:colOff>
      <xdr:row>39</xdr:row>
      <xdr:rowOff>94679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85806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154457</xdr:rowOff>
    </xdr:from>
    <xdr:to>
      <xdr:col>41</xdr:col>
      <xdr:colOff>101600</xdr:colOff>
      <xdr:row>39</xdr:row>
      <xdr:rowOff>84607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75734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1930</xdr:rowOff>
    </xdr:from>
    <xdr:to>
      <xdr:col>36</xdr:col>
      <xdr:colOff>165100</xdr:colOff>
      <xdr:row>39</xdr:row>
      <xdr:rowOff>103530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94657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130076</xdr:rowOff>
    </xdr:from>
    <xdr:to>
      <xdr:col>55</xdr:col>
      <xdr:colOff>0</xdr:colOff>
      <xdr:row>51</xdr:row>
      <xdr:rowOff>134191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887402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130076</xdr:rowOff>
    </xdr:from>
    <xdr:to>
      <xdr:col>50</xdr:col>
      <xdr:colOff>114300</xdr:colOff>
      <xdr:row>52</xdr:row>
      <xdr:rowOff>92540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8874026"/>
          <a:ext cx="889000" cy="1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152890</xdr:rowOff>
    </xdr:from>
    <xdr:to>
      <xdr:col>45</xdr:col>
      <xdr:colOff>177800</xdr:colOff>
      <xdr:row>52</xdr:row>
      <xdr:rowOff>92540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89684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152890</xdr:rowOff>
    </xdr:from>
    <xdr:to>
      <xdr:col>41</xdr:col>
      <xdr:colOff>50800</xdr:colOff>
      <xdr:row>52</xdr:row>
      <xdr:rowOff>22816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8896840"/>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83391</xdr:rowOff>
    </xdr:from>
    <xdr:to>
      <xdr:col>55</xdr:col>
      <xdr:colOff>50800</xdr:colOff>
      <xdr:row>52</xdr:row>
      <xdr:rowOff>13541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8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106268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79276</xdr:rowOff>
    </xdr:from>
    <xdr:to>
      <xdr:col>50</xdr:col>
      <xdr:colOff>165100</xdr:colOff>
      <xdr:row>52</xdr:row>
      <xdr:rowOff>9426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88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25953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5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41740</xdr:rowOff>
    </xdr:from>
    <xdr:to>
      <xdr:col>46</xdr:col>
      <xdr:colOff>38100</xdr:colOff>
      <xdr:row>52</xdr:row>
      <xdr:rowOff>143340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89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159867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102090</xdr:rowOff>
    </xdr:from>
    <xdr:to>
      <xdr:col>41</xdr:col>
      <xdr:colOff>101600</xdr:colOff>
      <xdr:row>52</xdr:row>
      <xdr:rowOff>32240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8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48767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6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143466</xdr:rowOff>
    </xdr:from>
    <xdr:to>
      <xdr:col>36</xdr:col>
      <xdr:colOff>165100</xdr:colOff>
      <xdr:row>52</xdr:row>
      <xdr:rowOff>73616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8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90143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6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23343</xdr:rowOff>
    </xdr:from>
    <xdr:to>
      <xdr:col>55</xdr:col>
      <xdr:colOff>0</xdr:colOff>
      <xdr:row>74</xdr:row>
      <xdr:rowOff>125709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539193"/>
          <a:ext cx="838200" cy="2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23343</xdr:rowOff>
    </xdr:from>
    <xdr:to>
      <xdr:col>50</xdr:col>
      <xdr:colOff>114300</xdr:colOff>
      <xdr:row>74</xdr:row>
      <xdr:rowOff>44008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539193"/>
          <a:ext cx="889000" cy="1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44922</xdr:rowOff>
    </xdr:from>
    <xdr:to>
      <xdr:col>45</xdr:col>
      <xdr:colOff>177800</xdr:colOff>
      <xdr:row>74</xdr:row>
      <xdr:rowOff>44008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389322"/>
          <a:ext cx="889000" cy="3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44922</xdr:rowOff>
    </xdr:from>
    <xdr:to>
      <xdr:col>41</xdr:col>
      <xdr:colOff>50800</xdr:colOff>
      <xdr:row>72</xdr:row>
      <xdr:rowOff>169829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389322"/>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74909</xdr:rowOff>
    </xdr:from>
    <xdr:to>
      <xdr:col>55</xdr:col>
      <xdr:colOff>50800</xdr:colOff>
      <xdr:row>75</xdr:row>
      <xdr:rowOff>5059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53336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7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143993</xdr:rowOff>
    </xdr:from>
    <xdr:to>
      <xdr:col>50</xdr:col>
      <xdr:colOff>165100</xdr:colOff>
      <xdr:row>73</xdr:row>
      <xdr:rowOff>74143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4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90670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2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164658</xdr:rowOff>
    </xdr:from>
    <xdr:to>
      <xdr:col>46</xdr:col>
      <xdr:colOff>38100</xdr:colOff>
      <xdr:row>74</xdr:row>
      <xdr:rowOff>94808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6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85935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165572</xdr:rowOff>
    </xdr:from>
    <xdr:to>
      <xdr:col>41</xdr:col>
      <xdr:colOff>101600</xdr:colOff>
      <xdr:row>72</xdr:row>
      <xdr:rowOff>95722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3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112249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1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119029</xdr:rowOff>
    </xdr:from>
    <xdr:to>
      <xdr:col>36</xdr:col>
      <xdr:colOff>165100</xdr:colOff>
      <xdr:row>73</xdr:row>
      <xdr:rowOff>49179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65706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2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135379</xdr:rowOff>
    </xdr:from>
    <xdr:to>
      <xdr:col>55</xdr:col>
      <xdr:colOff>0</xdr:colOff>
      <xdr:row>93</xdr:row>
      <xdr:rowOff>90140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908779"/>
          <a:ext cx="838200" cy="1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43848</xdr:rowOff>
    </xdr:from>
    <xdr:to>
      <xdr:col>50</xdr:col>
      <xdr:colOff>114300</xdr:colOff>
      <xdr:row>93</xdr:row>
      <xdr:rowOff>90140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988698"/>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43848</xdr:rowOff>
    </xdr:from>
    <xdr:to>
      <xdr:col>45</xdr:col>
      <xdr:colOff>177800</xdr:colOff>
      <xdr:row>93</xdr:row>
      <xdr:rowOff>140957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88698"/>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140957</xdr:rowOff>
    </xdr:from>
    <xdr:to>
      <xdr:col>41</xdr:col>
      <xdr:colOff>50800</xdr:colOff>
      <xdr:row>93</xdr:row>
      <xdr:rowOff>158102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8580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84579</xdr:rowOff>
    </xdr:from>
    <xdr:to>
      <xdr:col>55</xdr:col>
      <xdr:colOff>50800</xdr:colOff>
      <xdr:row>93</xdr:row>
      <xdr:rowOff>14729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8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107456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7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39340</xdr:rowOff>
    </xdr:from>
    <xdr:to>
      <xdr:col>50</xdr:col>
      <xdr:colOff>165100</xdr:colOff>
      <xdr:row>93</xdr:row>
      <xdr:rowOff>140940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157467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164498</xdr:rowOff>
    </xdr:from>
    <xdr:to>
      <xdr:col>46</xdr:col>
      <xdr:colOff>38100</xdr:colOff>
      <xdr:row>93</xdr:row>
      <xdr:rowOff>94648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9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111175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7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90157</xdr:rowOff>
    </xdr:from>
    <xdr:to>
      <xdr:col>41</xdr:col>
      <xdr:colOff>101600</xdr:colOff>
      <xdr:row>94</xdr:row>
      <xdr:rowOff>20307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36834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1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107302</xdr:rowOff>
    </xdr:from>
    <xdr:to>
      <xdr:col>36</xdr:col>
      <xdr:colOff>165100</xdr:colOff>
      <xdr:row>94</xdr:row>
      <xdr:rowOff>37452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53979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8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131242</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46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13741</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28841"/>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155016</xdr:rowOff>
    </xdr:from>
    <xdr:to>
      <xdr:col>76</xdr:col>
      <xdr:colOff>114300</xdr:colOff>
      <xdr:row>38</xdr:row>
      <xdr:rowOff>13741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49866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155016</xdr:rowOff>
    </xdr:from>
    <xdr:to>
      <xdr:col>71</xdr:col>
      <xdr:colOff>177800</xdr:colOff>
      <xdr:row>38</xdr:row>
      <xdr:rowOff>103810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498666"/>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80442</xdr:rowOff>
    </xdr:from>
    <xdr:to>
      <xdr:col>85</xdr:col>
      <xdr:colOff>177800</xdr:colOff>
      <xdr:row>39</xdr:row>
      <xdr:rowOff>10592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166819</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134391</xdr:rowOff>
    </xdr:from>
    <xdr:to>
      <xdr:col>76</xdr:col>
      <xdr:colOff>165100</xdr:colOff>
      <xdr:row>38</xdr:row>
      <xdr:rowOff>64542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55668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57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104216</xdr:rowOff>
    </xdr:from>
    <xdr:to>
      <xdr:col>72</xdr:col>
      <xdr:colOff>38100</xdr:colOff>
      <xdr:row>38</xdr:row>
      <xdr:rowOff>34366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25493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53010</xdr:rowOff>
    </xdr:from>
    <xdr:to>
      <xdr:col>67</xdr:col>
      <xdr:colOff>101600</xdr:colOff>
      <xdr:row>38</xdr:row>
      <xdr:rowOff>154610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145737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71654</xdr:rowOff>
    </xdr:from>
    <xdr:to>
      <xdr:col>85</xdr:col>
      <xdr:colOff>127000</xdr:colOff>
      <xdr:row>71</xdr:row>
      <xdr:rowOff>115659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244604"/>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71654</xdr:rowOff>
    </xdr:from>
    <xdr:to>
      <xdr:col>81</xdr:col>
      <xdr:colOff>50800</xdr:colOff>
      <xdr:row>72</xdr:row>
      <xdr:rowOff>25781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244604"/>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25781</xdr:rowOff>
    </xdr:from>
    <xdr:to>
      <xdr:col>76</xdr:col>
      <xdr:colOff>114300</xdr:colOff>
      <xdr:row>72</xdr:row>
      <xdr:rowOff>46393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37018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120857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46393</xdr:rowOff>
    </xdr:from>
    <xdr:to>
      <xdr:col>71</xdr:col>
      <xdr:colOff>177800</xdr:colOff>
      <xdr:row>72</xdr:row>
      <xdr:rowOff>66967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3907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64888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86834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64859</xdr:rowOff>
    </xdr:from>
    <xdr:to>
      <xdr:col>85</xdr:col>
      <xdr:colOff>177800</xdr:colOff>
      <xdr:row>71</xdr:row>
      <xdr:rowOff>166459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2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160266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1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20854</xdr:rowOff>
    </xdr:from>
    <xdr:to>
      <xdr:col>81</xdr:col>
      <xdr:colOff>101600</xdr:colOff>
      <xdr:row>71</xdr:row>
      <xdr:rowOff>122454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1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138981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19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146431</xdr:rowOff>
    </xdr:from>
    <xdr:to>
      <xdr:col>76</xdr:col>
      <xdr:colOff>165100</xdr:colOff>
      <xdr:row>72</xdr:row>
      <xdr:rowOff>76581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3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93108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0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167043</xdr:rowOff>
    </xdr:from>
    <xdr:to>
      <xdr:col>72</xdr:col>
      <xdr:colOff>38100</xdr:colOff>
      <xdr:row>72</xdr:row>
      <xdr:rowOff>97193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3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113720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1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16167</xdr:rowOff>
    </xdr:from>
    <xdr:to>
      <xdr:col>67</xdr:col>
      <xdr:colOff>101600</xdr:colOff>
      <xdr:row>72</xdr:row>
      <xdr:rowOff>117767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134294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1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7477</xdr:rowOff>
    </xdr:from>
    <xdr:to>
      <xdr:col>85</xdr:col>
      <xdr:colOff>127000</xdr:colOff>
      <xdr:row>97</xdr:row>
      <xdr:rowOff>76332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295227"/>
          <a:ext cx="8382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76332</xdr:rowOff>
    </xdr:from>
    <xdr:to>
      <xdr:col>81</xdr:col>
      <xdr:colOff>50800</xdr:colOff>
      <xdr:row>97</xdr:row>
      <xdr:rowOff>95169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0698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95169</xdr:rowOff>
    </xdr:from>
    <xdr:to>
      <xdr:col>76</xdr:col>
      <xdr:colOff>114300</xdr:colOff>
      <xdr:row>97</xdr:row>
      <xdr:rowOff>115148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25819"/>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18084</xdr:rowOff>
    </xdr:from>
    <xdr:to>
      <xdr:col>71</xdr:col>
      <xdr:colOff>177800</xdr:colOff>
      <xdr:row>97</xdr:row>
      <xdr:rowOff>115148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48734"/>
          <a:ext cx="889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128127</xdr:rowOff>
    </xdr:from>
    <xdr:to>
      <xdr:col>85</xdr:col>
      <xdr:colOff>177800</xdr:colOff>
      <xdr:row>95</xdr:row>
      <xdr:rowOff>58277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151004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0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25532</xdr:rowOff>
    </xdr:from>
    <xdr:to>
      <xdr:col>81</xdr:col>
      <xdr:colOff>101600</xdr:colOff>
      <xdr:row>97</xdr:row>
      <xdr:rowOff>127132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143659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4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44369</xdr:rowOff>
    </xdr:from>
    <xdr:to>
      <xdr:col>76</xdr:col>
      <xdr:colOff>165100</xdr:colOff>
      <xdr:row>97</xdr:row>
      <xdr:rowOff>145969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137096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64348</xdr:rowOff>
    </xdr:from>
    <xdr:to>
      <xdr:col>72</xdr:col>
      <xdr:colOff>38100</xdr:colOff>
      <xdr:row>97</xdr:row>
      <xdr:rowOff>165948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157075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78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138734</xdr:rowOff>
    </xdr:from>
    <xdr:to>
      <xdr:col>67</xdr:col>
      <xdr:colOff>101600</xdr:colOff>
      <xdr:row>97</xdr:row>
      <xdr:rowOff>68884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85411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131318</xdr:rowOff>
    </xdr:from>
    <xdr:to>
      <xdr:col>116</xdr:col>
      <xdr:colOff>63500</xdr:colOff>
      <xdr:row>38</xdr:row>
      <xdr:rowOff>50546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47496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50546</xdr:rowOff>
    </xdr:from>
    <xdr:to>
      <xdr:col>111</xdr:col>
      <xdr:colOff>177800</xdr:colOff>
      <xdr:row>38</xdr:row>
      <xdr:rowOff>53213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6564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55880</xdr:rowOff>
    </xdr:from>
    <xdr:to>
      <xdr:col>107</xdr:col>
      <xdr:colOff>50800</xdr:colOff>
      <xdr:row>38</xdr:row>
      <xdr:rowOff>53213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228080"/>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55880</xdr:rowOff>
    </xdr:from>
    <xdr:to>
      <xdr:col>102</xdr:col>
      <xdr:colOff>114300</xdr:colOff>
      <xdr:row>36</xdr:row>
      <xdr:rowOff>85598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2280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80518</xdr:rowOff>
    </xdr:from>
    <xdr:to>
      <xdr:col>116</xdr:col>
      <xdr:colOff>114300</xdr:colOff>
      <xdr:row>38</xdr:row>
      <xdr:rowOff>10668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58945</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171196</xdr:rowOff>
    </xdr:from>
    <xdr:to>
      <xdr:col>112</xdr:col>
      <xdr:colOff>38100</xdr:colOff>
      <xdr:row>38</xdr:row>
      <xdr:rowOff>101346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92473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2413</xdr:rowOff>
    </xdr:from>
    <xdr:to>
      <xdr:col>107</xdr:col>
      <xdr:colOff>101600</xdr:colOff>
      <xdr:row>38</xdr:row>
      <xdr:rowOff>104013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95140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5080</xdr:rowOff>
    </xdr:from>
    <xdr:to>
      <xdr:col>102</xdr:col>
      <xdr:colOff>165100</xdr:colOff>
      <xdr:row>36</xdr:row>
      <xdr:rowOff>106680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97807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34798</xdr:rowOff>
    </xdr:from>
    <xdr:to>
      <xdr:col>98</xdr:col>
      <xdr:colOff>38100</xdr:colOff>
      <xdr:row>36</xdr:row>
      <xdr:rowOff>136398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127525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16484</xdr:rowOff>
    </xdr:from>
    <xdr:to>
      <xdr:col>116</xdr:col>
      <xdr:colOff>63500</xdr:colOff>
      <xdr:row>56</xdr:row>
      <xdr:rowOff>145945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617684"/>
          <a:ext cx="838200" cy="12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51142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5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145945</xdr:rowOff>
    </xdr:from>
    <xdr:to>
      <xdr:col>111</xdr:col>
      <xdr:colOff>177800</xdr:colOff>
      <xdr:row>57</xdr:row>
      <xdr:rowOff>37168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747145"/>
          <a:ext cx="889000" cy="6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37168</xdr:rowOff>
    </xdr:from>
    <xdr:to>
      <xdr:col>107</xdr:col>
      <xdr:colOff>50800</xdr:colOff>
      <xdr:row>57</xdr:row>
      <xdr:rowOff>40753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809818"/>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21194</xdr:rowOff>
    </xdr:from>
    <xdr:to>
      <xdr:col>102</xdr:col>
      <xdr:colOff>114300</xdr:colOff>
      <xdr:row>57</xdr:row>
      <xdr:rowOff>40753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793844"/>
          <a:ext cx="889000" cy="1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137134</xdr:rowOff>
    </xdr:from>
    <xdr:to>
      <xdr:col>116</xdr:col>
      <xdr:colOff>114300</xdr:colOff>
      <xdr:row>56</xdr:row>
      <xdr:rowOff>67284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5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160011</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4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95145</xdr:rowOff>
    </xdr:from>
    <xdr:to>
      <xdr:col>112</xdr:col>
      <xdr:colOff>38100</xdr:colOff>
      <xdr:row>57</xdr:row>
      <xdr:rowOff>25295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6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16422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8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157818</xdr:rowOff>
    </xdr:from>
    <xdr:to>
      <xdr:col>107</xdr:col>
      <xdr:colOff>101600</xdr:colOff>
      <xdr:row>57</xdr:row>
      <xdr:rowOff>87968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7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104495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5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161403</xdr:rowOff>
    </xdr:from>
    <xdr:to>
      <xdr:col>102</xdr:col>
      <xdr:colOff>165100</xdr:colOff>
      <xdr:row>57</xdr:row>
      <xdr:rowOff>91553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7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108080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141844</xdr:rowOff>
    </xdr:from>
    <xdr:to>
      <xdr:col>98</xdr:col>
      <xdr:colOff>38100</xdr:colOff>
      <xdr:row>57</xdr:row>
      <xdr:rowOff>71994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88521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122250</xdr:rowOff>
    </xdr:from>
    <xdr:to>
      <xdr:col>116</xdr:col>
      <xdr:colOff>63500</xdr:colOff>
      <xdr:row>73</xdr:row>
      <xdr:rowOff>12332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466650"/>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6252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65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12332</xdr:rowOff>
    </xdr:from>
    <xdr:to>
      <xdr:col>111</xdr:col>
      <xdr:colOff>177800</xdr:colOff>
      <xdr:row>73</xdr:row>
      <xdr:rowOff>97180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528182"/>
          <a:ext cx="889000" cy="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97180</xdr:rowOff>
    </xdr:from>
    <xdr:to>
      <xdr:col>107</xdr:col>
      <xdr:colOff>50800</xdr:colOff>
      <xdr:row>73</xdr:row>
      <xdr:rowOff>150330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613030"/>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154461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79959</xdr:rowOff>
    </xdr:from>
    <xdr:to>
      <xdr:col>102</xdr:col>
      <xdr:colOff>114300</xdr:colOff>
      <xdr:row>73</xdr:row>
      <xdr:rowOff>150330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595809"/>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38524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71450</xdr:rowOff>
    </xdr:from>
    <xdr:to>
      <xdr:col>116</xdr:col>
      <xdr:colOff>114300</xdr:colOff>
      <xdr:row>73</xdr:row>
      <xdr:rowOff>1600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4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94327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2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132982</xdr:rowOff>
    </xdr:from>
    <xdr:to>
      <xdr:col>112</xdr:col>
      <xdr:colOff>38100</xdr:colOff>
      <xdr:row>73</xdr:row>
      <xdr:rowOff>63132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79659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2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46380</xdr:rowOff>
    </xdr:from>
    <xdr:to>
      <xdr:col>107</xdr:col>
      <xdr:colOff>101600</xdr:colOff>
      <xdr:row>73</xdr:row>
      <xdr:rowOff>147980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5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164507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99530</xdr:rowOff>
    </xdr:from>
    <xdr:to>
      <xdr:col>102</xdr:col>
      <xdr:colOff>165100</xdr:colOff>
      <xdr:row>74</xdr:row>
      <xdr:rowOff>29680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6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46207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3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29159</xdr:rowOff>
    </xdr:from>
    <xdr:to>
      <xdr:col>98</xdr:col>
      <xdr:colOff>38100</xdr:colOff>
      <xdr:row>73</xdr:row>
      <xdr:rowOff>130759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5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147286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3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686,564</a:t>
          </a:r>
          <a:r>
            <a:rPr kumimoji="1" lang="ja-JP" altLang="en-US" sz="1300">
              <a:latin typeface="ＭＳ Ｐゴシック" panose="020B0600070205080204" pitchFamily="50" charset="-128"/>
              <a:ea typeface="ＭＳ Ｐゴシック" panose="020B0600070205080204" pitchFamily="50" charset="-128"/>
            </a:rPr>
            <a:t>円となっており、令和２年度から</a:t>
          </a:r>
          <a:r>
            <a:rPr kumimoji="1" lang="en-US" altLang="ja-JP" sz="1300">
              <a:latin typeface="ＭＳ Ｐゴシック" panose="020B0600070205080204" pitchFamily="50" charset="-128"/>
              <a:ea typeface="ＭＳ Ｐゴシック" panose="020B0600070205080204" pitchFamily="50" charset="-128"/>
            </a:rPr>
            <a:t>30,201</a:t>
          </a:r>
          <a:r>
            <a:rPr kumimoji="1" lang="ja-JP" altLang="en-US" sz="1300">
              <a:latin typeface="ＭＳ Ｐゴシック" panose="020B0600070205080204" pitchFamily="50" charset="-128"/>
              <a:ea typeface="ＭＳ Ｐゴシック" panose="020B0600070205080204" pitchFamily="50" charset="-128"/>
            </a:rPr>
            <a:t>円の減となっています。その主な要因としては、補助費等が特別定額給付金事業の終了等により９６３億円の減少となったことにより、一人当たりのコストは前年度から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101,612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38,083</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その他の要因として、扶助費が、住民税非課税世帯に対する臨時特別給付金支給や障害福祉サービス事業等の増加により２９５億円の増加となったことにより、一人当たりのコストは前年度から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32,813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182,990</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また、物件費は、新型コロナウイルスワクチン接種体制確保事業等により１３８億円増加したことにより、一人当たりのコストは前年度から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15,303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80,220</a:t>
          </a:r>
          <a:r>
            <a:rPr kumimoji="1" lang="ja-JP" altLang="en-US" sz="1300">
              <a:latin typeface="ＭＳ Ｐゴシック" panose="020B0600070205080204" pitchFamily="50" charset="-128"/>
              <a:ea typeface="ＭＳ Ｐゴシック" panose="020B0600070205080204" pitchFamily="50" charset="-128"/>
            </a:rPr>
            <a:t>円となりました。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936,586
923,956
491.71
651,472,746
643,026,372
5,096,088
292,777,085
1,023,779,092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53158</xdr:rowOff>
    </xdr:from>
    <xdr:to>
      <xdr:col>24</xdr:col>
      <xdr:colOff>63500</xdr:colOff>
      <xdr:row>31</xdr:row>
      <xdr:rowOff>59690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681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17236</xdr:rowOff>
    </xdr:from>
    <xdr:to>
      <xdr:col>19</xdr:col>
      <xdr:colOff>177800</xdr:colOff>
      <xdr:row>31</xdr:row>
      <xdr:rowOff>59690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321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13970</xdr:rowOff>
    </xdr:from>
    <xdr:to>
      <xdr:col>15</xdr:col>
      <xdr:colOff>50800</xdr:colOff>
      <xdr:row>31</xdr:row>
      <xdr:rowOff>17236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28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13970</xdr:rowOff>
    </xdr:from>
    <xdr:to>
      <xdr:col>10</xdr:col>
      <xdr:colOff>114300</xdr:colOff>
      <xdr:row>31</xdr:row>
      <xdr:rowOff>20501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28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2358</xdr:rowOff>
    </xdr:from>
    <xdr:to>
      <xdr:col>24</xdr:col>
      <xdr:colOff>114300</xdr:colOff>
      <xdr:row>31</xdr:row>
      <xdr:rowOff>103958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126835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8890</xdr:rowOff>
    </xdr:from>
    <xdr:to>
      <xdr:col>20</xdr:col>
      <xdr:colOff>38100</xdr:colOff>
      <xdr:row>31</xdr:row>
      <xdr:rowOff>110490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127017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137886</xdr:rowOff>
    </xdr:from>
    <xdr:to>
      <xdr:col>15</xdr:col>
      <xdr:colOff>101600</xdr:colOff>
      <xdr:row>31</xdr:row>
      <xdr:rowOff>68036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84563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134620</xdr:rowOff>
    </xdr:from>
    <xdr:to>
      <xdr:col>10</xdr:col>
      <xdr:colOff>165100</xdr:colOff>
      <xdr:row>31</xdr:row>
      <xdr:rowOff>64770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81297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141151</xdr:rowOff>
    </xdr:from>
    <xdr:to>
      <xdr:col>6</xdr:col>
      <xdr:colOff>38100</xdr:colOff>
      <xdr:row>31</xdr:row>
      <xdr:rowOff>71301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87828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2489</xdr:rowOff>
    </xdr:from>
    <xdr:to>
      <xdr:col>24</xdr:col>
      <xdr:colOff>63500</xdr:colOff>
      <xdr:row>57</xdr:row>
      <xdr:rowOff>114833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46439"/>
          <a:ext cx="838200" cy="114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2489</xdr:rowOff>
    </xdr:from>
    <xdr:to>
      <xdr:col>19</xdr:col>
      <xdr:colOff>177800</xdr:colOff>
      <xdr:row>58</xdr:row>
      <xdr:rowOff>113944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46439"/>
          <a:ext cx="889000" cy="13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109931</xdr:rowOff>
    </xdr:from>
    <xdr:to>
      <xdr:col>15</xdr:col>
      <xdr:colOff>50800</xdr:colOff>
      <xdr:row>58</xdr:row>
      <xdr:rowOff>113944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54031"/>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99301</xdr:rowOff>
    </xdr:from>
    <xdr:to>
      <xdr:col>10</xdr:col>
      <xdr:colOff>114300</xdr:colOff>
      <xdr:row>58</xdr:row>
      <xdr:rowOff>109931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4340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64033</xdr:rowOff>
    </xdr:from>
    <xdr:to>
      <xdr:col>24</xdr:col>
      <xdr:colOff>114300</xdr:colOff>
      <xdr:row>57</xdr:row>
      <xdr:rowOff>165633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150410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123139</xdr:rowOff>
    </xdr:from>
    <xdr:to>
      <xdr:col>20</xdr:col>
      <xdr:colOff>38100</xdr:colOff>
      <xdr:row>51</xdr:row>
      <xdr:rowOff>53289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69816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4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63144</xdr:rowOff>
    </xdr:from>
    <xdr:to>
      <xdr:col>15</xdr:col>
      <xdr:colOff>101600</xdr:colOff>
      <xdr:row>58</xdr:row>
      <xdr:rowOff>164744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9821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59131</xdr:rowOff>
    </xdr:from>
    <xdr:to>
      <xdr:col>10</xdr:col>
      <xdr:colOff>165100</xdr:colOff>
      <xdr:row>58</xdr:row>
      <xdr:rowOff>160731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48501</xdr:rowOff>
    </xdr:from>
    <xdr:to>
      <xdr:col>6</xdr:col>
      <xdr:colOff>38100</xdr:colOff>
      <xdr:row>58</xdr:row>
      <xdr:rowOff>150101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166628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47374</xdr:rowOff>
    </xdr:from>
    <xdr:to>
      <xdr:col>24</xdr:col>
      <xdr:colOff>63500</xdr:colOff>
      <xdr:row>75</xdr:row>
      <xdr:rowOff>119897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734674"/>
          <a:ext cx="838200" cy="2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30427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89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119897</xdr:rowOff>
    </xdr:from>
    <xdr:to>
      <xdr:col>19</xdr:col>
      <xdr:colOff>177800</xdr:colOff>
      <xdr:row>76</xdr:row>
      <xdr:rowOff>79121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978647"/>
          <a:ext cx="889000" cy="1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52934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5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71786</xdr:rowOff>
    </xdr:from>
    <xdr:to>
      <xdr:col>15</xdr:col>
      <xdr:colOff>50800</xdr:colOff>
      <xdr:row>76</xdr:row>
      <xdr:rowOff>79121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2019300" y="13101986"/>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117057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71786</xdr:rowOff>
    </xdr:from>
    <xdr:to>
      <xdr:col>10</xdr:col>
      <xdr:colOff>114300</xdr:colOff>
      <xdr:row>76</xdr:row>
      <xdr:rowOff>74510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10198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7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168024</xdr:rowOff>
    </xdr:from>
    <xdr:to>
      <xdr:col>24</xdr:col>
      <xdr:colOff>114300</xdr:colOff>
      <xdr:row>74</xdr:row>
      <xdr:rowOff>98174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6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19451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53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69097</xdr:rowOff>
    </xdr:from>
    <xdr:to>
      <xdr:col>20</xdr:col>
      <xdr:colOff>38100</xdr:colOff>
      <xdr:row>75</xdr:row>
      <xdr:rowOff>170697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15774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70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28321</xdr:rowOff>
    </xdr:from>
    <xdr:to>
      <xdr:col>15</xdr:col>
      <xdr:colOff>101600</xdr:colOff>
      <xdr:row>76</xdr:row>
      <xdr:rowOff>129921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146448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83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20986</xdr:rowOff>
    </xdr:from>
    <xdr:to>
      <xdr:col>10</xdr:col>
      <xdr:colOff>165100</xdr:colOff>
      <xdr:row>76</xdr:row>
      <xdr:rowOff>122586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5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139114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82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23710</xdr:rowOff>
    </xdr:from>
    <xdr:to>
      <xdr:col>6</xdr:col>
      <xdr:colOff>38100</xdr:colOff>
      <xdr:row>76</xdr:row>
      <xdr:rowOff>125310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0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141838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82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136826</xdr:rowOff>
    </xdr:from>
    <xdr:to>
      <xdr:col>24</xdr:col>
      <xdr:colOff>63500</xdr:colOff>
      <xdr:row>97</xdr:row>
      <xdr:rowOff>138263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253126"/>
          <a:ext cx="838200" cy="5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138263</xdr:rowOff>
    </xdr:from>
    <xdr:to>
      <xdr:col>19</xdr:col>
      <xdr:colOff>177800</xdr:colOff>
      <xdr:row>98</xdr:row>
      <xdr:rowOff>100740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768913"/>
          <a:ext cx="889000" cy="1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100740</xdr:rowOff>
    </xdr:from>
    <xdr:to>
      <xdr:col>15</xdr:col>
      <xdr:colOff>50800</xdr:colOff>
      <xdr:row>99</xdr:row>
      <xdr:rowOff>37613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902840"/>
          <a:ext cx="889000" cy="10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6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37613</xdr:rowOff>
    </xdr:from>
    <xdr:to>
      <xdr:col>10</xdr:col>
      <xdr:colOff>114300</xdr:colOff>
      <xdr:row>99</xdr:row>
      <xdr:rowOff>50056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7011163"/>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15428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86026</xdr:rowOff>
    </xdr:from>
    <xdr:to>
      <xdr:col>24</xdr:col>
      <xdr:colOff>114300</xdr:colOff>
      <xdr:row>95</xdr:row>
      <xdr:rowOff>16176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2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108903</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0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87463</xdr:rowOff>
    </xdr:from>
    <xdr:to>
      <xdr:col>20</xdr:col>
      <xdr:colOff>38100</xdr:colOff>
      <xdr:row>98</xdr:row>
      <xdr:rowOff>17613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34140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4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49940</xdr:rowOff>
    </xdr:from>
    <xdr:to>
      <xdr:col>15</xdr:col>
      <xdr:colOff>101600</xdr:colOff>
      <xdr:row>98</xdr:row>
      <xdr:rowOff>151540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142667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9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158263</xdr:rowOff>
    </xdr:from>
    <xdr:to>
      <xdr:col>10</xdr:col>
      <xdr:colOff>165100</xdr:colOff>
      <xdr:row>99</xdr:row>
      <xdr:rowOff>88413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9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79540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70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170706</xdr:rowOff>
    </xdr:from>
    <xdr:to>
      <xdr:col>6</xdr:col>
      <xdr:colOff>38100</xdr:colOff>
      <xdr:row>99</xdr:row>
      <xdr:rowOff>100856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91983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0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151130</xdr:rowOff>
    </xdr:from>
    <xdr:to>
      <xdr:col>55</xdr:col>
      <xdr:colOff>0</xdr:colOff>
      <xdr:row>36</xdr:row>
      <xdr:rowOff>155702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3233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151130</xdr:rowOff>
    </xdr:from>
    <xdr:to>
      <xdr:col>50</xdr:col>
      <xdr:colOff>114300</xdr:colOff>
      <xdr:row>37</xdr:row>
      <xdr:rowOff>45212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32333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41402</xdr:rowOff>
    </xdr:from>
    <xdr:to>
      <xdr:col>45</xdr:col>
      <xdr:colOff>177800</xdr:colOff>
      <xdr:row>37</xdr:row>
      <xdr:rowOff>45212</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3850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25400</xdr:rowOff>
    </xdr:from>
    <xdr:to>
      <xdr:col>41</xdr:col>
      <xdr:colOff>50800</xdr:colOff>
      <xdr:row>37</xdr:row>
      <xdr:rowOff>41402</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3690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104902</xdr:rowOff>
    </xdr:from>
    <xdr:to>
      <xdr:col>55</xdr:col>
      <xdr:colOff>50800</xdr:colOff>
      <xdr:row>37</xdr:row>
      <xdr:rowOff>35052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127779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12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100330</xdr:rowOff>
    </xdr:from>
    <xdr:to>
      <xdr:col>50</xdr:col>
      <xdr:colOff>165100</xdr:colOff>
      <xdr:row>37</xdr:row>
      <xdr:rowOff>30480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47007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165862</xdr:rowOff>
    </xdr:from>
    <xdr:to>
      <xdr:col>46</xdr:col>
      <xdr:colOff>38100</xdr:colOff>
      <xdr:row>37</xdr:row>
      <xdr:rowOff>96012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112539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162052</xdr:rowOff>
    </xdr:from>
    <xdr:to>
      <xdr:col>41</xdr:col>
      <xdr:colOff>101600</xdr:colOff>
      <xdr:row>37</xdr:row>
      <xdr:rowOff>92202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108729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146050</xdr:rowOff>
    </xdr:from>
    <xdr:to>
      <xdr:col>36</xdr:col>
      <xdr:colOff>165100</xdr:colOff>
      <xdr:row>37</xdr:row>
      <xdr:rowOff>76200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92727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114681</xdr:rowOff>
    </xdr:from>
    <xdr:to>
      <xdr:col>55</xdr:col>
      <xdr:colOff>0</xdr:colOff>
      <xdr:row>57</xdr:row>
      <xdr:rowOff>145542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887331"/>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114681</xdr:rowOff>
    </xdr:from>
    <xdr:to>
      <xdr:col>50</xdr:col>
      <xdr:colOff>114300</xdr:colOff>
      <xdr:row>57</xdr:row>
      <xdr:rowOff>156718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887331"/>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148209</xdr:rowOff>
    </xdr:from>
    <xdr:to>
      <xdr:col>45</xdr:col>
      <xdr:colOff>177800</xdr:colOff>
      <xdr:row>57</xdr:row>
      <xdr:rowOff>156718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920859"/>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131699</xdr:rowOff>
    </xdr:from>
    <xdr:to>
      <xdr:col>41</xdr:col>
      <xdr:colOff>50800</xdr:colOff>
      <xdr:row>57</xdr:row>
      <xdr:rowOff>148209</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904349"/>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94742</xdr:rowOff>
    </xdr:from>
    <xdr:to>
      <xdr:col>55</xdr:col>
      <xdr:colOff>50800</xdr:colOff>
      <xdr:row>58</xdr:row>
      <xdr:rowOff>24892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73169</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63881</xdr:rowOff>
    </xdr:from>
    <xdr:to>
      <xdr:col>50</xdr:col>
      <xdr:colOff>165100</xdr:colOff>
      <xdr:row>57</xdr:row>
      <xdr:rowOff>165481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156608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9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105918</xdr:rowOff>
    </xdr:from>
    <xdr:to>
      <xdr:col>46</xdr:col>
      <xdr:colOff>38100</xdr:colOff>
      <xdr:row>58</xdr:row>
      <xdr:rowOff>36068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27195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97409</xdr:rowOff>
    </xdr:from>
    <xdr:to>
      <xdr:col>41</xdr:col>
      <xdr:colOff>101600</xdr:colOff>
      <xdr:row>58</xdr:row>
      <xdr:rowOff>27559</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18686</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96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80899</xdr:rowOff>
    </xdr:from>
    <xdr:to>
      <xdr:col>36</xdr:col>
      <xdr:colOff>165100</xdr:colOff>
      <xdr:row>58</xdr:row>
      <xdr:rowOff>11049</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2176</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9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65435</xdr:rowOff>
    </xdr:from>
    <xdr:to>
      <xdr:col>55</xdr:col>
      <xdr:colOff>0</xdr:colOff>
      <xdr:row>77</xdr:row>
      <xdr:rowOff>6045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095635"/>
          <a:ext cx="8382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6045</xdr:rowOff>
    </xdr:from>
    <xdr:to>
      <xdr:col>50</xdr:col>
      <xdr:colOff>114300</xdr:colOff>
      <xdr:row>77</xdr:row>
      <xdr:rowOff>86375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207695"/>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86375</xdr:rowOff>
    </xdr:from>
    <xdr:to>
      <xdr:col>45</xdr:col>
      <xdr:colOff>177800</xdr:colOff>
      <xdr:row>77</xdr:row>
      <xdr:rowOff>102073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2880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86071</xdr:rowOff>
    </xdr:from>
    <xdr:to>
      <xdr:col>41</xdr:col>
      <xdr:colOff>50800</xdr:colOff>
      <xdr:row>77</xdr:row>
      <xdr:rowOff>102073</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2877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14635</xdr:rowOff>
    </xdr:from>
    <xdr:to>
      <xdr:col>55</xdr:col>
      <xdr:colOff>50800</xdr:colOff>
      <xdr:row>76</xdr:row>
      <xdr:rowOff>116235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0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37513</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89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126695</xdr:rowOff>
    </xdr:from>
    <xdr:to>
      <xdr:col>50</xdr:col>
      <xdr:colOff>165100</xdr:colOff>
      <xdr:row>77</xdr:row>
      <xdr:rowOff>56845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73372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35575</xdr:rowOff>
    </xdr:from>
    <xdr:to>
      <xdr:col>46</xdr:col>
      <xdr:colOff>38100</xdr:colOff>
      <xdr:row>77</xdr:row>
      <xdr:rowOff>137175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153702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51273</xdr:rowOff>
    </xdr:from>
    <xdr:to>
      <xdr:col>41</xdr:col>
      <xdr:colOff>101600</xdr:colOff>
      <xdr:row>77</xdr:row>
      <xdr:rowOff>152873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169400</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35271</xdr:rowOff>
    </xdr:from>
    <xdr:to>
      <xdr:col>36</xdr:col>
      <xdr:colOff>165100</xdr:colOff>
      <xdr:row>77</xdr:row>
      <xdr:rowOff>136871</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153398</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77139</xdr:rowOff>
    </xdr:from>
    <xdr:to>
      <xdr:col>55</xdr:col>
      <xdr:colOff>0</xdr:colOff>
      <xdr:row>93</xdr:row>
      <xdr:rowOff>69310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5850539"/>
          <a:ext cx="838200" cy="1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01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77139</xdr:rowOff>
    </xdr:from>
    <xdr:to>
      <xdr:col>50</xdr:col>
      <xdr:colOff>114300</xdr:colOff>
      <xdr:row>93</xdr:row>
      <xdr:rowOff>79711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5850539"/>
          <a:ext cx="8890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155093</xdr:rowOff>
    </xdr:from>
    <xdr:to>
      <xdr:col>45</xdr:col>
      <xdr:colOff>177800</xdr:colOff>
      <xdr:row>93</xdr:row>
      <xdr:rowOff>79711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5928493"/>
          <a:ext cx="889000" cy="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155093</xdr:rowOff>
    </xdr:from>
    <xdr:to>
      <xdr:col>41</xdr:col>
      <xdr:colOff>50800</xdr:colOff>
      <xdr:row>93</xdr:row>
      <xdr:rowOff>18371</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5928493"/>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18510</xdr:rowOff>
    </xdr:from>
    <xdr:to>
      <xdr:col>55</xdr:col>
      <xdr:colOff>50800</xdr:colOff>
      <xdr:row>93</xdr:row>
      <xdr:rowOff>120110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9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41387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8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26339</xdr:rowOff>
    </xdr:from>
    <xdr:to>
      <xdr:col>50</xdr:col>
      <xdr:colOff>165100</xdr:colOff>
      <xdr:row>92</xdr:row>
      <xdr:rowOff>127939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7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144466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5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28911</xdr:rowOff>
    </xdr:from>
    <xdr:to>
      <xdr:col>46</xdr:col>
      <xdr:colOff>38100</xdr:colOff>
      <xdr:row>93</xdr:row>
      <xdr:rowOff>130511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9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147038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7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104293</xdr:rowOff>
    </xdr:from>
    <xdr:to>
      <xdr:col>41</xdr:col>
      <xdr:colOff>101600</xdr:colOff>
      <xdr:row>93</xdr:row>
      <xdr:rowOff>34443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8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50970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6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139021</xdr:rowOff>
    </xdr:from>
    <xdr:to>
      <xdr:col>36</xdr:col>
      <xdr:colOff>165100</xdr:colOff>
      <xdr:row>93</xdr:row>
      <xdr:rowOff>69171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9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85698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6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41239</xdr:rowOff>
    </xdr:from>
    <xdr:to>
      <xdr:col>85</xdr:col>
      <xdr:colOff>127000</xdr:colOff>
      <xdr:row>34</xdr:row>
      <xdr:rowOff>122555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870539"/>
          <a:ext cx="8382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140680</xdr:rowOff>
    </xdr:from>
    <xdr:to>
      <xdr:col>81</xdr:col>
      <xdr:colOff>50800</xdr:colOff>
      <xdr:row>34</xdr:row>
      <xdr:rowOff>122555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5798530"/>
          <a:ext cx="8890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140680</xdr:rowOff>
    </xdr:from>
    <xdr:to>
      <xdr:col>76</xdr:col>
      <xdr:colOff>114300</xdr:colOff>
      <xdr:row>34</xdr:row>
      <xdr:rowOff>60670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5798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60670</xdr:rowOff>
    </xdr:from>
    <xdr:to>
      <xdr:col>71</xdr:col>
      <xdr:colOff>177800</xdr:colOff>
      <xdr:row>35</xdr:row>
      <xdr:rowOff>68344</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5889970"/>
          <a:ext cx="889000" cy="1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161889</xdr:rowOff>
    </xdr:from>
    <xdr:to>
      <xdr:col>85</xdr:col>
      <xdr:colOff>177800</xdr:colOff>
      <xdr:row>34</xdr:row>
      <xdr:rowOff>92039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8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13316</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6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71755</xdr:rowOff>
    </xdr:from>
    <xdr:to>
      <xdr:col>81</xdr:col>
      <xdr:colOff>101600</xdr:colOff>
      <xdr:row>35</xdr:row>
      <xdr:rowOff>1905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18432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6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89880</xdr:rowOff>
    </xdr:from>
    <xdr:to>
      <xdr:col>76</xdr:col>
      <xdr:colOff>165100</xdr:colOff>
      <xdr:row>34</xdr:row>
      <xdr:rowOff>20030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36557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55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9870</xdr:rowOff>
    </xdr:from>
    <xdr:to>
      <xdr:col>72</xdr:col>
      <xdr:colOff>38100</xdr:colOff>
      <xdr:row>34</xdr:row>
      <xdr:rowOff>111470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127997</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561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17544</xdr:rowOff>
    </xdr:from>
    <xdr:to>
      <xdr:col>67</xdr:col>
      <xdr:colOff>101600</xdr:colOff>
      <xdr:row>35</xdr:row>
      <xdr:rowOff>119144</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135671</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108153</xdr:rowOff>
    </xdr:from>
    <xdr:to>
      <xdr:col>85</xdr:col>
      <xdr:colOff>127000</xdr:colOff>
      <xdr:row>55</xdr:row>
      <xdr:rowOff>74854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9023553"/>
          <a:ext cx="838200" cy="4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57214</xdr:rowOff>
    </xdr:from>
    <xdr:to>
      <xdr:col>81</xdr:col>
      <xdr:colOff>50800</xdr:colOff>
      <xdr:row>55</xdr:row>
      <xdr:rowOff>74854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4592300" y="9315514"/>
          <a:ext cx="889000" cy="1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57214</xdr:rowOff>
    </xdr:from>
    <xdr:to>
      <xdr:col>76</xdr:col>
      <xdr:colOff>114300</xdr:colOff>
      <xdr:row>55</xdr:row>
      <xdr:rowOff>68834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315514"/>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159512</xdr:rowOff>
    </xdr:from>
    <xdr:to>
      <xdr:col>71</xdr:col>
      <xdr:colOff>177800</xdr:colOff>
      <xdr:row>55</xdr:row>
      <xdr:rowOff>68834</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9417812"/>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57353</xdr:rowOff>
    </xdr:from>
    <xdr:to>
      <xdr:col>85</xdr:col>
      <xdr:colOff>177800</xdr:colOff>
      <xdr:row>52</xdr:row>
      <xdr:rowOff>158953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9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80230</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82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24054</xdr:rowOff>
    </xdr:from>
    <xdr:to>
      <xdr:col>81</xdr:col>
      <xdr:colOff>101600</xdr:colOff>
      <xdr:row>55</xdr:row>
      <xdr:rowOff>125654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4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116781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5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6414</xdr:rowOff>
    </xdr:from>
    <xdr:to>
      <xdr:col>76</xdr:col>
      <xdr:colOff>165100</xdr:colOff>
      <xdr:row>54</xdr:row>
      <xdr:rowOff>108014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2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124541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18034</xdr:rowOff>
    </xdr:from>
    <xdr:to>
      <xdr:col>72</xdr:col>
      <xdr:colOff>38100</xdr:colOff>
      <xdr:row>55</xdr:row>
      <xdr:rowOff>119634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136161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108712</xdr:rowOff>
    </xdr:from>
    <xdr:to>
      <xdr:col>67</xdr:col>
      <xdr:colOff>101600</xdr:colOff>
      <xdr:row>55</xdr:row>
      <xdr:rowOff>38862</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3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55389</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1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131242</xdr:rowOff>
    </xdr:from>
    <xdr:to>
      <xdr:col>85</xdr:col>
      <xdr:colOff>127000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504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13742</xdr:rowOff>
    </xdr:from>
    <xdr:to>
      <xdr:col>81</xdr:col>
      <xdr:colOff>50800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386842"/>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155017</xdr:rowOff>
    </xdr:from>
    <xdr:to>
      <xdr:col>76</xdr:col>
      <xdr:colOff>114300</xdr:colOff>
      <xdr:row>78</xdr:row>
      <xdr:rowOff>13742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35666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155017</xdr:rowOff>
    </xdr:from>
    <xdr:to>
      <xdr:col>71</xdr:col>
      <xdr:colOff>177800</xdr:colOff>
      <xdr:row>78</xdr:row>
      <xdr:rowOff>103809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356667"/>
          <a:ext cx="889000" cy="12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80442</xdr:rowOff>
    </xdr:from>
    <xdr:to>
      <xdr:col>85</xdr:col>
      <xdr:colOff>177800</xdr:colOff>
      <xdr:row>79</xdr:row>
      <xdr:rowOff>10592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166819</xdr:rowOff>
    </xdr:from>
    <xdr:ext cx="313932"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68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134392</xdr:rowOff>
    </xdr:from>
    <xdr:to>
      <xdr:col>76</xdr:col>
      <xdr:colOff>165100</xdr:colOff>
      <xdr:row>78</xdr:row>
      <xdr:rowOff>64542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55669</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42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104217</xdr:rowOff>
    </xdr:from>
    <xdr:to>
      <xdr:col>72</xdr:col>
      <xdr:colOff>38100</xdr:colOff>
      <xdr:row>78</xdr:row>
      <xdr:rowOff>34367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25494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39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53009</xdr:rowOff>
    </xdr:from>
    <xdr:to>
      <xdr:col>67</xdr:col>
      <xdr:colOff>101600</xdr:colOff>
      <xdr:row>78</xdr:row>
      <xdr:rowOff>154609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145736</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55423</xdr:rowOff>
    </xdr:from>
    <xdr:to>
      <xdr:col>85</xdr:col>
      <xdr:colOff>127000</xdr:colOff>
      <xdr:row>91</xdr:row>
      <xdr:rowOff>101257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5657373"/>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55423</xdr:rowOff>
    </xdr:from>
    <xdr:to>
      <xdr:col>81</xdr:col>
      <xdr:colOff>50800</xdr:colOff>
      <xdr:row>92</xdr:row>
      <xdr:rowOff>9894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657373"/>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9894</xdr:rowOff>
    </xdr:from>
    <xdr:to>
      <xdr:col>76</xdr:col>
      <xdr:colOff>114300</xdr:colOff>
      <xdr:row>92</xdr:row>
      <xdr:rowOff>30772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5783294"/>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30772</xdr:rowOff>
    </xdr:from>
    <xdr:to>
      <xdr:col>71</xdr:col>
      <xdr:colOff>177800</xdr:colOff>
      <xdr:row>92</xdr:row>
      <xdr:rowOff>50964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580417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56659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78795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50457</xdr:rowOff>
    </xdr:from>
    <xdr:to>
      <xdr:col>85</xdr:col>
      <xdr:colOff>177800</xdr:colOff>
      <xdr:row>91</xdr:row>
      <xdr:rowOff>152057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6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152379</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5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4623</xdr:rowOff>
    </xdr:from>
    <xdr:to>
      <xdr:col>81</xdr:col>
      <xdr:colOff>101600</xdr:colOff>
      <xdr:row>91</xdr:row>
      <xdr:rowOff>106223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6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122750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3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130544</xdr:rowOff>
    </xdr:from>
    <xdr:to>
      <xdr:col>76</xdr:col>
      <xdr:colOff>165100</xdr:colOff>
      <xdr:row>92</xdr:row>
      <xdr:rowOff>60694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5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77221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5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151422</xdr:rowOff>
    </xdr:from>
    <xdr:to>
      <xdr:col>72</xdr:col>
      <xdr:colOff>38100</xdr:colOff>
      <xdr:row>92</xdr:row>
      <xdr:rowOff>81572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7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98099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5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164</xdr:rowOff>
    </xdr:from>
    <xdr:to>
      <xdr:col>67</xdr:col>
      <xdr:colOff>101600</xdr:colOff>
      <xdr:row>92</xdr:row>
      <xdr:rowOff>101764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7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118291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5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113665</xdr:rowOff>
    </xdr:from>
    <xdr:to>
      <xdr:col>116</xdr:col>
      <xdr:colOff>63500</xdr:colOff>
      <xdr:row>38</xdr:row>
      <xdr:rowOff>165100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6287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165100</xdr:rowOff>
    </xdr:from>
    <xdr:to>
      <xdr:col>111</xdr:col>
      <xdr:colOff>177800</xdr:colOff>
      <xdr:row>39</xdr:row>
      <xdr:rowOff>381</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20434300" y="668020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159385</xdr:rowOff>
    </xdr:from>
    <xdr:to>
      <xdr:col>107</xdr:col>
      <xdr:colOff>50800</xdr:colOff>
      <xdr:row>39</xdr:row>
      <xdr:rowOff>381</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744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159385</xdr:rowOff>
    </xdr:from>
    <xdr:to>
      <xdr:col>102</xdr:col>
      <xdr:colOff>114300</xdr:colOff>
      <xdr:row>38</xdr:row>
      <xdr:rowOff>166116</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667448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62865</xdr:rowOff>
    </xdr:from>
    <xdr:to>
      <xdr:col>116</xdr:col>
      <xdr:colOff>114300</xdr:colOff>
      <xdr:row>38</xdr:row>
      <xdr:rowOff>164465</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5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149242</xdr:rowOff>
    </xdr:from>
    <xdr:ext cx="378565"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49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114300</xdr:rowOff>
    </xdr:from>
    <xdr:to>
      <xdr:col>112</xdr:col>
      <xdr:colOff>38100</xdr:colOff>
      <xdr:row>39</xdr:row>
      <xdr:rowOff>44450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35577</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4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121031</xdr:rowOff>
    </xdr:from>
    <xdr:to>
      <xdr:col>107</xdr:col>
      <xdr:colOff>101600</xdr:colOff>
      <xdr:row>39</xdr:row>
      <xdr:rowOff>51181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42308</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108585</xdr:rowOff>
    </xdr:from>
    <xdr:to>
      <xdr:col>102</xdr:col>
      <xdr:colOff>165100</xdr:colOff>
      <xdr:row>39</xdr:row>
      <xdr:rowOff>38735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29862</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6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115316</xdr:rowOff>
    </xdr:from>
    <xdr:to>
      <xdr:col>98</xdr:col>
      <xdr:colOff>38100</xdr:colOff>
      <xdr:row>39</xdr:row>
      <xdr:rowOff>45466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36593</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7017" y="67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686,564</a:t>
          </a:r>
          <a:r>
            <a:rPr kumimoji="1" lang="ja-JP" altLang="en-US" sz="1300">
              <a:latin typeface="ＭＳ Ｐゴシック" panose="020B0600070205080204" pitchFamily="50" charset="-128"/>
              <a:ea typeface="ＭＳ Ｐゴシック" panose="020B0600070205080204" pitchFamily="50" charset="-128"/>
            </a:rPr>
            <a:t>円となっており、令和２年度から</a:t>
          </a:r>
          <a:r>
            <a:rPr kumimoji="1" lang="en-US" altLang="ja-JP" sz="1300">
              <a:latin typeface="ＭＳ Ｐゴシック" panose="020B0600070205080204" pitchFamily="50" charset="-128"/>
              <a:ea typeface="ＭＳ Ｐゴシック" panose="020B0600070205080204" pitchFamily="50" charset="-128"/>
            </a:rPr>
            <a:t>30,201</a:t>
          </a:r>
          <a:r>
            <a:rPr kumimoji="1" lang="ja-JP" altLang="en-US" sz="1300">
              <a:latin typeface="ＭＳ Ｐゴシック" panose="020B0600070205080204" pitchFamily="50" charset="-128"/>
              <a:ea typeface="ＭＳ Ｐゴシック" panose="020B0600070205080204" pitchFamily="50" charset="-128"/>
            </a:rPr>
            <a:t>円の減少となっております。主な構成項目のうち、総務費は、特別定額給付金事業が皆減となったこと等により前年度から</a:t>
          </a:r>
          <a:r>
            <a:rPr kumimoji="1" lang="en-US" altLang="ja-JP" sz="1300">
              <a:latin typeface="ＭＳ Ｐゴシック" panose="020B0600070205080204" pitchFamily="50" charset="-128"/>
              <a:ea typeface="ＭＳ Ｐゴシック" panose="020B0600070205080204" pitchFamily="50" charset="-128"/>
            </a:rPr>
            <a:t>89,846</a:t>
          </a:r>
          <a:r>
            <a:rPr kumimoji="1" lang="ja-JP" altLang="en-US" sz="1300">
              <a:latin typeface="ＭＳ Ｐゴシック" panose="020B0600070205080204" pitchFamily="50" charset="-128"/>
              <a:ea typeface="ＭＳ Ｐゴシック" panose="020B0600070205080204" pitchFamily="50" charset="-128"/>
            </a:rPr>
            <a:t>円減少して</a:t>
          </a:r>
          <a:r>
            <a:rPr kumimoji="1" lang="en-US" altLang="ja-JP" sz="1300">
              <a:latin typeface="ＭＳ Ｐゴシック" panose="020B0600070205080204" pitchFamily="50" charset="-128"/>
              <a:ea typeface="ＭＳ Ｐゴシック" panose="020B0600070205080204" pitchFamily="50" charset="-128"/>
            </a:rPr>
            <a:t>51,458</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また、衛生費が新型コロナウイルスワクチン接種体制確保事業等により、前年度から</a:t>
          </a:r>
          <a:r>
            <a:rPr kumimoji="1" lang="en-US" altLang="ja-JP" sz="1300">
              <a:latin typeface="ＭＳ Ｐゴシック" panose="020B0600070205080204" pitchFamily="50" charset="-128"/>
              <a:ea typeface="ＭＳ Ｐゴシック" panose="020B0600070205080204" pitchFamily="50" charset="-128"/>
            </a:rPr>
            <a:t>15,794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55,088</a:t>
          </a:r>
          <a:r>
            <a:rPr kumimoji="1" lang="ja-JP" altLang="en-US" sz="1300">
              <a:latin typeface="ＭＳ Ｐゴシック" panose="020B0600070205080204" pitchFamily="50" charset="-128"/>
              <a:ea typeface="ＭＳ Ｐゴシック" panose="020B0600070205080204" pitchFamily="50" charset="-128"/>
            </a:rPr>
            <a:t>円となっています。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は、新型コロナウイルス感染症対策や障害福祉サービス事業などにより扶助費が大幅に増額した一方、国の補正予算に伴う追加配分等による地方交付税の増や、新型コロナウイルス感染症の影響からの企業収益の持ち直し等による市税収入の増により、財政調整基金残高は前年度に比べ、</a:t>
          </a:r>
          <a:r>
            <a:rPr kumimoji="1" lang="en-US" altLang="ja-JP" sz="1100">
              <a:latin typeface="ＭＳ ゴシック" pitchFamily="49" charset="-128"/>
              <a:ea typeface="ＭＳ ゴシック" pitchFamily="49" charset="-128"/>
            </a:rPr>
            <a:t>6,592</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14,617</a:t>
          </a:r>
          <a:r>
            <a:rPr kumimoji="1" lang="ja-JP" altLang="en-US" sz="1100">
              <a:latin typeface="ＭＳ ゴシック" pitchFamily="49" charset="-128"/>
              <a:ea typeface="ＭＳ ゴシック" pitchFamily="49" charset="-128"/>
            </a:rPr>
            <a:t>百万円となりました。実質収支額については、前年度に比べ</a:t>
          </a:r>
          <a:r>
            <a:rPr kumimoji="1" lang="en-US" altLang="ja-JP" sz="1100">
              <a:latin typeface="ＭＳ ゴシック" pitchFamily="49" charset="-128"/>
              <a:ea typeface="ＭＳ ゴシック" pitchFamily="49" charset="-128"/>
            </a:rPr>
            <a:t>2,165</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5,096</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実質単年度収支については、前年度に比べ</a:t>
          </a:r>
          <a:r>
            <a:rPr kumimoji="1" lang="en-US" altLang="ja-JP" sz="1100">
              <a:latin typeface="ＭＳ ゴシック" pitchFamily="49" charset="-128"/>
              <a:ea typeface="ＭＳ ゴシック" pitchFamily="49" charset="-128"/>
            </a:rPr>
            <a:t>8,048</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8,757</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このため、標準財政規模比では、財政調整基金残高、実質収支及び実質単年度収支について、いずれも前年度より増加しています。</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令和３年度決算における本市の全会計ベースの実質収支（公営企業に係る特別会計は資金不足・剰余額）は約</a:t>
          </a:r>
          <a:r>
            <a:rPr kumimoji="1" lang="en-US" altLang="ja-JP" sz="1400">
              <a:latin typeface="ＭＳ ゴシック" pitchFamily="49" charset="-128"/>
              <a:ea typeface="ＭＳ ゴシック" pitchFamily="49" charset="-128"/>
            </a:rPr>
            <a:t>596</a:t>
          </a:r>
          <a:r>
            <a:rPr kumimoji="1" lang="ja-JP" altLang="en-US" sz="1400">
              <a:latin typeface="ＭＳ ゴシック" pitchFamily="49" charset="-128"/>
              <a:ea typeface="ＭＳ ゴシック" pitchFamily="49" charset="-128"/>
            </a:rPr>
            <a:t>億円で、構造上収支均衡となる会計を除き、全ての会計で黒字となっています。　</a:t>
          </a:r>
        </a:p>
        <a:p>
          <a:r>
            <a:rPr kumimoji="1" lang="ja-JP" altLang="en-US" sz="1400">
              <a:latin typeface="ＭＳ ゴシック" pitchFamily="49" charset="-128"/>
              <a:ea typeface="ＭＳ ゴシック" pitchFamily="49" charset="-128"/>
            </a:rPr>
            <a:t>　今後も引き続き全ての会計で黒字となるよう、持続可能で安定的な財政の確立・維持に努めます。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K1" zoomScale="70" zoomScaleNormal="70" workbookViewId="0">
      <selection activeCell="BN10" sqref="BN10:BU10"/>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 thickBot="1" x14ac:dyDescent="0.25">
      <c r="B2" s="179" t="s">
        <v>81</v>
      </c>
      <c r="C2" s="179"/>
      <c r="D2" s="180"/>
    </row>
    <row r="3" spans="1:119" ht="18.75" customHeight="1" thickBot="1" x14ac:dyDescent="0.25">
      <c r="A3" s="178"/>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x14ac:dyDescent="0.2">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651472746</v>
      </c>
      <c r="BO4" s="412"/>
      <c r="BP4" s="412"/>
      <c r="BQ4" s="412"/>
      <c r="BR4" s="412"/>
      <c r="BS4" s="412"/>
      <c r="BT4" s="412"/>
      <c r="BU4" s="413"/>
      <c r="BV4" s="411">
        <v>682339099</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1.7</v>
      </c>
      <c r="CU4" s="418"/>
      <c r="CV4" s="418"/>
      <c r="CW4" s="418"/>
      <c r="CX4" s="418"/>
      <c r="CY4" s="418"/>
      <c r="CZ4" s="418"/>
      <c r="DA4" s="419"/>
      <c r="DB4" s="417">
        <v>1</v>
      </c>
      <c r="DC4" s="418"/>
      <c r="DD4" s="418"/>
      <c r="DE4" s="418"/>
      <c r="DF4" s="418"/>
      <c r="DG4" s="418"/>
      <c r="DH4" s="418"/>
      <c r="DI4" s="419"/>
    </row>
    <row r="5" spans="1:119" ht="18.75" customHeight="1" x14ac:dyDescent="0.2">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643026372</v>
      </c>
      <c r="BO5" s="449"/>
      <c r="BP5" s="449"/>
      <c r="BQ5" s="449"/>
      <c r="BR5" s="449"/>
      <c r="BS5" s="449"/>
      <c r="BT5" s="449"/>
      <c r="BU5" s="450"/>
      <c r="BV5" s="448">
        <v>677136765</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96.3</v>
      </c>
      <c r="CU5" s="446"/>
      <c r="CV5" s="446"/>
      <c r="CW5" s="446"/>
      <c r="CX5" s="446"/>
      <c r="CY5" s="446"/>
      <c r="CZ5" s="446"/>
      <c r="DA5" s="447"/>
      <c r="DB5" s="445">
        <v>99.4</v>
      </c>
      <c r="DC5" s="446"/>
      <c r="DD5" s="446"/>
      <c r="DE5" s="446"/>
      <c r="DF5" s="446"/>
      <c r="DG5" s="446"/>
      <c r="DH5" s="446"/>
      <c r="DI5" s="447"/>
    </row>
    <row r="6" spans="1:119" ht="18.75" customHeight="1" x14ac:dyDescent="0.2">
      <c r="A6" s="178"/>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94</v>
      </c>
      <c r="AV6" s="481"/>
      <c r="AW6" s="481"/>
      <c r="AX6" s="481"/>
      <c r="AY6" s="482" t="s">
        <v>102</v>
      </c>
      <c r="AZ6" s="483"/>
      <c r="BA6" s="483"/>
      <c r="BB6" s="483"/>
      <c r="BC6" s="483"/>
      <c r="BD6" s="483"/>
      <c r="BE6" s="483"/>
      <c r="BF6" s="483"/>
      <c r="BG6" s="483"/>
      <c r="BH6" s="483"/>
      <c r="BI6" s="483"/>
      <c r="BJ6" s="483"/>
      <c r="BK6" s="483"/>
      <c r="BL6" s="483"/>
      <c r="BM6" s="484"/>
      <c r="BN6" s="448">
        <v>8446374</v>
      </c>
      <c r="BO6" s="449"/>
      <c r="BP6" s="449"/>
      <c r="BQ6" s="449"/>
      <c r="BR6" s="449"/>
      <c r="BS6" s="449"/>
      <c r="BT6" s="449"/>
      <c r="BU6" s="450"/>
      <c r="BV6" s="448">
        <v>5202334</v>
      </c>
      <c r="BW6" s="449"/>
      <c r="BX6" s="449"/>
      <c r="BY6" s="449"/>
      <c r="BZ6" s="449"/>
      <c r="CA6" s="449"/>
      <c r="CB6" s="449"/>
      <c r="CC6" s="450"/>
      <c r="CD6" s="451" t="s">
        <v>103</v>
      </c>
      <c r="CE6" s="452"/>
      <c r="CF6" s="452"/>
      <c r="CG6" s="452"/>
      <c r="CH6" s="452"/>
      <c r="CI6" s="452"/>
      <c r="CJ6" s="452"/>
      <c r="CK6" s="452"/>
      <c r="CL6" s="452"/>
      <c r="CM6" s="452"/>
      <c r="CN6" s="452"/>
      <c r="CO6" s="452"/>
      <c r="CP6" s="452"/>
      <c r="CQ6" s="452"/>
      <c r="CR6" s="452"/>
      <c r="CS6" s="453"/>
      <c r="CT6" s="485">
        <v>104.7</v>
      </c>
      <c r="CU6" s="486"/>
      <c r="CV6" s="486"/>
      <c r="CW6" s="486"/>
      <c r="CX6" s="486"/>
      <c r="CY6" s="486"/>
      <c r="CZ6" s="486"/>
      <c r="DA6" s="487"/>
      <c r="DB6" s="485">
        <v>111</v>
      </c>
      <c r="DC6" s="486"/>
      <c r="DD6" s="486"/>
      <c r="DE6" s="486"/>
      <c r="DF6" s="486"/>
      <c r="DG6" s="486"/>
      <c r="DH6" s="486"/>
      <c r="DI6" s="487"/>
    </row>
    <row r="7" spans="1:119" ht="18.75" customHeight="1" x14ac:dyDescent="0.2">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104</v>
      </c>
      <c r="AN7" s="478"/>
      <c r="AO7" s="478"/>
      <c r="AP7" s="478"/>
      <c r="AQ7" s="478"/>
      <c r="AR7" s="478"/>
      <c r="AS7" s="478"/>
      <c r="AT7" s="479"/>
      <c r="AU7" s="480" t="s">
        <v>94</v>
      </c>
      <c r="AV7" s="481"/>
      <c r="AW7" s="481"/>
      <c r="AX7" s="481"/>
      <c r="AY7" s="482" t="s">
        <v>105</v>
      </c>
      <c r="AZ7" s="483"/>
      <c r="BA7" s="483"/>
      <c r="BB7" s="483"/>
      <c r="BC7" s="483"/>
      <c r="BD7" s="483"/>
      <c r="BE7" s="483"/>
      <c r="BF7" s="483"/>
      <c r="BG7" s="483"/>
      <c r="BH7" s="483"/>
      <c r="BI7" s="483"/>
      <c r="BJ7" s="483"/>
      <c r="BK7" s="483"/>
      <c r="BL7" s="483"/>
      <c r="BM7" s="484"/>
      <c r="BN7" s="448">
        <v>3350286</v>
      </c>
      <c r="BO7" s="449"/>
      <c r="BP7" s="449"/>
      <c r="BQ7" s="449"/>
      <c r="BR7" s="449"/>
      <c r="BS7" s="449"/>
      <c r="BT7" s="449"/>
      <c r="BU7" s="450"/>
      <c r="BV7" s="448">
        <v>2271416</v>
      </c>
      <c r="BW7" s="449"/>
      <c r="BX7" s="449"/>
      <c r="BY7" s="449"/>
      <c r="BZ7" s="449"/>
      <c r="CA7" s="449"/>
      <c r="CB7" s="449"/>
      <c r="CC7" s="450"/>
      <c r="CD7" s="451" t="s">
        <v>106</v>
      </c>
      <c r="CE7" s="452"/>
      <c r="CF7" s="452"/>
      <c r="CG7" s="452"/>
      <c r="CH7" s="452"/>
      <c r="CI7" s="452"/>
      <c r="CJ7" s="452"/>
      <c r="CK7" s="452"/>
      <c r="CL7" s="452"/>
      <c r="CM7" s="452"/>
      <c r="CN7" s="452"/>
      <c r="CO7" s="452"/>
      <c r="CP7" s="452"/>
      <c r="CQ7" s="452"/>
      <c r="CR7" s="452"/>
      <c r="CS7" s="453"/>
      <c r="CT7" s="448">
        <v>292777085</v>
      </c>
      <c r="CU7" s="449"/>
      <c r="CV7" s="449"/>
      <c r="CW7" s="449"/>
      <c r="CX7" s="449"/>
      <c r="CY7" s="449"/>
      <c r="CZ7" s="449"/>
      <c r="DA7" s="450"/>
      <c r="DB7" s="448">
        <v>283149895</v>
      </c>
      <c r="DC7" s="449"/>
      <c r="DD7" s="449"/>
      <c r="DE7" s="449"/>
      <c r="DF7" s="449"/>
      <c r="DG7" s="449"/>
      <c r="DH7" s="449"/>
      <c r="DI7" s="450"/>
    </row>
    <row r="8" spans="1:119" ht="18.75" customHeight="1" thickBot="1" x14ac:dyDescent="0.25">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107</v>
      </c>
      <c r="AN8" s="478"/>
      <c r="AO8" s="478"/>
      <c r="AP8" s="478"/>
      <c r="AQ8" s="478"/>
      <c r="AR8" s="478"/>
      <c r="AS8" s="478"/>
      <c r="AT8" s="479"/>
      <c r="AU8" s="480" t="s">
        <v>108</v>
      </c>
      <c r="AV8" s="481"/>
      <c r="AW8" s="481"/>
      <c r="AX8" s="481"/>
      <c r="AY8" s="482" t="s">
        <v>109</v>
      </c>
      <c r="AZ8" s="483"/>
      <c r="BA8" s="483"/>
      <c r="BB8" s="483"/>
      <c r="BC8" s="483"/>
      <c r="BD8" s="483"/>
      <c r="BE8" s="483"/>
      <c r="BF8" s="483"/>
      <c r="BG8" s="483"/>
      <c r="BH8" s="483"/>
      <c r="BI8" s="483"/>
      <c r="BJ8" s="483"/>
      <c r="BK8" s="483"/>
      <c r="BL8" s="483"/>
      <c r="BM8" s="484"/>
      <c r="BN8" s="448">
        <v>5096088</v>
      </c>
      <c r="BO8" s="449"/>
      <c r="BP8" s="449"/>
      <c r="BQ8" s="449"/>
      <c r="BR8" s="449"/>
      <c r="BS8" s="449"/>
      <c r="BT8" s="449"/>
      <c r="BU8" s="450"/>
      <c r="BV8" s="448">
        <v>2930918</v>
      </c>
      <c r="BW8" s="449"/>
      <c r="BX8" s="449"/>
      <c r="BY8" s="449"/>
      <c r="BZ8" s="449"/>
      <c r="CA8" s="449"/>
      <c r="CB8" s="449"/>
      <c r="CC8" s="450"/>
      <c r="CD8" s="451" t="s">
        <v>110</v>
      </c>
      <c r="CE8" s="452"/>
      <c r="CF8" s="452"/>
      <c r="CG8" s="452"/>
      <c r="CH8" s="452"/>
      <c r="CI8" s="452"/>
      <c r="CJ8" s="452"/>
      <c r="CK8" s="452"/>
      <c r="CL8" s="452"/>
      <c r="CM8" s="452"/>
      <c r="CN8" s="452"/>
      <c r="CO8" s="452"/>
      <c r="CP8" s="452"/>
      <c r="CQ8" s="452"/>
      <c r="CR8" s="452"/>
      <c r="CS8" s="453"/>
      <c r="CT8" s="488">
        <v>0.7</v>
      </c>
      <c r="CU8" s="489"/>
      <c r="CV8" s="489"/>
      <c r="CW8" s="489"/>
      <c r="CX8" s="489"/>
      <c r="CY8" s="489"/>
      <c r="CZ8" s="489"/>
      <c r="DA8" s="490"/>
      <c r="DB8" s="488">
        <v>0.71</v>
      </c>
      <c r="DC8" s="489"/>
      <c r="DD8" s="489"/>
      <c r="DE8" s="489"/>
      <c r="DF8" s="489"/>
      <c r="DG8" s="489"/>
      <c r="DH8" s="489"/>
      <c r="DI8" s="490"/>
    </row>
    <row r="9" spans="1:119" ht="18.75" customHeight="1" thickBot="1" x14ac:dyDescent="0.25">
      <c r="A9" s="178"/>
      <c r="B9" s="442" t="s">
        <v>111</v>
      </c>
      <c r="C9" s="443"/>
      <c r="D9" s="443"/>
      <c r="E9" s="443"/>
      <c r="F9" s="443"/>
      <c r="G9" s="443"/>
      <c r="H9" s="443"/>
      <c r="I9" s="443"/>
      <c r="J9" s="443"/>
      <c r="K9" s="491"/>
      <c r="L9" s="492" t="s">
        <v>112</v>
      </c>
      <c r="M9" s="493"/>
      <c r="N9" s="493"/>
      <c r="O9" s="493"/>
      <c r="P9" s="493"/>
      <c r="Q9" s="494"/>
      <c r="R9" s="495">
        <v>939029</v>
      </c>
      <c r="S9" s="496"/>
      <c r="T9" s="496"/>
      <c r="U9" s="496"/>
      <c r="V9" s="497"/>
      <c r="W9" s="405" t="s">
        <v>113</v>
      </c>
      <c r="X9" s="406"/>
      <c r="Y9" s="406"/>
      <c r="Z9" s="406"/>
      <c r="AA9" s="406"/>
      <c r="AB9" s="406"/>
      <c r="AC9" s="406"/>
      <c r="AD9" s="406"/>
      <c r="AE9" s="406"/>
      <c r="AF9" s="406"/>
      <c r="AG9" s="406"/>
      <c r="AH9" s="406"/>
      <c r="AI9" s="406"/>
      <c r="AJ9" s="406"/>
      <c r="AK9" s="406"/>
      <c r="AL9" s="407"/>
      <c r="AM9" s="477" t="s">
        <v>114</v>
      </c>
      <c r="AN9" s="478"/>
      <c r="AO9" s="478"/>
      <c r="AP9" s="478"/>
      <c r="AQ9" s="478"/>
      <c r="AR9" s="478"/>
      <c r="AS9" s="478"/>
      <c r="AT9" s="479"/>
      <c r="AU9" s="480" t="s">
        <v>108</v>
      </c>
      <c r="AV9" s="481"/>
      <c r="AW9" s="481"/>
      <c r="AX9" s="481"/>
      <c r="AY9" s="482" t="s">
        <v>115</v>
      </c>
      <c r="AZ9" s="483"/>
      <c r="BA9" s="483"/>
      <c r="BB9" s="483"/>
      <c r="BC9" s="483"/>
      <c r="BD9" s="483"/>
      <c r="BE9" s="483"/>
      <c r="BF9" s="483"/>
      <c r="BG9" s="483"/>
      <c r="BH9" s="483"/>
      <c r="BI9" s="483"/>
      <c r="BJ9" s="483"/>
      <c r="BK9" s="483"/>
      <c r="BL9" s="483"/>
      <c r="BM9" s="484"/>
      <c r="BN9" s="448">
        <v>2165170</v>
      </c>
      <c r="BO9" s="449"/>
      <c r="BP9" s="449"/>
      <c r="BQ9" s="449"/>
      <c r="BR9" s="449"/>
      <c r="BS9" s="449"/>
      <c r="BT9" s="449"/>
      <c r="BU9" s="450"/>
      <c r="BV9" s="448">
        <v>807719</v>
      </c>
      <c r="BW9" s="449"/>
      <c r="BX9" s="449"/>
      <c r="BY9" s="449"/>
      <c r="BZ9" s="449"/>
      <c r="CA9" s="449"/>
      <c r="CB9" s="449"/>
      <c r="CC9" s="450"/>
      <c r="CD9" s="451" t="s">
        <v>116</v>
      </c>
      <c r="CE9" s="452"/>
      <c r="CF9" s="452"/>
      <c r="CG9" s="452"/>
      <c r="CH9" s="452"/>
      <c r="CI9" s="452"/>
      <c r="CJ9" s="452"/>
      <c r="CK9" s="452"/>
      <c r="CL9" s="452"/>
      <c r="CM9" s="452"/>
      <c r="CN9" s="452"/>
      <c r="CO9" s="452"/>
      <c r="CP9" s="452"/>
      <c r="CQ9" s="452"/>
      <c r="CR9" s="452"/>
      <c r="CS9" s="453"/>
      <c r="CT9" s="445">
        <v>18.7</v>
      </c>
      <c r="CU9" s="446"/>
      <c r="CV9" s="446"/>
      <c r="CW9" s="446"/>
      <c r="CX9" s="446"/>
      <c r="CY9" s="446"/>
      <c r="CZ9" s="446"/>
      <c r="DA9" s="447"/>
      <c r="DB9" s="445">
        <v>19.899999999999999</v>
      </c>
      <c r="DC9" s="446"/>
      <c r="DD9" s="446"/>
      <c r="DE9" s="446"/>
      <c r="DF9" s="446"/>
      <c r="DG9" s="446"/>
      <c r="DH9" s="446"/>
      <c r="DI9" s="447"/>
    </row>
    <row r="10" spans="1:119" ht="18.75" customHeight="1" thickBot="1" x14ac:dyDescent="0.25">
      <c r="A10" s="178"/>
      <c r="B10" s="442"/>
      <c r="C10" s="443"/>
      <c r="D10" s="443"/>
      <c r="E10" s="443"/>
      <c r="F10" s="443"/>
      <c r="G10" s="443"/>
      <c r="H10" s="443"/>
      <c r="I10" s="443"/>
      <c r="J10" s="443"/>
      <c r="K10" s="491"/>
      <c r="L10" s="498" t="s">
        <v>117</v>
      </c>
      <c r="M10" s="478"/>
      <c r="N10" s="478"/>
      <c r="O10" s="478"/>
      <c r="P10" s="478"/>
      <c r="Q10" s="479"/>
      <c r="R10" s="499">
        <v>961286</v>
      </c>
      <c r="S10" s="500"/>
      <c r="T10" s="500"/>
      <c r="U10" s="500"/>
      <c r="V10" s="501"/>
      <c r="W10" s="436"/>
      <c r="X10" s="437"/>
      <c r="Y10" s="437"/>
      <c r="Z10" s="437"/>
      <c r="AA10" s="437"/>
      <c r="AB10" s="437"/>
      <c r="AC10" s="437"/>
      <c r="AD10" s="437"/>
      <c r="AE10" s="437"/>
      <c r="AF10" s="437"/>
      <c r="AG10" s="437"/>
      <c r="AH10" s="437"/>
      <c r="AI10" s="437"/>
      <c r="AJ10" s="437"/>
      <c r="AK10" s="437"/>
      <c r="AL10" s="440"/>
      <c r="AM10" s="477" t="s">
        <v>118</v>
      </c>
      <c r="AN10" s="478"/>
      <c r="AO10" s="478"/>
      <c r="AP10" s="478"/>
      <c r="AQ10" s="478"/>
      <c r="AR10" s="478"/>
      <c r="AS10" s="478"/>
      <c r="AT10" s="479"/>
      <c r="AU10" s="480" t="s">
        <v>119</v>
      </c>
      <c r="AV10" s="481"/>
      <c r="AW10" s="481"/>
      <c r="AX10" s="481"/>
      <c r="AY10" s="482" t="s">
        <v>120</v>
      </c>
      <c r="AZ10" s="483"/>
      <c r="BA10" s="483"/>
      <c r="BB10" s="483"/>
      <c r="BC10" s="483"/>
      <c r="BD10" s="483"/>
      <c r="BE10" s="483"/>
      <c r="BF10" s="483"/>
      <c r="BG10" s="483"/>
      <c r="BH10" s="483"/>
      <c r="BI10" s="483"/>
      <c r="BJ10" s="483"/>
      <c r="BK10" s="483"/>
      <c r="BL10" s="483"/>
      <c r="BM10" s="484"/>
      <c r="BN10" s="448">
        <v>6592100</v>
      </c>
      <c r="BO10" s="449"/>
      <c r="BP10" s="449"/>
      <c r="BQ10" s="449"/>
      <c r="BR10" s="449"/>
      <c r="BS10" s="449"/>
      <c r="BT10" s="449"/>
      <c r="BU10" s="450"/>
      <c r="BV10" s="448">
        <v>818000</v>
      </c>
      <c r="BW10" s="449"/>
      <c r="BX10" s="449"/>
      <c r="BY10" s="449"/>
      <c r="BZ10" s="449"/>
      <c r="CA10" s="449"/>
      <c r="CB10" s="449"/>
      <c r="CC10" s="45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94</v>
      </c>
      <c r="AV11" s="481"/>
      <c r="AW11" s="481"/>
      <c r="AX11" s="481"/>
      <c r="AY11" s="482" t="s">
        <v>125</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126</v>
      </c>
      <c r="CE11" s="452"/>
      <c r="CF11" s="452"/>
      <c r="CG11" s="452"/>
      <c r="CH11" s="452"/>
      <c r="CI11" s="452"/>
      <c r="CJ11" s="452"/>
      <c r="CK11" s="452"/>
      <c r="CL11" s="452"/>
      <c r="CM11" s="452"/>
      <c r="CN11" s="452"/>
      <c r="CO11" s="452"/>
      <c r="CP11" s="452"/>
      <c r="CQ11" s="452"/>
      <c r="CR11" s="452"/>
      <c r="CS11" s="453"/>
      <c r="CT11" s="488" t="s">
        <v>127</v>
      </c>
      <c r="CU11" s="489"/>
      <c r="CV11" s="489"/>
      <c r="CW11" s="489"/>
      <c r="CX11" s="489"/>
      <c r="CY11" s="489"/>
      <c r="CZ11" s="489"/>
      <c r="DA11" s="490"/>
      <c r="DB11" s="488" t="s">
        <v>127</v>
      </c>
      <c r="DC11" s="489"/>
      <c r="DD11" s="489"/>
      <c r="DE11" s="489"/>
      <c r="DF11" s="489"/>
      <c r="DG11" s="489"/>
      <c r="DH11" s="489"/>
      <c r="DI11" s="490"/>
    </row>
    <row r="12" spans="1:119" ht="18.75" customHeight="1" x14ac:dyDescent="0.2">
      <c r="A12" s="178"/>
      <c r="B12" s="508" t="s">
        <v>128</v>
      </c>
      <c r="C12" s="509"/>
      <c r="D12" s="509"/>
      <c r="E12" s="509"/>
      <c r="F12" s="509"/>
      <c r="G12" s="509"/>
      <c r="H12" s="509"/>
      <c r="I12" s="509"/>
      <c r="J12" s="509"/>
      <c r="K12" s="510"/>
      <c r="L12" s="517" t="s">
        <v>129</v>
      </c>
      <c r="M12" s="518"/>
      <c r="N12" s="518"/>
      <c r="O12" s="518"/>
      <c r="P12" s="518"/>
      <c r="Q12" s="519"/>
      <c r="R12" s="520">
        <v>936586</v>
      </c>
      <c r="S12" s="521"/>
      <c r="T12" s="521"/>
      <c r="U12" s="521"/>
      <c r="V12" s="522"/>
      <c r="W12" s="523" t="s">
        <v>1</v>
      </c>
      <c r="X12" s="481"/>
      <c r="Y12" s="481"/>
      <c r="Z12" s="481"/>
      <c r="AA12" s="481"/>
      <c r="AB12" s="524"/>
      <c r="AC12" s="525" t="s">
        <v>130</v>
      </c>
      <c r="AD12" s="526"/>
      <c r="AE12" s="526"/>
      <c r="AF12" s="526"/>
      <c r="AG12" s="527"/>
      <c r="AH12" s="525" t="s">
        <v>131</v>
      </c>
      <c r="AI12" s="526"/>
      <c r="AJ12" s="526"/>
      <c r="AK12" s="526"/>
      <c r="AL12" s="528"/>
      <c r="AM12" s="477" t="s">
        <v>132</v>
      </c>
      <c r="AN12" s="478"/>
      <c r="AO12" s="478"/>
      <c r="AP12" s="478"/>
      <c r="AQ12" s="478"/>
      <c r="AR12" s="478"/>
      <c r="AS12" s="478"/>
      <c r="AT12" s="479"/>
      <c r="AU12" s="480" t="s">
        <v>133</v>
      </c>
      <c r="AV12" s="481"/>
      <c r="AW12" s="481"/>
      <c r="AX12" s="481"/>
      <c r="AY12" s="482" t="s">
        <v>134</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916000</v>
      </c>
      <c r="BW12" s="449"/>
      <c r="BX12" s="449"/>
      <c r="BY12" s="449"/>
      <c r="BZ12" s="449"/>
      <c r="CA12" s="449"/>
      <c r="CB12" s="449"/>
      <c r="CC12" s="450"/>
      <c r="CD12" s="451" t="s">
        <v>135</v>
      </c>
      <c r="CE12" s="452"/>
      <c r="CF12" s="452"/>
      <c r="CG12" s="452"/>
      <c r="CH12" s="452"/>
      <c r="CI12" s="452"/>
      <c r="CJ12" s="452"/>
      <c r="CK12" s="452"/>
      <c r="CL12" s="452"/>
      <c r="CM12" s="452"/>
      <c r="CN12" s="452"/>
      <c r="CO12" s="452"/>
      <c r="CP12" s="452"/>
      <c r="CQ12" s="452"/>
      <c r="CR12" s="452"/>
      <c r="CS12" s="453"/>
      <c r="CT12" s="488" t="s">
        <v>136</v>
      </c>
      <c r="CU12" s="489"/>
      <c r="CV12" s="489"/>
      <c r="CW12" s="489"/>
      <c r="CX12" s="489"/>
      <c r="CY12" s="489"/>
      <c r="CZ12" s="489"/>
      <c r="DA12" s="490"/>
      <c r="DB12" s="488" t="s">
        <v>137</v>
      </c>
      <c r="DC12" s="489"/>
      <c r="DD12" s="489"/>
      <c r="DE12" s="489"/>
      <c r="DF12" s="489"/>
      <c r="DG12" s="489"/>
      <c r="DH12" s="489"/>
      <c r="DI12" s="490"/>
    </row>
    <row r="13" spans="1:119" ht="18.75" customHeight="1" x14ac:dyDescent="0.2">
      <c r="A13" s="178"/>
      <c r="B13" s="511"/>
      <c r="C13" s="512"/>
      <c r="D13" s="512"/>
      <c r="E13" s="512"/>
      <c r="F13" s="512"/>
      <c r="G13" s="512"/>
      <c r="H13" s="512"/>
      <c r="I13" s="512"/>
      <c r="J13" s="512"/>
      <c r="K13" s="513"/>
      <c r="L13" s="187"/>
      <c r="M13" s="539" t="s">
        <v>138</v>
      </c>
      <c r="N13" s="540"/>
      <c r="O13" s="540"/>
      <c r="P13" s="540"/>
      <c r="Q13" s="541"/>
      <c r="R13" s="532">
        <v>923956</v>
      </c>
      <c r="S13" s="533"/>
      <c r="T13" s="533"/>
      <c r="U13" s="533"/>
      <c r="V13" s="534"/>
      <c r="W13" s="464" t="s">
        <v>139</v>
      </c>
      <c r="X13" s="465"/>
      <c r="Y13" s="465"/>
      <c r="Z13" s="465"/>
      <c r="AA13" s="465"/>
      <c r="AB13" s="455"/>
      <c r="AC13" s="499">
        <v>2751</v>
      </c>
      <c r="AD13" s="500"/>
      <c r="AE13" s="500"/>
      <c r="AF13" s="500"/>
      <c r="AG13" s="542"/>
      <c r="AH13" s="499">
        <v>3174</v>
      </c>
      <c r="AI13" s="500"/>
      <c r="AJ13" s="500"/>
      <c r="AK13" s="500"/>
      <c r="AL13" s="501"/>
      <c r="AM13" s="477" t="s">
        <v>140</v>
      </c>
      <c r="AN13" s="478"/>
      <c r="AO13" s="478"/>
      <c r="AP13" s="478"/>
      <c r="AQ13" s="478"/>
      <c r="AR13" s="478"/>
      <c r="AS13" s="478"/>
      <c r="AT13" s="479"/>
      <c r="AU13" s="480" t="s">
        <v>141</v>
      </c>
      <c r="AV13" s="481"/>
      <c r="AW13" s="481"/>
      <c r="AX13" s="481"/>
      <c r="AY13" s="482" t="s">
        <v>142</v>
      </c>
      <c r="AZ13" s="483"/>
      <c r="BA13" s="483"/>
      <c r="BB13" s="483"/>
      <c r="BC13" s="483"/>
      <c r="BD13" s="483"/>
      <c r="BE13" s="483"/>
      <c r="BF13" s="483"/>
      <c r="BG13" s="483"/>
      <c r="BH13" s="483"/>
      <c r="BI13" s="483"/>
      <c r="BJ13" s="483"/>
      <c r="BK13" s="483"/>
      <c r="BL13" s="483"/>
      <c r="BM13" s="484"/>
      <c r="BN13" s="448">
        <v>8757270</v>
      </c>
      <c r="BO13" s="449"/>
      <c r="BP13" s="449"/>
      <c r="BQ13" s="449"/>
      <c r="BR13" s="449"/>
      <c r="BS13" s="449"/>
      <c r="BT13" s="449"/>
      <c r="BU13" s="450"/>
      <c r="BV13" s="448">
        <v>709719</v>
      </c>
      <c r="BW13" s="449"/>
      <c r="BX13" s="449"/>
      <c r="BY13" s="449"/>
      <c r="BZ13" s="449"/>
      <c r="CA13" s="449"/>
      <c r="CB13" s="449"/>
      <c r="CC13" s="450"/>
      <c r="CD13" s="451" t="s">
        <v>143</v>
      </c>
      <c r="CE13" s="452"/>
      <c r="CF13" s="452"/>
      <c r="CG13" s="452"/>
      <c r="CH13" s="452"/>
      <c r="CI13" s="452"/>
      <c r="CJ13" s="452"/>
      <c r="CK13" s="452"/>
      <c r="CL13" s="452"/>
      <c r="CM13" s="452"/>
      <c r="CN13" s="452"/>
      <c r="CO13" s="452"/>
      <c r="CP13" s="452"/>
      <c r="CQ13" s="452"/>
      <c r="CR13" s="452"/>
      <c r="CS13" s="453"/>
      <c r="CT13" s="445">
        <v>10.3</v>
      </c>
      <c r="CU13" s="446"/>
      <c r="CV13" s="446"/>
      <c r="CW13" s="446"/>
      <c r="CX13" s="446"/>
      <c r="CY13" s="446"/>
      <c r="CZ13" s="446"/>
      <c r="DA13" s="447"/>
      <c r="DB13" s="445">
        <v>10.6</v>
      </c>
      <c r="DC13" s="446"/>
      <c r="DD13" s="446"/>
      <c r="DE13" s="446"/>
      <c r="DF13" s="446"/>
      <c r="DG13" s="446"/>
      <c r="DH13" s="446"/>
      <c r="DI13" s="447"/>
    </row>
    <row r="14" spans="1:119" ht="18.75" customHeight="1" thickBot="1" x14ac:dyDescent="0.25">
      <c r="A14" s="178"/>
      <c r="B14" s="511"/>
      <c r="C14" s="512"/>
      <c r="D14" s="512"/>
      <c r="E14" s="512"/>
      <c r="F14" s="512"/>
      <c r="G14" s="512"/>
      <c r="H14" s="512"/>
      <c r="I14" s="512"/>
      <c r="J14" s="512"/>
      <c r="K14" s="513"/>
      <c r="L14" s="529" t="s">
        <v>144</v>
      </c>
      <c r="M14" s="530"/>
      <c r="N14" s="530"/>
      <c r="O14" s="530"/>
      <c r="P14" s="530"/>
      <c r="Q14" s="531"/>
      <c r="R14" s="532">
        <v>944712</v>
      </c>
      <c r="S14" s="533"/>
      <c r="T14" s="533"/>
      <c r="U14" s="533"/>
      <c r="V14" s="534"/>
      <c r="W14" s="438"/>
      <c r="X14" s="439"/>
      <c r="Y14" s="439"/>
      <c r="Z14" s="439"/>
      <c r="AA14" s="439"/>
      <c r="AB14" s="428"/>
      <c r="AC14" s="535">
        <v>0.7</v>
      </c>
      <c r="AD14" s="536"/>
      <c r="AE14" s="536"/>
      <c r="AF14" s="536"/>
      <c r="AG14" s="537"/>
      <c r="AH14" s="535">
        <v>0.8</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145</v>
      </c>
      <c r="CE14" s="544"/>
      <c r="CF14" s="544"/>
      <c r="CG14" s="544"/>
      <c r="CH14" s="544"/>
      <c r="CI14" s="544"/>
      <c r="CJ14" s="544"/>
      <c r="CK14" s="544"/>
      <c r="CL14" s="544"/>
      <c r="CM14" s="544"/>
      <c r="CN14" s="544"/>
      <c r="CO14" s="544"/>
      <c r="CP14" s="544"/>
      <c r="CQ14" s="544"/>
      <c r="CR14" s="544"/>
      <c r="CS14" s="545"/>
      <c r="CT14" s="546">
        <v>150</v>
      </c>
      <c r="CU14" s="547"/>
      <c r="CV14" s="547"/>
      <c r="CW14" s="547"/>
      <c r="CX14" s="547"/>
      <c r="CY14" s="547"/>
      <c r="CZ14" s="547"/>
      <c r="DA14" s="548"/>
      <c r="DB14" s="546">
        <v>161.6</v>
      </c>
      <c r="DC14" s="547"/>
      <c r="DD14" s="547"/>
      <c r="DE14" s="547"/>
      <c r="DF14" s="547"/>
      <c r="DG14" s="547"/>
      <c r="DH14" s="547"/>
      <c r="DI14" s="548"/>
    </row>
    <row r="15" spans="1:119" ht="18.75" customHeight="1" x14ac:dyDescent="0.2">
      <c r="A15" s="178"/>
      <c r="B15" s="511"/>
      <c r="C15" s="512"/>
      <c r="D15" s="512"/>
      <c r="E15" s="512"/>
      <c r="F15" s="512"/>
      <c r="G15" s="512"/>
      <c r="H15" s="512"/>
      <c r="I15" s="512"/>
      <c r="J15" s="512"/>
      <c r="K15" s="513"/>
      <c r="L15" s="187"/>
      <c r="M15" s="539" t="s">
        <v>146</v>
      </c>
      <c r="N15" s="540"/>
      <c r="O15" s="540"/>
      <c r="P15" s="540"/>
      <c r="Q15" s="541"/>
      <c r="R15" s="532">
        <v>931137</v>
      </c>
      <c r="S15" s="533"/>
      <c r="T15" s="533"/>
      <c r="U15" s="533"/>
      <c r="V15" s="534"/>
      <c r="W15" s="464" t="s">
        <v>147</v>
      </c>
      <c r="X15" s="465"/>
      <c r="Y15" s="465"/>
      <c r="Z15" s="465"/>
      <c r="AA15" s="465"/>
      <c r="AB15" s="455"/>
      <c r="AC15" s="499">
        <v>93037</v>
      </c>
      <c r="AD15" s="500"/>
      <c r="AE15" s="500"/>
      <c r="AF15" s="500"/>
      <c r="AG15" s="542"/>
      <c r="AH15" s="499">
        <v>98006</v>
      </c>
      <c r="AI15" s="500"/>
      <c r="AJ15" s="500"/>
      <c r="AK15" s="500"/>
      <c r="AL15" s="501"/>
      <c r="AM15" s="477"/>
      <c r="AN15" s="478"/>
      <c r="AO15" s="478"/>
      <c r="AP15" s="478"/>
      <c r="AQ15" s="478"/>
      <c r="AR15" s="478"/>
      <c r="AS15" s="478"/>
      <c r="AT15" s="479"/>
      <c r="AU15" s="480"/>
      <c r="AV15" s="481"/>
      <c r="AW15" s="481"/>
      <c r="AX15" s="481"/>
      <c r="AY15" s="408" t="s">
        <v>148</v>
      </c>
      <c r="AZ15" s="409"/>
      <c r="BA15" s="409"/>
      <c r="BB15" s="409"/>
      <c r="BC15" s="409"/>
      <c r="BD15" s="409"/>
      <c r="BE15" s="409"/>
      <c r="BF15" s="409"/>
      <c r="BG15" s="409"/>
      <c r="BH15" s="409"/>
      <c r="BI15" s="409"/>
      <c r="BJ15" s="409"/>
      <c r="BK15" s="409"/>
      <c r="BL15" s="409"/>
      <c r="BM15" s="410"/>
      <c r="BN15" s="411">
        <v>151149618</v>
      </c>
      <c r="BO15" s="412"/>
      <c r="BP15" s="412"/>
      <c r="BQ15" s="412"/>
      <c r="BR15" s="412"/>
      <c r="BS15" s="412"/>
      <c r="BT15" s="412"/>
      <c r="BU15" s="413"/>
      <c r="BV15" s="411">
        <v>156636747</v>
      </c>
      <c r="BW15" s="412"/>
      <c r="BX15" s="412"/>
      <c r="BY15" s="412"/>
      <c r="BZ15" s="412"/>
      <c r="CA15" s="412"/>
      <c r="CB15" s="412"/>
      <c r="CC15" s="413"/>
      <c r="CD15" s="549" t="s">
        <v>149</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1"/>
      <c r="C16" s="512"/>
      <c r="D16" s="512"/>
      <c r="E16" s="512"/>
      <c r="F16" s="512"/>
      <c r="G16" s="512"/>
      <c r="H16" s="512"/>
      <c r="I16" s="512"/>
      <c r="J16" s="512"/>
      <c r="K16" s="513"/>
      <c r="L16" s="529" t="s">
        <v>150</v>
      </c>
      <c r="M16" s="552"/>
      <c r="N16" s="552"/>
      <c r="O16" s="552"/>
      <c r="P16" s="552"/>
      <c r="Q16" s="553"/>
      <c r="R16" s="554" t="s">
        <v>151</v>
      </c>
      <c r="S16" s="555"/>
      <c r="T16" s="555"/>
      <c r="U16" s="555"/>
      <c r="V16" s="556"/>
      <c r="W16" s="438"/>
      <c r="X16" s="439"/>
      <c r="Y16" s="439"/>
      <c r="Z16" s="439"/>
      <c r="AA16" s="439"/>
      <c r="AB16" s="428"/>
      <c r="AC16" s="535">
        <v>24.1</v>
      </c>
      <c r="AD16" s="536"/>
      <c r="AE16" s="536"/>
      <c r="AF16" s="536"/>
      <c r="AG16" s="537"/>
      <c r="AH16" s="535">
        <v>24.6</v>
      </c>
      <c r="AI16" s="536"/>
      <c r="AJ16" s="536"/>
      <c r="AK16" s="536"/>
      <c r="AL16" s="538"/>
      <c r="AM16" s="477"/>
      <c r="AN16" s="478"/>
      <c r="AO16" s="478"/>
      <c r="AP16" s="478"/>
      <c r="AQ16" s="478"/>
      <c r="AR16" s="478"/>
      <c r="AS16" s="478"/>
      <c r="AT16" s="479"/>
      <c r="AU16" s="480"/>
      <c r="AV16" s="481"/>
      <c r="AW16" s="481"/>
      <c r="AX16" s="481"/>
      <c r="AY16" s="482" t="s">
        <v>152</v>
      </c>
      <c r="AZ16" s="483"/>
      <c r="BA16" s="483"/>
      <c r="BB16" s="483"/>
      <c r="BC16" s="483"/>
      <c r="BD16" s="483"/>
      <c r="BE16" s="483"/>
      <c r="BF16" s="483"/>
      <c r="BG16" s="483"/>
      <c r="BH16" s="483"/>
      <c r="BI16" s="483"/>
      <c r="BJ16" s="483"/>
      <c r="BK16" s="483"/>
      <c r="BL16" s="483"/>
      <c r="BM16" s="484"/>
      <c r="BN16" s="448">
        <v>221905126</v>
      </c>
      <c r="BO16" s="449"/>
      <c r="BP16" s="449"/>
      <c r="BQ16" s="449"/>
      <c r="BR16" s="449"/>
      <c r="BS16" s="449"/>
      <c r="BT16" s="449"/>
      <c r="BU16" s="450"/>
      <c r="BV16" s="448">
        <v>217874114</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5">
      <c r="A17" s="178"/>
      <c r="B17" s="514"/>
      <c r="C17" s="515"/>
      <c r="D17" s="515"/>
      <c r="E17" s="515"/>
      <c r="F17" s="515"/>
      <c r="G17" s="515"/>
      <c r="H17" s="515"/>
      <c r="I17" s="515"/>
      <c r="J17" s="515"/>
      <c r="K17" s="516"/>
      <c r="L17" s="192"/>
      <c r="M17" s="559" t="s">
        <v>153</v>
      </c>
      <c r="N17" s="560"/>
      <c r="O17" s="560"/>
      <c r="P17" s="560"/>
      <c r="Q17" s="561"/>
      <c r="R17" s="554" t="s">
        <v>154</v>
      </c>
      <c r="S17" s="555"/>
      <c r="T17" s="555"/>
      <c r="U17" s="555"/>
      <c r="V17" s="556"/>
      <c r="W17" s="464" t="s">
        <v>155</v>
      </c>
      <c r="X17" s="465"/>
      <c r="Y17" s="465"/>
      <c r="Z17" s="465"/>
      <c r="AA17" s="465"/>
      <c r="AB17" s="455"/>
      <c r="AC17" s="499">
        <v>290435</v>
      </c>
      <c r="AD17" s="500"/>
      <c r="AE17" s="500"/>
      <c r="AF17" s="500"/>
      <c r="AG17" s="542"/>
      <c r="AH17" s="499">
        <v>296731</v>
      </c>
      <c r="AI17" s="500"/>
      <c r="AJ17" s="500"/>
      <c r="AK17" s="500"/>
      <c r="AL17" s="501"/>
      <c r="AM17" s="477"/>
      <c r="AN17" s="478"/>
      <c r="AO17" s="478"/>
      <c r="AP17" s="478"/>
      <c r="AQ17" s="478"/>
      <c r="AR17" s="478"/>
      <c r="AS17" s="478"/>
      <c r="AT17" s="479"/>
      <c r="AU17" s="480"/>
      <c r="AV17" s="481"/>
      <c r="AW17" s="481"/>
      <c r="AX17" s="481"/>
      <c r="AY17" s="482" t="s">
        <v>156</v>
      </c>
      <c r="AZ17" s="483"/>
      <c r="BA17" s="483"/>
      <c r="BB17" s="483"/>
      <c r="BC17" s="483"/>
      <c r="BD17" s="483"/>
      <c r="BE17" s="483"/>
      <c r="BF17" s="483"/>
      <c r="BG17" s="483"/>
      <c r="BH17" s="483"/>
      <c r="BI17" s="483"/>
      <c r="BJ17" s="483"/>
      <c r="BK17" s="483"/>
      <c r="BL17" s="483"/>
      <c r="BM17" s="484"/>
      <c r="BN17" s="448">
        <v>189204986</v>
      </c>
      <c r="BO17" s="449"/>
      <c r="BP17" s="449"/>
      <c r="BQ17" s="449"/>
      <c r="BR17" s="449"/>
      <c r="BS17" s="449"/>
      <c r="BT17" s="449"/>
      <c r="BU17" s="450"/>
      <c r="BV17" s="448">
        <v>196366000</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5">
      <c r="A18" s="178"/>
      <c r="B18" s="570" t="s">
        <v>157</v>
      </c>
      <c r="C18" s="491"/>
      <c r="D18" s="491"/>
      <c r="E18" s="571"/>
      <c r="F18" s="571"/>
      <c r="G18" s="571"/>
      <c r="H18" s="571"/>
      <c r="I18" s="571"/>
      <c r="J18" s="571"/>
      <c r="K18" s="571"/>
      <c r="L18" s="572">
        <v>491.71</v>
      </c>
      <c r="M18" s="572"/>
      <c r="N18" s="572"/>
      <c r="O18" s="572"/>
      <c r="P18" s="572"/>
      <c r="Q18" s="572"/>
      <c r="R18" s="573"/>
      <c r="S18" s="573"/>
      <c r="T18" s="573"/>
      <c r="U18" s="573"/>
      <c r="V18" s="574"/>
      <c r="W18" s="466"/>
      <c r="X18" s="467"/>
      <c r="Y18" s="467"/>
      <c r="Z18" s="467"/>
      <c r="AA18" s="467"/>
      <c r="AB18" s="458"/>
      <c r="AC18" s="575">
        <v>75.2</v>
      </c>
      <c r="AD18" s="576"/>
      <c r="AE18" s="576"/>
      <c r="AF18" s="576"/>
      <c r="AG18" s="577"/>
      <c r="AH18" s="575">
        <v>74.599999999999994</v>
      </c>
      <c r="AI18" s="576"/>
      <c r="AJ18" s="576"/>
      <c r="AK18" s="576"/>
      <c r="AL18" s="578"/>
      <c r="AM18" s="477"/>
      <c r="AN18" s="478"/>
      <c r="AO18" s="478"/>
      <c r="AP18" s="478"/>
      <c r="AQ18" s="478"/>
      <c r="AR18" s="478"/>
      <c r="AS18" s="478"/>
      <c r="AT18" s="479"/>
      <c r="AU18" s="480"/>
      <c r="AV18" s="481"/>
      <c r="AW18" s="481"/>
      <c r="AX18" s="481"/>
      <c r="AY18" s="482" t="s">
        <v>158</v>
      </c>
      <c r="AZ18" s="483"/>
      <c r="BA18" s="483"/>
      <c r="BB18" s="483"/>
      <c r="BC18" s="483"/>
      <c r="BD18" s="483"/>
      <c r="BE18" s="483"/>
      <c r="BF18" s="483"/>
      <c r="BG18" s="483"/>
      <c r="BH18" s="483"/>
      <c r="BI18" s="483"/>
      <c r="BJ18" s="483"/>
      <c r="BK18" s="483"/>
      <c r="BL18" s="483"/>
      <c r="BM18" s="484"/>
      <c r="BN18" s="448">
        <v>286467125</v>
      </c>
      <c r="BO18" s="449"/>
      <c r="BP18" s="449"/>
      <c r="BQ18" s="449"/>
      <c r="BR18" s="449"/>
      <c r="BS18" s="449"/>
      <c r="BT18" s="449"/>
      <c r="BU18" s="450"/>
      <c r="BV18" s="448">
        <v>287117106</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5">
      <c r="A19" s="178"/>
      <c r="B19" s="570" t="s">
        <v>159</v>
      </c>
      <c r="C19" s="491"/>
      <c r="D19" s="491"/>
      <c r="E19" s="571"/>
      <c r="F19" s="571"/>
      <c r="G19" s="571"/>
      <c r="H19" s="571"/>
      <c r="I19" s="571"/>
      <c r="J19" s="571"/>
      <c r="K19" s="571"/>
      <c r="L19" s="579">
        <v>1910</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160</v>
      </c>
      <c r="AZ19" s="483"/>
      <c r="BA19" s="483"/>
      <c r="BB19" s="483"/>
      <c r="BC19" s="483"/>
      <c r="BD19" s="483"/>
      <c r="BE19" s="483"/>
      <c r="BF19" s="483"/>
      <c r="BG19" s="483"/>
      <c r="BH19" s="483"/>
      <c r="BI19" s="483"/>
      <c r="BJ19" s="483"/>
      <c r="BK19" s="483"/>
      <c r="BL19" s="483"/>
      <c r="BM19" s="484"/>
      <c r="BN19" s="448">
        <v>344972942</v>
      </c>
      <c r="BO19" s="449"/>
      <c r="BP19" s="449"/>
      <c r="BQ19" s="449"/>
      <c r="BR19" s="449"/>
      <c r="BS19" s="449"/>
      <c r="BT19" s="449"/>
      <c r="BU19" s="450"/>
      <c r="BV19" s="448">
        <v>335990108</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5">
      <c r="A20" s="178"/>
      <c r="B20" s="570" t="s">
        <v>161</v>
      </c>
      <c r="C20" s="491"/>
      <c r="D20" s="491"/>
      <c r="E20" s="571"/>
      <c r="F20" s="571"/>
      <c r="G20" s="571"/>
      <c r="H20" s="571"/>
      <c r="I20" s="571"/>
      <c r="J20" s="571"/>
      <c r="K20" s="571"/>
      <c r="L20" s="579">
        <v>436245</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5">
      <c r="A21" s="178"/>
      <c r="B21" s="588" t="s">
        <v>162</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2">
      <c r="A22" s="178"/>
      <c r="B22" s="618" t="s">
        <v>163</v>
      </c>
      <c r="C22" s="592"/>
      <c r="D22" s="593"/>
      <c r="E22" s="460" t="s">
        <v>1</v>
      </c>
      <c r="F22" s="465"/>
      <c r="G22" s="465"/>
      <c r="H22" s="465"/>
      <c r="I22" s="465"/>
      <c r="J22" s="465"/>
      <c r="K22" s="455"/>
      <c r="L22" s="460" t="s">
        <v>164</v>
      </c>
      <c r="M22" s="465"/>
      <c r="N22" s="465"/>
      <c r="O22" s="465"/>
      <c r="P22" s="455"/>
      <c r="Q22" s="623" t="s">
        <v>165</v>
      </c>
      <c r="R22" s="624"/>
      <c r="S22" s="624"/>
      <c r="T22" s="624"/>
      <c r="U22" s="624"/>
      <c r="V22" s="625"/>
      <c r="W22" s="591" t="s">
        <v>166</v>
      </c>
      <c r="X22" s="592"/>
      <c r="Y22" s="593"/>
      <c r="Z22" s="460" t="s">
        <v>1</v>
      </c>
      <c r="AA22" s="465"/>
      <c r="AB22" s="465"/>
      <c r="AC22" s="465"/>
      <c r="AD22" s="465"/>
      <c r="AE22" s="465"/>
      <c r="AF22" s="465"/>
      <c r="AG22" s="455"/>
      <c r="AH22" s="629" t="s">
        <v>167</v>
      </c>
      <c r="AI22" s="465"/>
      <c r="AJ22" s="465"/>
      <c r="AK22" s="465"/>
      <c r="AL22" s="455"/>
      <c r="AM22" s="629" t="s">
        <v>168</v>
      </c>
      <c r="AN22" s="630"/>
      <c r="AO22" s="630"/>
      <c r="AP22" s="630"/>
      <c r="AQ22" s="630"/>
      <c r="AR22" s="631"/>
      <c r="AS22" s="623" t="s">
        <v>165</v>
      </c>
      <c r="AT22" s="624"/>
      <c r="AU22" s="624"/>
      <c r="AV22" s="624"/>
      <c r="AW22" s="624"/>
      <c r="AX22" s="635"/>
      <c r="AY22" s="408" t="s">
        <v>169</v>
      </c>
      <c r="AZ22" s="409"/>
      <c r="BA22" s="409"/>
      <c r="BB22" s="409"/>
      <c r="BC22" s="409"/>
      <c r="BD22" s="409"/>
      <c r="BE22" s="409"/>
      <c r="BF22" s="409"/>
      <c r="BG22" s="409"/>
      <c r="BH22" s="409"/>
      <c r="BI22" s="409"/>
      <c r="BJ22" s="409"/>
      <c r="BK22" s="409"/>
      <c r="BL22" s="409"/>
      <c r="BM22" s="410"/>
      <c r="BN22" s="411">
        <v>1023779092</v>
      </c>
      <c r="BO22" s="412"/>
      <c r="BP22" s="412"/>
      <c r="BQ22" s="412"/>
      <c r="BR22" s="412"/>
      <c r="BS22" s="412"/>
      <c r="BT22" s="412"/>
      <c r="BU22" s="413"/>
      <c r="BV22" s="411">
        <v>1022320487</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2">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170</v>
      </c>
      <c r="AZ23" s="483"/>
      <c r="BA23" s="483"/>
      <c r="BB23" s="483"/>
      <c r="BC23" s="483"/>
      <c r="BD23" s="483"/>
      <c r="BE23" s="483"/>
      <c r="BF23" s="483"/>
      <c r="BG23" s="483"/>
      <c r="BH23" s="483"/>
      <c r="BI23" s="483"/>
      <c r="BJ23" s="483"/>
      <c r="BK23" s="483"/>
      <c r="BL23" s="483"/>
      <c r="BM23" s="484"/>
      <c r="BN23" s="448">
        <v>68315525</v>
      </c>
      <c r="BO23" s="449"/>
      <c r="BP23" s="449"/>
      <c r="BQ23" s="449"/>
      <c r="BR23" s="449"/>
      <c r="BS23" s="449"/>
      <c r="BT23" s="449"/>
      <c r="BU23" s="450"/>
      <c r="BV23" s="448">
        <v>76420394</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5">
      <c r="A24" s="178"/>
      <c r="B24" s="619"/>
      <c r="C24" s="595"/>
      <c r="D24" s="596"/>
      <c r="E24" s="498" t="s">
        <v>171</v>
      </c>
      <c r="F24" s="478"/>
      <c r="G24" s="478"/>
      <c r="H24" s="478"/>
      <c r="I24" s="478"/>
      <c r="J24" s="478"/>
      <c r="K24" s="479"/>
      <c r="L24" s="499">
        <v>1</v>
      </c>
      <c r="M24" s="500"/>
      <c r="N24" s="500"/>
      <c r="O24" s="500"/>
      <c r="P24" s="542"/>
      <c r="Q24" s="499">
        <v>12300</v>
      </c>
      <c r="R24" s="500"/>
      <c r="S24" s="500"/>
      <c r="T24" s="500"/>
      <c r="U24" s="500"/>
      <c r="V24" s="542"/>
      <c r="W24" s="594"/>
      <c r="X24" s="595"/>
      <c r="Y24" s="596"/>
      <c r="Z24" s="498" t="s">
        <v>172</v>
      </c>
      <c r="AA24" s="478"/>
      <c r="AB24" s="478"/>
      <c r="AC24" s="478"/>
      <c r="AD24" s="478"/>
      <c r="AE24" s="478"/>
      <c r="AF24" s="478"/>
      <c r="AG24" s="479"/>
      <c r="AH24" s="499">
        <v>6450</v>
      </c>
      <c r="AI24" s="500"/>
      <c r="AJ24" s="500"/>
      <c r="AK24" s="500"/>
      <c r="AL24" s="542"/>
      <c r="AM24" s="499">
        <v>22084800</v>
      </c>
      <c r="AN24" s="500"/>
      <c r="AO24" s="500"/>
      <c r="AP24" s="500"/>
      <c r="AQ24" s="500"/>
      <c r="AR24" s="542"/>
      <c r="AS24" s="499">
        <v>3424</v>
      </c>
      <c r="AT24" s="500"/>
      <c r="AU24" s="500"/>
      <c r="AV24" s="500"/>
      <c r="AW24" s="500"/>
      <c r="AX24" s="501"/>
      <c r="AY24" s="564" t="s">
        <v>173</v>
      </c>
      <c r="AZ24" s="565"/>
      <c r="BA24" s="565"/>
      <c r="BB24" s="565"/>
      <c r="BC24" s="565"/>
      <c r="BD24" s="565"/>
      <c r="BE24" s="565"/>
      <c r="BF24" s="565"/>
      <c r="BG24" s="565"/>
      <c r="BH24" s="565"/>
      <c r="BI24" s="565"/>
      <c r="BJ24" s="565"/>
      <c r="BK24" s="565"/>
      <c r="BL24" s="565"/>
      <c r="BM24" s="566"/>
      <c r="BN24" s="448">
        <v>673562660</v>
      </c>
      <c r="BO24" s="449"/>
      <c r="BP24" s="449"/>
      <c r="BQ24" s="449"/>
      <c r="BR24" s="449"/>
      <c r="BS24" s="449"/>
      <c r="BT24" s="449"/>
      <c r="BU24" s="450"/>
      <c r="BV24" s="448">
        <v>682342311</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2">
      <c r="A25" s="178"/>
      <c r="B25" s="619"/>
      <c r="C25" s="595"/>
      <c r="D25" s="596"/>
      <c r="E25" s="498" t="s">
        <v>174</v>
      </c>
      <c r="F25" s="478"/>
      <c r="G25" s="478"/>
      <c r="H25" s="478"/>
      <c r="I25" s="478"/>
      <c r="J25" s="478"/>
      <c r="K25" s="479"/>
      <c r="L25" s="499">
        <v>3</v>
      </c>
      <c r="M25" s="500"/>
      <c r="N25" s="500"/>
      <c r="O25" s="500"/>
      <c r="P25" s="542"/>
      <c r="Q25" s="499">
        <v>9800</v>
      </c>
      <c r="R25" s="500"/>
      <c r="S25" s="500"/>
      <c r="T25" s="500"/>
      <c r="U25" s="500"/>
      <c r="V25" s="542"/>
      <c r="W25" s="594"/>
      <c r="X25" s="595"/>
      <c r="Y25" s="596"/>
      <c r="Z25" s="498" t="s">
        <v>175</v>
      </c>
      <c r="AA25" s="478"/>
      <c r="AB25" s="478"/>
      <c r="AC25" s="478"/>
      <c r="AD25" s="478"/>
      <c r="AE25" s="478"/>
      <c r="AF25" s="478"/>
      <c r="AG25" s="479"/>
      <c r="AH25" s="499">
        <v>1001</v>
      </c>
      <c r="AI25" s="500"/>
      <c r="AJ25" s="500"/>
      <c r="AK25" s="500"/>
      <c r="AL25" s="542"/>
      <c r="AM25" s="499">
        <v>3278275</v>
      </c>
      <c r="AN25" s="500"/>
      <c r="AO25" s="500"/>
      <c r="AP25" s="500"/>
      <c r="AQ25" s="500"/>
      <c r="AR25" s="542"/>
      <c r="AS25" s="499">
        <v>3275</v>
      </c>
      <c r="AT25" s="500"/>
      <c r="AU25" s="500"/>
      <c r="AV25" s="500"/>
      <c r="AW25" s="500"/>
      <c r="AX25" s="501"/>
      <c r="AY25" s="408" t="s">
        <v>176</v>
      </c>
      <c r="AZ25" s="409"/>
      <c r="BA25" s="409"/>
      <c r="BB25" s="409"/>
      <c r="BC25" s="409"/>
      <c r="BD25" s="409"/>
      <c r="BE25" s="409"/>
      <c r="BF25" s="409"/>
      <c r="BG25" s="409"/>
      <c r="BH25" s="409"/>
      <c r="BI25" s="409"/>
      <c r="BJ25" s="409"/>
      <c r="BK25" s="409"/>
      <c r="BL25" s="409"/>
      <c r="BM25" s="410"/>
      <c r="BN25" s="411">
        <v>93439265</v>
      </c>
      <c r="BO25" s="412"/>
      <c r="BP25" s="412"/>
      <c r="BQ25" s="412"/>
      <c r="BR25" s="412"/>
      <c r="BS25" s="412"/>
      <c r="BT25" s="412"/>
      <c r="BU25" s="413"/>
      <c r="BV25" s="411">
        <v>103926939</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2">
      <c r="A26" s="178"/>
      <c r="B26" s="619"/>
      <c r="C26" s="595"/>
      <c r="D26" s="596"/>
      <c r="E26" s="498" t="s">
        <v>177</v>
      </c>
      <c r="F26" s="478"/>
      <c r="G26" s="478"/>
      <c r="H26" s="478"/>
      <c r="I26" s="478"/>
      <c r="J26" s="478"/>
      <c r="K26" s="479"/>
      <c r="L26" s="499">
        <v>1</v>
      </c>
      <c r="M26" s="500"/>
      <c r="N26" s="500"/>
      <c r="O26" s="500"/>
      <c r="P26" s="542"/>
      <c r="Q26" s="499">
        <v>8300</v>
      </c>
      <c r="R26" s="500"/>
      <c r="S26" s="500"/>
      <c r="T26" s="500"/>
      <c r="U26" s="500"/>
      <c r="V26" s="542"/>
      <c r="W26" s="594"/>
      <c r="X26" s="595"/>
      <c r="Y26" s="596"/>
      <c r="Z26" s="498" t="s">
        <v>178</v>
      </c>
      <c r="AA26" s="600"/>
      <c r="AB26" s="600"/>
      <c r="AC26" s="600"/>
      <c r="AD26" s="600"/>
      <c r="AE26" s="600"/>
      <c r="AF26" s="600"/>
      <c r="AG26" s="601"/>
      <c r="AH26" s="499" t="s">
        <v>179</v>
      </c>
      <c r="AI26" s="500"/>
      <c r="AJ26" s="500"/>
      <c r="AK26" s="500"/>
      <c r="AL26" s="542"/>
      <c r="AM26" s="499" t="s">
        <v>180</v>
      </c>
      <c r="AN26" s="500"/>
      <c r="AO26" s="500"/>
      <c r="AP26" s="500"/>
      <c r="AQ26" s="500"/>
      <c r="AR26" s="542"/>
      <c r="AS26" s="499" t="s">
        <v>180</v>
      </c>
      <c r="AT26" s="500"/>
      <c r="AU26" s="500"/>
      <c r="AV26" s="500"/>
      <c r="AW26" s="500"/>
      <c r="AX26" s="501"/>
      <c r="AY26" s="451" t="s">
        <v>181</v>
      </c>
      <c r="AZ26" s="452"/>
      <c r="BA26" s="452"/>
      <c r="BB26" s="452"/>
      <c r="BC26" s="452"/>
      <c r="BD26" s="452"/>
      <c r="BE26" s="452"/>
      <c r="BF26" s="452"/>
      <c r="BG26" s="452"/>
      <c r="BH26" s="452"/>
      <c r="BI26" s="452"/>
      <c r="BJ26" s="452"/>
      <c r="BK26" s="452"/>
      <c r="BL26" s="452"/>
      <c r="BM26" s="453"/>
      <c r="BN26" s="448">
        <v>8538881</v>
      </c>
      <c r="BO26" s="449"/>
      <c r="BP26" s="449"/>
      <c r="BQ26" s="449"/>
      <c r="BR26" s="449"/>
      <c r="BS26" s="449"/>
      <c r="BT26" s="449"/>
      <c r="BU26" s="450"/>
      <c r="BV26" s="448">
        <v>5852717</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5">
      <c r="A27" s="178"/>
      <c r="B27" s="619"/>
      <c r="C27" s="595"/>
      <c r="D27" s="596"/>
      <c r="E27" s="498" t="s">
        <v>182</v>
      </c>
      <c r="F27" s="478"/>
      <c r="G27" s="478"/>
      <c r="H27" s="478"/>
      <c r="I27" s="478"/>
      <c r="J27" s="478"/>
      <c r="K27" s="479"/>
      <c r="L27" s="499">
        <v>1</v>
      </c>
      <c r="M27" s="500"/>
      <c r="N27" s="500"/>
      <c r="O27" s="500"/>
      <c r="P27" s="542"/>
      <c r="Q27" s="499">
        <v>10900</v>
      </c>
      <c r="R27" s="500"/>
      <c r="S27" s="500"/>
      <c r="T27" s="500"/>
      <c r="U27" s="500"/>
      <c r="V27" s="542"/>
      <c r="W27" s="594"/>
      <c r="X27" s="595"/>
      <c r="Y27" s="596"/>
      <c r="Z27" s="498" t="s">
        <v>183</v>
      </c>
      <c r="AA27" s="478"/>
      <c r="AB27" s="478"/>
      <c r="AC27" s="478"/>
      <c r="AD27" s="478"/>
      <c r="AE27" s="478"/>
      <c r="AF27" s="478"/>
      <c r="AG27" s="479"/>
      <c r="AH27" s="499">
        <v>4701</v>
      </c>
      <c r="AI27" s="500"/>
      <c r="AJ27" s="500"/>
      <c r="AK27" s="500"/>
      <c r="AL27" s="542"/>
      <c r="AM27" s="499">
        <v>16292373</v>
      </c>
      <c r="AN27" s="500"/>
      <c r="AO27" s="500"/>
      <c r="AP27" s="500"/>
      <c r="AQ27" s="500"/>
      <c r="AR27" s="542"/>
      <c r="AS27" s="499">
        <v>3466</v>
      </c>
      <c r="AT27" s="500"/>
      <c r="AU27" s="500"/>
      <c r="AV27" s="500"/>
      <c r="AW27" s="500"/>
      <c r="AX27" s="501"/>
      <c r="AY27" s="543" t="s">
        <v>184</v>
      </c>
      <c r="AZ27" s="544"/>
      <c r="BA27" s="544"/>
      <c r="BB27" s="544"/>
      <c r="BC27" s="544"/>
      <c r="BD27" s="544"/>
      <c r="BE27" s="544"/>
      <c r="BF27" s="544"/>
      <c r="BG27" s="544"/>
      <c r="BH27" s="544"/>
      <c r="BI27" s="544"/>
      <c r="BJ27" s="544"/>
      <c r="BK27" s="544"/>
      <c r="BL27" s="544"/>
      <c r="BM27" s="545"/>
      <c r="BN27" s="567">
        <v>13033000</v>
      </c>
      <c r="BO27" s="568"/>
      <c r="BP27" s="568"/>
      <c r="BQ27" s="568"/>
      <c r="BR27" s="568"/>
      <c r="BS27" s="568"/>
      <c r="BT27" s="568"/>
      <c r="BU27" s="569"/>
      <c r="BV27" s="567">
        <v>13033000</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2">
      <c r="A28" s="178"/>
      <c r="B28" s="619"/>
      <c r="C28" s="595"/>
      <c r="D28" s="596"/>
      <c r="E28" s="498" t="s">
        <v>185</v>
      </c>
      <c r="F28" s="478"/>
      <c r="G28" s="478"/>
      <c r="H28" s="478"/>
      <c r="I28" s="478"/>
      <c r="J28" s="478"/>
      <c r="K28" s="479"/>
      <c r="L28" s="499">
        <v>1</v>
      </c>
      <c r="M28" s="500"/>
      <c r="N28" s="500"/>
      <c r="O28" s="500"/>
      <c r="P28" s="542"/>
      <c r="Q28" s="499">
        <v>9800</v>
      </c>
      <c r="R28" s="500"/>
      <c r="S28" s="500"/>
      <c r="T28" s="500"/>
      <c r="U28" s="500"/>
      <c r="V28" s="542"/>
      <c r="W28" s="594"/>
      <c r="X28" s="595"/>
      <c r="Y28" s="596"/>
      <c r="Z28" s="498" t="s">
        <v>186</v>
      </c>
      <c r="AA28" s="478"/>
      <c r="AB28" s="478"/>
      <c r="AC28" s="478"/>
      <c r="AD28" s="478"/>
      <c r="AE28" s="478"/>
      <c r="AF28" s="478"/>
      <c r="AG28" s="479"/>
      <c r="AH28" s="499">
        <v>465</v>
      </c>
      <c r="AI28" s="500"/>
      <c r="AJ28" s="500"/>
      <c r="AK28" s="500"/>
      <c r="AL28" s="542"/>
      <c r="AM28" s="499">
        <v>1282005</v>
      </c>
      <c r="AN28" s="500"/>
      <c r="AO28" s="500"/>
      <c r="AP28" s="500"/>
      <c r="AQ28" s="500"/>
      <c r="AR28" s="542"/>
      <c r="AS28" s="499">
        <v>2757</v>
      </c>
      <c r="AT28" s="500"/>
      <c r="AU28" s="500"/>
      <c r="AV28" s="500"/>
      <c r="AW28" s="500"/>
      <c r="AX28" s="501"/>
      <c r="AY28" s="602" t="s">
        <v>187</v>
      </c>
      <c r="AZ28" s="603"/>
      <c r="BA28" s="603"/>
      <c r="BB28" s="604"/>
      <c r="BC28" s="408" t="s">
        <v>48</v>
      </c>
      <c r="BD28" s="409"/>
      <c r="BE28" s="409"/>
      <c r="BF28" s="409"/>
      <c r="BG28" s="409"/>
      <c r="BH28" s="409"/>
      <c r="BI28" s="409"/>
      <c r="BJ28" s="409"/>
      <c r="BK28" s="409"/>
      <c r="BL28" s="409"/>
      <c r="BM28" s="410"/>
      <c r="BN28" s="411">
        <v>14616976</v>
      </c>
      <c r="BO28" s="412"/>
      <c r="BP28" s="412"/>
      <c r="BQ28" s="412"/>
      <c r="BR28" s="412"/>
      <c r="BS28" s="412"/>
      <c r="BT28" s="412"/>
      <c r="BU28" s="413"/>
      <c r="BV28" s="411">
        <v>8024876</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2">
      <c r="A29" s="178"/>
      <c r="B29" s="619"/>
      <c r="C29" s="595"/>
      <c r="D29" s="596"/>
      <c r="E29" s="498" t="s">
        <v>188</v>
      </c>
      <c r="F29" s="478"/>
      <c r="G29" s="478"/>
      <c r="H29" s="478"/>
      <c r="I29" s="478"/>
      <c r="J29" s="478"/>
      <c r="K29" s="479"/>
      <c r="L29" s="499">
        <v>55</v>
      </c>
      <c r="M29" s="500"/>
      <c r="N29" s="500"/>
      <c r="O29" s="500"/>
      <c r="P29" s="542"/>
      <c r="Q29" s="499">
        <v>8800</v>
      </c>
      <c r="R29" s="500"/>
      <c r="S29" s="500"/>
      <c r="T29" s="500"/>
      <c r="U29" s="500"/>
      <c r="V29" s="542"/>
      <c r="W29" s="597"/>
      <c r="X29" s="598"/>
      <c r="Y29" s="599"/>
      <c r="Z29" s="498" t="s">
        <v>189</v>
      </c>
      <c r="AA29" s="478"/>
      <c r="AB29" s="478"/>
      <c r="AC29" s="478"/>
      <c r="AD29" s="478"/>
      <c r="AE29" s="478"/>
      <c r="AF29" s="478"/>
      <c r="AG29" s="479"/>
      <c r="AH29" s="499">
        <v>11616</v>
      </c>
      <c r="AI29" s="500"/>
      <c r="AJ29" s="500"/>
      <c r="AK29" s="500"/>
      <c r="AL29" s="542"/>
      <c r="AM29" s="499">
        <v>39659178</v>
      </c>
      <c r="AN29" s="500"/>
      <c r="AO29" s="500"/>
      <c r="AP29" s="500"/>
      <c r="AQ29" s="500"/>
      <c r="AR29" s="542"/>
      <c r="AS29" s="499">
        <v>3414</v>
      </c>
      <c r="AT29" s="500"/>
      <c r="AU29" s="500"/>
      <c r="AV29" s="500"/>
      <c r="AW29" s="500"/>
      <c r="AX29" s="501"/>
      <c r="AY29" s="605"/>
      <c r="AZ29" s="606"/>
      <c r="BA29" s="606"/>
      <c r="BB29" s="607"/>
      <c r="BC29" s="482" t="s">
        <v>190</v>
      </c>
      <c r="BD29" s="483"/>
      <c r="BE29" s="483"/>
      <c r="BF29" s="483"/>
      <c r="BG29" s="483"/>
      <c r="BH29" s="483"/>
      <c r="BI29" s="483"/>
      <c r="BJ29" s="483"/>
      <c r="BK29" s="483"/>
      <c r="BL29" s="483"/>
      <c r="BM29" s="484"/>
      <c r="BN29" s="448">
        <v>10832678</v>
      </c>
      <c r="BO29" s="449"/>
      <c r="BP29" s="449"/>
      <c r="BQ29" s="449"/>
      <c r="BR29" s="449"/>
      <c r="BS29" s="449"/>
      <c r="BT29" s="449"/>
      <c r="BU29" s="450"/>
      <c r="BV29" s="448">
        <v>10874408</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5">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191</v>
      </c>
      <c r="X30" s="616"/>
      <c r="Y30" s="616"/>
      <c r="Z30" s="616"/>
      <c r="AA30" s="616"/>
      <c r="AB30" s="616"/>
      <c r="AC30" s="616"/>
      <c r="AD30" s="616"/>
      <c r="AE30" s="616"/>
      <c r="AF30" s="616"/>
      <c r="AG30" s="617"/>
      <c r="AH30" s="575">
        <v>101.7</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17634160</v>
      </c>
      <c r="BO30" s="568"/>
      <c r="BP30" s="568"/>
      <c r="BQ30" s="568"/>
      <c r="BR30" s="568"/>
      <c r="BS30" s="568"/>
      <c r="BT30" s="568"/>
      <c r="BU30" s="569"/>
      <c r="BV30" s="567">
        <v>16888541</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1" t="s">
        <v>192</v>
      </c>
      <c r="D32" s="611"/>
      <c r="E32" s="611"/>
      <c r="F32" s="611"/>
      <c r="G32" s="611"/>
      <c r="H32" s="611"/>
      <c r="I32" s="611"/>
      <c r="J32" s="611"/>
      <c r="K32" s="611"/>
      <c r="L32" s="611"/>
      <c r="M32" s="611"/>
      <c r="N32" s="611"/>
      <c r="O32" s="611"/>
      <c r="P32" s="611"/>
      <c r="Q32" s="611"/>
      <c r="R32" s="611"/>
      <c r="S32" s="611"/>
      <c r="U32" s="452" t="s">
        <v>193</v>
      </c>
      <c r="V32" s="452"/>
      <c r="W32" s="452"/>
      <c r="X32" s="452"/>
      <c r="Y32" s="452"/>
      <c r="Z32" s="452"/>
      <c r="AA32" s="452"/>
      <c r="AB32" s="452"/>
      <c r="AC32" s="452"/>
      <c r="AD32" s="452"/>
      <c r="AE32" s="452"/>
      <c r="AF32" s="452"/>
      <c r="AG32" s="452"/>
      <c r="AH32" s="452"/>
      <c r="AI32" s="452"/>
      <c r="AJ32" s="452"/>
      <c r="AK32" s="452"/>
      <c r="AM32" s="452" t="s">
        <v>194</v>
      </c>
      <c r="AN32" s="452"/>
      <c r="AO32" s="452"/>
      <c r="AP32" s="452"/>
      <c r="AQ32" s="452"/>
      <c r="AR32" s="452"/>
      <c r="AS32" s="452"/>
      <c r="AT32" s="452"/>
      <c r="AU32" s="452"/>
      <c r="AV32" s="452"/>
      <c r="AW32" s="452"/>
      <c r="AX32" s="452"/>
      <c r="AY32" s="452"/>
      <c r="AZ32" s="452"/>
      <c r="BA32" s="452"/>
      <c r="BB32" s="452"/>
      <c r="BC32" s="452"/>
      <c r="BE32" s="452" t="s">
        <v>195</v>
      </c>
      <c r="BF32" s="452"/>
      <c r="BG32" s="452"/>
      <c r="BH32" s="452"/>
      <c r="BI32" s="452"/>
      <c r="BJ32" s="452"/>
      <c r="BK32" s="452"/>
      <c r="BL32" s="452"/>
      <c r="BM32" s="452"/>
      <c r="BN32" s="452"/>
      <c r="BO32" s="452"/>
      <c r="BP32" s="452"/>
      <c r="BQ32" s="452"/>
      <c r="BR32" s="452"/>
      <c r="BS32" s="452"/>
      <c r="BT32" s="452"/>
      <c r="BU32" s="452"/>
      <c r="BW32" s="452" t="s">
        <v>196</v>
      </c>
      <c r="BX32" s="452"/>
      <c r="BY32" s="452"/>
      <c r="BZ32" s="452"/>
      <c r="CA32" s="452"/>
      <c r="CB32" s="452"/>
      <c r="CC32" s="452"/>
      <c r="CD32" s="452"/>
      <c r="CE32" s="452"/>
      <c r="CF32" s="452"/>
      <c r="CG32" s="452"/>
      <c r="CH32" s="452"/>
      <c r="CI32" s="452"/>
      <c r="CJ32" s="452"/>
      <c r="CK32" s="452"/>
      <c r="CL32" s="452"/>
      <c r="CM32" s="452"/>
      <c r="CO32" s="452" t="s">
        <v>197</v>
      </c>
      <c r="CP32" s="452"/>
      <c r="CQ32" s="452"/>
      <c r="CR32" s="452"/>
      <c r="CS32" s="452"/>
      <c r="CT32" s="452"/>
      <c r="CU32" s="452"/>
      <c r="CV32" s="452"/>
      <c r="CW32" s="452"/>
      <c r="CX32" s="452"/>
      <c r="CY32" s="452"/>
      <c r="CZ32" s="452"/>
      <c r="DA32" s="452"/>
      <c r="DB32" s="452"/>
      <c r="DC32" s="452"/>
      <c r="DD32" s="452"/>
      <c r="DE32" s="452"/>
      <c r="DI32" s="201"/>
    </row>
    <row r="33" spans="1:113" ht="13.5" customHeight="1" x14ac:dyDescent="0.2">
      <c r="A33" s="178"/>
      <c r="B33" s="202"/>
      <c r="C33" s="472" t="s">
        <v>198</v>
      </c>
      <c r="D33" s="472"/>
      <c r="E33" s="437" t="s">
        <v>199</v>
      </c>
      <c r="F33" s="437"/>
      <c r="G33" s="437"/>
      <c r="H33" s="437"/>
      <c r="I33" s="437"/>
      <c r="J33" s="437"/>
      <c r="K33" s="437"/>
      <c r="L33" s="437"/>
      <c r="M33" s="437"/>
      <c r="N33" s="437"/>
      <c r="O33" s="437"/>
      <c r="P33" s="437"/>
      <c r="Q33" s="437"/>
      <c r="R33" s="437"/>
      <c r="S33" s="437"/>
      <c r="T33" s="203"/>
      <c r="U33" s="472" t="s">
        <v>200</v>
      </c>
      <c r="V33" s="472"/>
      <c r="W33" s="437" t="s">
        <v>201</v>
      </c>
      <c r="X33" s="437"/>
      <c r="Y33" s="437"/>
      <c r="Z33" s="437"/>
      <c r="AA33" s="437"/>
      <c r="AB33" s="437"/>
      <c r="AC33" s="437"/>
      <c r="AD33" s="437"/>
      <c r="AE33" s="437"/>
      <c r="AF33" s="437"/>
      <c r="AG33" s="437"/>
      <c r="AH33" s="437"/>
      <c r="AI33" s="437"/>
      <c r="AJ33" s="437"/>
      <c r="AK33" s="437"/>
      <c r="AL33" s="203"/>
      <c r="AM33" s="472" t="s">
        <v>198</v>
      </c>
      <c r="AN33" s="472"/>
      <c r="AO33" s="437" t="s">
        <v>202</v>
      </c>
      <c r="AP33" s="437"/>
      <c r="AQ33" s="437"/>
      <c r="AR33" s="437"/>
      <c r="AS33" s="437"/>
      <c r="AT33" s="437"/>
      <c r="AU33" s="437"/>
      <c r="AV33" s="437"/>
      <c r="AW33" s="437"/>
      <c r="AX33" s="437"/>
      <c r="AY33" s="437"/>
      <c r="AZ33" s="437"/>
      <c r="BA33" s="437"/>
      <c r="BB33" s="437"/>
      <c r="BC33" s="437"/>
      <c r="BD33" s="204"/>
      <c r="BE33" s="437" t="s">
        <v>203</v>
      </c>
      <c r="BF33" s="437"/>
      <c r="BG33" s="437" t="s">
        <v>204</v>
      </c>
      <c r="BH33" s="437"/>
      <c r="BI33" s="437"/>
      <c r="BJ33" s="437"/>
      <c r="BK33" s="437"/>
      <c r="BL33" s="437"/>
      <c r="BM33" s="437"/>
      <c r="BN33" s="437"/>
      <c r="BO33" s="437"/>
      <c r="BP33" s="437"/>
      <c r="BQ33" s="437"/>
      <c r="BR33" s="437"/>
      <c r="BS33" s="437"/>
      <c r="BT33" s="437"/>
      <c r="BU33" s="437"/>
      <c r="BV33" s="204"/>
      <c r="BW33" s="472" t="s">
        <v>203</v>
      </c>
      <c r="BX33" s="472"/>
      <c r="BY33" s="437" t="s">
        <v>205</v>
      </c>
      <c r="BZ33" s="437"/>
      <c r="CA33" s="437"/>
      <c r="CB33" s="437"/>
      <c r="CC33" s="437"/>
      <c r="CD33" s="437"/>
      <c r="CE33" s="437"/>
      <c r="CF33" s="437"/>
      <c r="CG33" s="437"/>
      <c r="CH33" s="437"/>
      <c r="CI33" s="437"/>
      <c r="CJ33" s="437"/>
      <c r="CK33" s="437"/>
      <c r="CL33" s="437"/>
      <c r="CM33" s="437"/>
      <c r="CN33" s="203"/>
      <c r="CO33" s="472" t="s">
        <v>206</v>
      </c>
      <c r="CP33" s="472"/>
      <c r="CQ33" s="437" t="s">
        <v>207</v>
      </c>
      <c r="CR33" s="437"/>
      <c r="CS33" s="437"/>
      <c r="CT33" s="437"/>
      <c r="CU33" s="437"/>
      <c r="CV33" s="437"/>
      <c r="CW33" s="437"/>
      <c r="CX33" s="437"/>
      <c r="CY33" s="437"/>
      <c r="CZ33" s="437"/>
      <c r="DA33" s="437"/>
      <c r="DB33" s="437"/>
      <c r="DC33" s="437"/>
      <c r="DD33" s="437"/>
      <c r="DE33" s="437"/>
      <c r="DF33" s="203"/>
      <c r="DG33" s="637" t="s">
        <v>208</v>
      </c>
      <c r="DH33" s="637"/>
      <c r="DI33" s="205"/>
    </row>
    <row r="34" spans="1:113" ht="32.25" customHeight="1" x14ac:dyDescent="0.2">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10</v>
      </c>
      <c r="V34" s="638"/>
      <c r="W34" s="639" t="str">
        <f>IF('各会計、関係団体の財政状況及び健全化判断比率'!B28="","",'各会計、関係団体の財政状況及び健全化判断比率'!B28)</f>
        <v>国民健康保険特別会計</v>
      </c>
      <c r="X34" s="639"/>
      <c r="Y34" s="639"/>
      <c r="Z34" s="639"/>
      <c r="AA34" s="639"/>
      <c r="AB34" s="639"/>
      <c r="AC34" s="639"/>
      <c r="AD34" s="639"/>
      <c r="AE34" s="639"/>
      <c r="AF34" s="639"/>
      <c r="AG34" s="639"/>
      <c r="AH34" s="639"/>
      <c r="AI34" s="639"/>
      <c r="AJ34" s="639"/>
      <c r="AK34" s="639"/>
      <c r="AL34" s="178"/>
      <c r="AM34" s="638">
        <f>IF(AO34="","",MAX(C34:D43,U34:V43)+1)</f>
        <v>14</v>
      </c>
      <c r="AN34" s="638"/>
      <c r="AO34" s="639" t="str">
        <f>IF('各会計、関係団体の財政状況及び健全化判断比率'!B32="","",'各会計、関係団体の財政状況及び健全化判断比率'!B32)</f>
        <v>上水道事業会計</v>
      </c>
      <c r="AP34" s="639"/>
      <c r="AQ34" s="639"/>
      <c r="AR34" s="639"/>
      <c r="AS34" s="639"/>
      <c r="AT34" s="639"/>
      <c r="AU34" s="639"/>
      <c r="AV34" s="639"/>
      <c r="AW34" s="639"/>
      <c r="AX34" s="639"/>
      <c r="AY34" s="639"/>
      <c r="AZ34" s="639"/>
      <c r="BA34" s="639"/>
      <c r="BB34" s="639"/>
      <c r="BC34" s="639"/>
      <c r="BD34" s="178"/>
      <c r="BE34" s="638">
        <f>IF(BG34="","",MAX(C34:D43,U34:V43,AM34:AN43)+1)</f>
        <v>20</v>
      </c>
      <c r="BF34" s="638"/>
      <c r="BG34" s="639" t="str">
        <f>IF('各会計、関係団体の財政状況及び健全化判断比率'!B38="","",'各会計、関係団体の財政状況及び健全化判断比率'!B38)</f>
        <v>食肉センター特別会計</v>
      </c>
      <c r="BH34" s="639"/>
      <c r="BI34" s="639"/>
      <c r="BJ34" s="639"/>
      <c r="BK34" s="639"/>
      <c r="BL34" s="639"/>
      <c r="BM34" s="639"/>
      <c r="BN34" s="639"/>
      <c r="BO34" s="639"/>
      <c r="BP34" s="639"/>
      <c r="BQ34" s="639"/>
      <c r="BR34" s="639"/>
      <c r="BS34" s="639"/>
      <c r="BT34" s="639"/>
      <c r="BU34" s="639"/>
      <c r="BV34" s="178"/>
      <c r="BW34" s="638">
        <f>IF(BY34="","",MAX(C34:D43,U34:V43,AM34:AN43,BE34:BF43)+1)</f>
        <v>29</v>
      </c>
      <c r="BX34" s="638"/>
      <c r="BY34" s="639" t="str">
        <f>IF('各会計、関係団体の財政状況及び健全化判断比率'!B68="","",'各会計、関係団体の財政状況及び健全化判断比率'!B68)</f>
        <v>福岡県自治振興組合</v>
      </c>
      <c r="BZ34" s="639"/>
      <c r="CA34" s="639"/>
      <c r="CB34" s="639"/>
      <c r="CC34" s="639"/>
      <c r="CD34" s="639"/>
      <c r="CE34" s="639"/>
      <c r="CF34" s="639"/>
      <c r="CG34" s="639"/>
      <c r="CH34" s="639"/>
      <c r="CI34" s="639"/>
      <c r="CJ34" s="639"/>
      <c r="CK34" s="639"/>
      <c r="CL34" s="639"/>
      <c r="CM34" s="639"/>
      <c r="CN34" s="178"/>
      <c r="CO34" s="638">
        <f>IF(CQ34="","",MAX(C34:D43,U34:V43,AM34:AN43,BE34:BF43,BW34:BX43)+1)</f>
        <v>32</v>
      </c>
      <c r="CP34" s="638"/>
      <c r="CQ34" s="639" t="str">
        <f>IF('各会計、関係団体の財政状況及び健全化判断比率'!BS7="","",'各会計、関係団体の財政状況及び健全化判断比率'!BS7)</f>
        <v>北九州市住宅供給公社</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x14ac:dyDescent="0.2">
      <c r="A35" s="178"/>
      <c r="B35" s="202"/>
      <c r="C35" s="638">
        <f>IF(E35="","",C34+1)</f>
        <v>2</v>
      </c>
      <c r="D35" s="638"/>
      <c r="E35" s="639" t="str">
        <f>IF('各会計、関係団体の財政状況及び健全化判断比率'!B8="","",'各会計、関係団体の財政状況及び健全化判断比率'!B8)</f>
        <v>土地区画整理特別会計</v>
      </c>
      <c r="F35" s="639"/>
      <c r="G35" s="639"/>
      <c r="H35" s="639"/>
      <c r="I35" s="639"/>
      <c r="J35" s="639"/>
      <c r="K35" s="639"/>
      <c r="L35" s="639"/>
      <c r="M35" s="639"/>
      <c r="N35" s="639"/>
      <c r="O35" s="639"/>
      <c r="P35" s="639"/>
      <c r="Q35" s="639"/>
      <c r="R35" s="639"/>
      <c r="S35" s="639"/>
      <c r="T35" s="178"/>
      <c r="U35" s="638">
        <f>IF(W35="","",U34+1)</f>
        <v>11</v>
      </c>
      <c r="V35" s="638"/>
      <c r="W35" s="639" t="str">
        <f>IF('各会計、関係団体の財政状況及び健全化判断比率'!B29="","",'各会計、関係団体の財政状況及び健全化判断比率'!B29)</f>
        <v>介護保険特別会計</v>
      </c>
      <c r="X35" s="639"/>
      <c r="Y35" s="639"/>
      <c r="Z35" s="639"/>
      <c r="AA35" s="639"/>
      <c r="AB35" s="639"/>
      <c r="AC35" s="639"/>
      <c r="AD35" s="639"/>
      <c r="AE35" s="639"/>
      <c r="AF35" s="639"/>
      <c r="AG35" s="639"/>
      <c r="AH35" s="639"/>
      <c r="AI35" s="639"/>
      <c r="AJ35" s="639"/>
      <c r="AK35" s="639"/>
      <c r="AL35" s="178"/>
      <c r="AM35" s="638">
        <f t="shared" ref="AM35:AM43" si="0">IF(AO35="","",AM34+1)</f>
        <v>15</v>
      </c>
      <c r="AN35" s="638"/>
      <c r="AO35" s="639" t="str">
        <f>IF('各会計、関係団体の財政状況及び健全化判断比率'!B33="","",'各会計、関係団体の財政状況及び健全化判断比率'!B33)</f>
        <v>工業用水道事業会計</v>
      </c>
      <c r="AP35" s="639"/>
      <c r="AQ35" s="639"/>
      <c r="AR35" s="639"/>
      <c r="AS35" s="639"/>
      <c r="AT35" s="639"/>
      <c r="AU35" s="639"/>
      <c r="AV35" s="639"/>
      <c r="AW35" s="639"/>
      <c r="AX35" s="639"/>
      <c r="AY35" s="639"/>
      <c r="AZ35" s="639"/>
      <c r="BA35" s="639"/>
      <c r="BB35" s="639"/>
      <c r="BC35" s="639"/>
      <c r="BD35" s="178"/>
      <c r="BE35" s="638">
        <f t="shared" ref="BE35:BE43" si="1">IF(BG35="","",BE34+1)</f>
        <v>21</v>
      </c>
      <c r="BF35" s="638"/>
      <c r="BG35" s="639" t="str">
        <f>IF('各会計、関係団体の財政状況及び健全化判断比率'!B39="","",'各会計、関係団体の財政状況及び健全化判断比率'!B39)</f>
        <v>卸売市場特別会計</v>
      </c>
      <c r="BH35" s="639"/>
      <c r="BI35" s="639"/>
      <c r="BJ35" s="639"/>
      <c r="BK35" s="639"/>
      <c r="BL35" s="639"/>
      <c r="BM35" s="639"/>
      <c r="BN35" s="639"/>
      <c r="BO35" s="639"/>
      <c r="BP35" s="639"/>
      <c r="BQ35" s="639"/>
      <c r="BR35" s="639"/>
      <c r="BS35" s="639"/>
      <c r="BT35" s="639"/>
      <c r="BU35" s="639"/>
      <c r="BV35" s="178"/>
      <c r="BW35" s="638">
        <f t="shared" ref="BW35:BW43" si="2">IF(BY35="","",BW34+1)</f>
        <v>30</v>
      </c>
      <c r="BX35" s="638"/>
      <c r="BY35" s="639" t="str">
        <f>IF('各会計、関係団体の財政状況及び健全化判断比率'!B69="","",'各会計、関係団体の財政状況及び健全化判断比率'!B69)</f>
        <v>直方市・北九州市岡森用水組合</v>
      </c>
      <c r="BZ35" s="639"/>
      <c r="CA35" s="639"/>
      <c r="CB35" s="639"/>
      <c r="CC35" s="639"/>
      <c r="CD35" s="639"/>
      <c r="CE35" s="639"/>
      <c r="CF35" s="639"/>
      <c r="CG35" s="639"/>
      <c r="CH35" s="639"/>
      <c r="CI35" s="639"/>
      <c r="CJ35" s="639"/>
      <c r="CK35" s="639"/>
      <c r="CL35" s="639"/>
      <c r="CM35" s="639"/>
      <c r="CN35" s="178"/>
      <c r="CO35" s="638">
        <f t="shared" ref="CO35:CO43" si="3">IF(CQ35="","",CO34+1)</f>
        <v>33</v>
      </c>
      <c r="CP35" s="638"/>
      <c r="CQ35" s="639" t="str">
        <f>IF('各会計、関係団体の財政状況及び健全化判断比率'!BS8="","",'各会計、関係団体の財政状況及び健全化判断比率'!BS8)</f>
        <v>福岡北九州高速道路公社</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〇</v>
      </c>
      <c r="DH35" s="640"/>
      <c r="DI35" s="205"/>
    </row>
    <row r="36" spans="1:113" ht="32.25" customHeight="1" x14ac:dyDescent="0.2">
      <c r="A36" s="178"/>
      <c r="B36" s="202"/>
      <c r="C36" s="638">
        <f>IF(E36="","",C35+1)</f>
        <v>3</v>
      </c>
      <c r="D36" s="638"/>
      <c r="E36" s="639" t="str">
        <f>IF('各会計、関係団体の財政状況及び健全化判断比率'!B9="","",'各会計、関係団体の財政状況及び健全化判断比率'!B9)</f>
        <v>土地区画整理事業清算特別会計</v>
      </c>
      <c r="F36" s="639"/>
      <c r="G36" s="639"/>
      <c r="H36" s="639"/>
      <c r="I36" s="639"/>
      <c r="J36" s="639"/>
      <c r="K36" s="639"/>
      <c r="L36" s="639"/>
      <c r="M36" s="639"/>
      <c r="N36" s="639"/>
      <c r="O36" s="639"/>
      <c r="P36" s="639"/>
      <c r="Q36" s="639"/>
      <c r="R36" s="639"/>
      <c r="S36" s="639"/>
      <c r="T36" s="178"/>
      <c r="U36" s="638">
        <f t="shared" ref="U36:U43" si="4">IF(W36="","",U35+1)</f>
        <v>12</v>
      </c>
      <c r="V36" s="638"/>
      <c r="W36" s="639" t="str">
        <f>IF('各会計、関係団体の財政状況及び健全化判断比率'!B30="","",'各会計、関係団体の財政状況及び健全化判断比率'!B30)</f>
        <v>後期高齢者医療特別会計</v>
      </c>
      <c r="X36" s="639"/>
      <c r="Y36" s="639"/>
      <c r="Z36" s="639"/>
      <c r="AA36" s="639"/>
      <c r="AB36" s="639"/>
      <c r="AC36" s="639"/>
      <c r="AD36" s="639"/>
      <c r="AE36" s="639"/>
      <c r="AF36" s="639"/>
      <c r="AG36" s="639"/>
      <c r="AH36" s="639"/>
      <c r="AI36" s="639"/>
      <c r="AJ36" s="639"/>
      <c r="AK36" s="639"/>
      <c r="AL36" s="178"/>
      <c r="AM36" s="638">
        <f t="shared" si="0"/>
        <v>16</v>
      </c>
      <c r="AN36" s="638"/>
      <c r="AO36" s="639" t="str">
        <f>IF('各会計、関係団体の財政状況及び健全化判断比率'!B34="","",'各会計、関係団体の財政状況及び健全化判断比率'!B34)</f>
        <v>交通事業会計</v>
      </c>
      <c r="AP36" s="639"/>
      <c r="AQ36" s="639"/>
      <c r="AR36" s="639"/>
      <c r="AS36" s="639"/>
      <c r="AT36" s="639"/>
      <c r="AU36" s="639"/>
      <c r="AV36" s="639"/>
      <c r="AW36" s="639"/>
      <c r="AX36" s="639"/>
      <c r="AY36" s="639"/>
      <c r="AZ36" s="639"/>
      <c r="BA36" s="639"/>
      <c r="BB36" s="639"/>
      <c r="BC36" s="639"/>
      <c r="BD36" s="178"/>
      <c r="BE36" s="638">
        <f t="shared" si="1"/>
        <v>22</v>
      </c>
      <c r="BF36" s="638"/>
      <c r="BG36" s="639" t="str">
        <f>IF('各会計、関係団体の財政状況及び健全化判断比率'!B40="","",'各会計、関係団体の財政状況及び健全化判断比率'!B40)</f>
        <v>渡船特別会計</v>
      </c>
      <c r="BH36" s="639"/>
      <c r="BI36" s="639"/>
      <c r="BJ36" s="639"/>
      <c r="BK36" s="639"/>
      <c r="BL36" s="639"/>
      <c r="BM36" s="639"/>
      <c r="BN36" s="639"/>
      <c r="BO36" s="639"/>
      <c r="BP36" s="639"/>
      <c r="BQ36" s="639"/>
      <c r="BR36" s="639"/>
      <c r="BS36" s="639"/>
      <c r="BT36" s="639"/>
      <c r="BU36" s="639"/>
      <c r="BV36" s="178"/>
      <c r="BW36" s="638">
        <f t="shared" si="2"/>
        <v>31</v>
      </c>
      <c r="BX36" s="638"/>
      <c r="BY36" s="639" t="str">
        <f>IF('各会計、関係団体の財政状況及び健全化判断比率'!B70="","",'各会計、関係団体の財政状況及び健全化判断比率'!B70)</f>
        <v>福岡県後期高齢者医療広域連合</v>
      </c>
      <c r="BZ36" s="639"/>
      <c r="CA36" s="639"/>
      <c r="CB36" s="639"/>
      <c r="CC36" s="639"/>
      <c r="CD36" s="639"/>
      <c r="CE36" s="639"/>
      <c r="CF36" s="639"/>
      <c r="CG36" s="639"/>
      <c r="CH36" s="639"/>
      <c r="CI36" s="639"/>
      <c r="CJ36" s="639"/>
      <c r="CK36" s="639"/>
      <c r="CL36" s="639"/>
      <c r="CM36" s="639"/>
      <c r="CN36" s="178"/>
      <c r="CO36" s="638">
        <f t="shared" si="3"/>
        <v>34</v>
      </c>
      <c r="CP36" s="638"/>
      <c r="CQ36" s="639" t="str">
        <f>IF('各会計、関係団体の財政状況及び健全化判断比率'!BS9="","",'各会計、関係団体の財政状況及び健全化判断比率'!BS9)</f>
        <v>公立大学法人　北九州市立大学</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x14ac:dyDescent="0.2">
      <c r="A37" s="178"/>
      <c r="B37" s="202"/>
      <c r="C37" s="638">
        <f>IF(E37="","",C36+1)</f>
        <v>4</v>
      </c>
      <c r="D37" s="638"/>
      <c r="E37" s="639" t="str">
        <f>IF('各会計、関係団体の財政状況及び健全化判断比率'!B10="","",'各会計、関係団体の財政状況及び健全化判断比率'!B10)</f>
        <v>公債償還特別会計</v>
      </c>
      <c r="F37" s="639"/>
      <c r="G37" s="639"/>
      <c r="H37" s="639"/>
      <c r="I37" s="639"/>
      <c r="J37" s="639"/>
      <c r="K37" s="639"/>
      <c r="L37" s="639"/>
      <c r="M37" s="639"/>
      <c r="N37" s="639"/>
      <c r="O37" s="639"/>
      <c r="P37" s="639"/>
      <c r="Q37" s="639"/>
      <c r="R37" s="639"/>
      <c r="S37" s="639"/>
      <c r="T37" s="178"/>
      <c r="U37" s="638">
        <f t="shared" si="4"/>
        <v>13</v>
      </c>
      <c r="V37" s="638"/>
      <c r="W37" s="639" t="str">
        <f>IF('各会計、関係団体の財政状況及び健全化判断比率'!B31="","",'各会計、関係団体の財政状況及び健全化判断比率'!B31)</f>
        <v>駐車場特別会計</v>
      </c>
      <c r="X37" s="639"/>
      <c r="Y37" s="639"/>
      <c r="Z37" s="639"/>
      <c r="AA37" s="639"/>
      <c r="AB37" s="639"/>
      <c r="AC37" s="639"/>
      <c r="AD37" s="639"/>
      <c r="AE37" s="639"/>
      <c r="AF37" s="639"/>
      <c r="AG37" s="639"/>
      <c r="AH37" s="639"/>
      <c r="AI37" s="639"/>
      <c r="AJ37" s="639"/>
      <c r="AK37" s="639"/>
      <c r="AL37" s="178"/>
      <c r="AM37" s="638">
        <f t="shared" si="0"/>
        <v>17</v>
      </c>
      <c r="AN37" s="638"/>
      <c r="AO37" s="639" t="str">
        <f>IF('各会計、関係団体の財政状況及び健全化判断比率'!B35="","",'各会計、関係団体の財政状況及び健全化判断比率'!B35)</f>
        <v>病院事業会計</v>
      </c>
      <c r="AP37" s="639"/>
      <c r="AQ37" s="639"/>
      <c r="AR37" s="639"/>
      <c r="AS37" s="639"/>
      <c r="AT37" s="639"/>
      <c r="AU37" s="639"/>
      <c r="AV37" s="639"/>
      <c r="AW37" s="639"/>
      <c r="AX37" s="639"/>
      <c r="AY37" s="639"/>
      <c r="AZ37" s="639"/>
      <c r="BA37" s="639"/>
      <c r="BB37" s="639"/>
      <c r="BC37" s="639"/>
      <c r="BD37" s="178"/>
      <c r="BE37" s="638">
        <f t="shared" si="1"/>
        <v>23</v>
      </c>
      <c r="BF37" s="638"/>
      <c r="BG37" s="639" t="str">
        <f>IF('各会計、関係団体の財政状況及び健全化判断比率'!B41="","",'各会計、関係団体の財政状況及び健全化判断比率'!B41)</f>
        <v>漁業集落排水特別会計</v>
      </c>
      <c r="BH37" s="639"/>
      <c r="BI37" s="639"/>
      <c r="BJ37" s="639"/>
      <c r="BK37" s="639"/>
      <c r="BL37" s="639"/>
      <c r="BM37" s="639"/>
      <c r="BN37" s="639"/>
      <c r="BO37" s="639"/>
      <c r="BP37" s="639"/>
      <c r="BQ37" s="639"/>
      <c r="BR37" s="639"/>
      <c r="BS37" s="639"/>
      <c r="BT37" s="639"/>
      <c r="BU37" s="639"/>
      <c r="BV37" s="178"/>
      <c r="BW37" s="638" t="str">
        <f t="shared" si="2"/>
        <v/>
      </c>
      <c r="BX37" s="638"/>
      <c r="BY37" s="639" t="str">
        <f>IF('各会計、関係団体の財政状況及び健全化判断比率'!B71="","",'各会計、関係団体の財政状況及び健全化判断比率'!B71)</f>
        <v/>
      </c>
      <c r="BZ37" s="639"/>
      <c r="CA37" s="639"/>
      <c r="CB37" s="639"/>
      <c r="CC37" s="639"/>
      <c r="CD37" s="639"/>
      <c r="CE37" s="639"/>
      <c r="CF37" s="639"/>
      <c r="CG37" s="639"/>
      <c r="CH37" s="639"/>
      <c r="CI37" s="639"/>
      <c r="CJ37" s="639"/>
      <c r="CK37" s="639"/>
      <c r="CL37" s="639"/>
      <c r="CM37" s="639"/>
      <c r="CN37" s="178"/>
      <c r="CO37" s="638">
        <f t="shared" si="3"/>
        <v>35</v>
      </c>
      <c r="CP37" s="638"/>
      <c r="CQ37" s="639" t="str">
        <f>IF('各会計、関係団体の財政状況及び健全化判断比率'!BS10="","",'各会計、関係団体の財政状況及び健全化判断比率'!BS10)</f>
        <v>公益財団法人　北九州産業学術推進機構</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x14ac:dyDescent="0.2">
      <c r="A38" s="178"/>
      <c r="B38" s="202"/>
      <c r="C38" s="638">
        <f t="shared" ref="C38:C43" si="5">IF(E38="","",C37+1)</f>
        <v>5</v>
      </c>
      <c r="D38" s="638"/>
      <c r="E38" s="639" t="str">
        <f>IF('各会計、関係団体の財政状況及び健全化判断比率'!B11="","",'各会計、関係団体の財政状況及び健全化判断比率'!B11)</f>
        <v>住宅新築資金等貸付特別会計</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f t="shared" si="0"/>
        <v>18</v>
      </c>
      <c r="AN38" s="638"/>
      <c r="AO38" s="639" t="str">
        <f>IF('各会計、関係団体の財政状況及び健全化判断比率'!B36="","",'各会計、関係団体の財政状況及び健全化判断比率'!B36)</f>
        <v>下水道事業会計</v>
      </c>
      <c r="AP38" s="639"/>
      <c r="AQ38" s="639"/>
      <c r="AR38" s="639"/>
      <c r="AS38" s="639"/>
      <c r="AT38" s="639"/>
      <c r="AU38" s="639"/>
      <c r="AV38" s="639"/>
      <c r="AW38" s="639"/>
      <c r="AX38" s="639"/>
      <c r="AY38" s="639"/>
      <c r="AZ38" s="639"/>
      <c r="BA38" s="639"/>
      <c r="BB38" s="639"/>
      <c r="BC38" s="639"/>
      <c r="BD38" s="178"/>
      <c r="BE38" s="638">
        <f t="shared" si="1"/>
        <v>24</v>
      </c>
      <c r="BF38" s="638"/>
      <c r="BG38" s="639" t="str">
        <f>IF('各会計、関係団体の財政状況及び健全化判断比率'!B42="","",'各会計、関係団体の財政状況及び健全化判断比率'!B42)</f>
        <v>港湾整備特別会計</v>
      </c>
      <c r="BH38" s="639"/>
      <c r="BI38" s="639"/>
      <c r="BJ38" s="639"/>
      <c r="BK38" s="639"/>
      <c r="BL38" s="639"/>
      <c r="BM38" s="639"/>
      <c r="BN38" s="639"/>
      <c r="BO38" s="639"/>
      <c r="BP38" s="639"/>
      <c r="BQ38" s="639"/>
      <c r="BR38" s="639"/>
      <c r="BS38" s="639"/>
      <c r="BT38" s="639"/>
      <c r="BU38" s="639"/>
      <c r="BV38" s="178"/>
      <c r="BW38" s="638" t="str">
        <f t="shared" si="2"/>
        <v/>
      </c>
      <c r="BX38" s="638"/>
      <c r="BY38" s="639" t="str">
        <f>IF('各会計、関係団体の財政状況及び健全化判断比率'!B72="","",'各会計、関係団体の財政状況及び健全化判断比率'!B72)</f>
        <v/>
      </c>
      <c r="BZ38" s="639"/>
      <c r="CA38" s="639"/>
      <c r="CB38" s="639"/>
      <c r="CC38" s="639"/>
      <c r="CD38" s="639"/>
      <c r="CE38" s="639"/>
      <c r="CF38" s="639"/>
      <c r="CG38" s="639"/>
      <c r="CH38" s="639"/>
      <c r="CI38" s="639"/>
      <c r="CJ38" s="639"/>
      <c r="CK38" s="639"/>
      <c r="CL38" s="639"/>
      <c r="CM38" s="639"/>
      <c r="CN38" s="178"/>
      <c r="CO38" s="638">
        <f t="shared" si="3"/>
        <v>36</v>
      </c>
      <c r="CP38" s="638"/>
      <c r="CQ38" s="639" t="str">
        <f>IF('各会計、関係団体の財政状況及び健全化判断比率'!BS11="","",'各会計、関係団体の財政状況及び健全化判断比率'!BS11)</f>
        <v>公益財団法人　北九州国際交流協会</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x14ac:dyDescent="0.2">
      <c r="A39" s="178"/>
      <c r="B39" s="202"/>
      <c r="C39" s="638">
        <f t="shared" si="5"/>
        <v>6</v>
      </c>
      <c r="D39" s="638"/>
      <c r="E39" s="639" t="str">
        <f>IF('各会計、関係団体の財政状況及び健全化判断比率'!B12="","",'各会計、関係団体の財政状況及び健全化判断比率'!B12)</f>
        <v>土地取得特別会計</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f t="shared" si="0"/>
        <v>19</v>
      </c>
      <c r="AN39" s="638"/>
      <c r="AO39" s="639" t="str">
        <f>IF('各会計、関係団体の財政状況及び健全化判断比率'!B37="","",'各会計、関係団体の財政状況及び健全化判断比率'!B37)</f>
        <v>公営競技事業会計</v>
      </c>
      <c r="AP39" s="639"/>
      <c r="AQ39" s="639"/>
      <c r="AR39" s="639"/>
      <c r="AS39" s="639"/>
      <c r="AT39" s="639"/>
      <c r="AU39" s="639"/>
      <c r="AV39" s="639"/>
      <c r="AW39" s="639"/>
      <c r="AX39" s="639"/>
      <c r="AY39" s="639"/>
      <c r="AZ39" s="639"/>
      <c r="BA39" s="639"/>
      <c r="BB39" s="639"/>
      <c r="BC39" s="639"/>
      <c r="BD39" s="178"/>
      <c r="BE39" s="638">
        <f t="shared" si="1"/>
        <v>25</v>
      </c>
      <c r="BF39" s="638"/>
      <c r="BG39" s="639" t="str">
        <f>IF('各会計、関係団体の財政状況及び健全化判断比率'!B43="","",'各会計、関係団体の財政状況及び健全化判断比率'!B43)</f>
        <v>市民太陽光発電所特別会計</v>
      </c>
      <c r="BH39" s="639"/>
      <c r="BI39" s="639"/>
      <c r="BJ39" s="639"/>
      <c r="BK39" s="639"/>
      <c r="BL39" s="639"/>
      <c r="BM39" s="639"/>
      <c r="BN39" s="639"/>
      <c r="BO39" s="639"/>
      <c r="BP39" s="639"/>
      <c r="BQ39" s="639"/>
      <c r="BR39" s="639"/>
      <c r="BS39" s="639"/>
      <c r="BT39" s="639"/>
      <c r="BU39" s="639"/>
      <c r="BV39" s="178"/>
      <c r="BW39" s="638" t="str">
        <f t="shared" si="2"/>
        <v/>
      </c>
      <c r="BX39" s="638"/>
      <c r="BY39" s="639" t="str">
        <f>IF('各会計、関係団体の財政状況及び健全化判断比率'!B73="","",'各会計、関係団体の財政状況及び健全化判断比率'!B73)</f>
        <v/>
      </c>
      <c r="BZ39" s="639"/>
      <c r="CA39" s="639"/>
      <c r="CB39" s="639"/>
      <c r="CC39" s="639"/>
      <c r="CD39" s="639"/>
      <c r="CE39" s="639"/>
      <c r="CF39" s="639"/>
      <c r="CG39" s="639"/>
      <c r="CH39" s="639"/>
      <c r="CI39" s="639"/>
      <c r="CJ39" s="639"/>
      <c r="CK39" s="639"/>
      <c r="CL39" s="639"/>
      <c r="CM39" s="639"/>
      <c r="CN39" s="178"/>
      <c r="CO39" s="638">
        <f t="shared" si="3"/>
        <v>37</v>
      </c>
      <c r="CP39" s="638"/>
      <c r="CQ39" s="639" t="str">
        <f>IF('各会計、関係団体の財政状況及び健全化判断比率'!BS12="","",'各会計、関係団体の財政状況及び健全化判断比率'!BS12)</f>
        <v>公益財団法人　北九州市どうぶつ公園協会</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x14ac:dyDescent="0.2">
      <c r="A40" s="178"/>
      <c r="B40" s="202"/>
      <c r="C40" s="638">
        <f t="shared" si="5"/>
        <v>7</v>
      </c>
      <c r="D40" s="638"/>
      <c r="E40" s="639" t="str">
        <f>IF('各会計、関係団体の財政状況及び健全化判断比率'!B13="","",'各会計、関係団体の財政状況及び健全化判断比率'!B13)</f>
        <v>母子父子寡婦福祉資金特別会計</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f t="shared" si="1"/>
        <v>26</v>
      </c>
      <c r="BF40" s="638"/>
      <c r="BG40" s="639" t="str">
        <f>IF('各会計、関係団体の財政状況及び健全化判断比率'!B44="","",'各会計、関係団体の財政状況及び健全化判断比率'!B44)</f>
        <v>産業用地整備特別会計</v>
      </c>
      <c r="BH40" s="639"/>
      <c r="BI40" s="639"/>
      <c r="BJ40" s="639"/>
      <c r="BK40" s="639"/>
      <c r="BL40" s="639"/>
      <c r="BM40" s="639"/>
      <c r="BN40" s="639"/>
      <c r="BO40" s="639"/>
      <c r="BP40" s="639"/>
      <c r="BQ40" s="639"/>
      <c r="BR40" s="639"/>
      <c r="BS40" s="639"/>
      <c r="BT40" s="639"/>
      <c r="BU40" s="639"/>
      <c r="BV40" s="178"/>
      <c r="BW40" s="638" t="str">
        <f t="shared" si="2"/>
        <v/>
      </c>
      <c r="BX40" s="638"/>
      <c r="BY40" s="639" t="str">
        <f>IF('各会計、関係団体の財政状況及び健全化判断比率'!B74="","",'各会計、関係団体の財政状況及び健全化判断比率'!B74)</f>
        <v/>
      </c>
      <c r="BZ40" s="639"/>
      <c r="CA40" s="639"/>
      <c r="CB40" s="639"/>
      <c r="CC40" s="639"/>
      <c r="CD40" s="639"/>
      <c r="CE40" s="639"/>
      <c r="CF40" s="639"/>
      <c r="CG40" s="639"/>
      <c r="CH40" s="639"/>
      <c r="CI40" s="639"/>
      <c r="CJ40" s="639"/>
      <c r="CK40" s="639"/>
      <c r="CL40" s="639"/>
      <c r="CM40" s="639"/>
      <c r="CN40" s="178"/>
      <c r="CO40" s="638">
        <f t="shared" si="3"/>
        <v>38</v>
      </c>
      <c r="CP40" s="638"/>
      <c r="CQ40" s="639" t="str">
        <f>IF('各会計、関係団体の財政状況及び健全化判断比率'!BS13="","",'各会計、関係団体の財政状況及び健全化判断比率'!BS13)</f>
        <v>公益財団法人　北九州市学校給食協会</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x14ac:dyDescent="0.2">
      <c r="A41" s="178"/>
      <c r="B41" s="202"/>
      <c r="C41" s="638">
        <f t="shared" si="5"/>
        <v>8</v>
      </c>
      <c r="D41" s="638"/>
      <c r="E41" s="639" t="str">
        <f>IF('各会計、関係団体の財政状況及び健全化判断比率'!B14="","",'各会計、関係団体の財政状況及び健全化判断比率'!B14)</f>
        <v>臨海部産業用地貸付特別会計</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f t="shared" si="1"/>
        <v>27</v>
      </c>
      <c r="BF41" s="638"/>
      <c r="BG41" s="639" t="str">
        <f>IF('各会計、関係団体の財政状況及び健全化判断比率'!B45="","",'各会計、関係団体の財政状況及び健全化判断比率'!B45)</f>
        <v>空港関連用地整備特別会計</v>
      </c>
      <c r="BH41" s="639"/>
      <c r="BI41" s="639"/>
      <c r="BJ41" s="639"/>
      <c r="BK41" s="639"/>
      <c r="BL41" s="639"/>
      <c r="BM41" s="639"/>
      <c r="BN41" s="639"/>
      <c r="BO41" s="639"/>
      <c r="BP41" s="639"/>
      <c r="BQ41" s="639"/>
      <c r="BR41" s="639"/>
      <c r="BS41" s="639"/>
      <c r="BT41" s="639"/>
      <c r="BU41" s="639"/>
      <c r="BV41" s="178"/>
      <c r="BW41" s="638" t="str">
        <f t="shared" si="2"/>
        <v/>
      </c>
      <c r="BX41" s="638"/>
      <c r="BY41" s="639" t="str">
        <f>IF('各会計、関係団体の財政状況及び健全化判断比率'!B75="","",'各会計、関係団体の財政状況及び健全化判断比率'!B75)</f>
        <v/>
      </c>
      <c r="BZ41" s="639"/>
      <c r="CA41" s="639"/>
      <c r="CB41" s="639"/>
      <c r="CC41" s="639"/>
      <c r="CD41" s="639"/>
      <c r="CE41" s="639"/>
      <c r="CF41" s="639"/>
      <c r="CG41" s="639"/>
      <c r="CH41" s="639"/>
      <c r="CI41" s="639"/>
      <c r="CJ41" s="639"/>
      <c r="CK41" s="639"/>
      <c r="CL41" s="639"/>
      <c r="CM41" s="639"/>
      <c r="CN41" s="178"/>
      <c r="CO41" s="638">
        <f t="shared" si="3"/>
        <v>39</v>
      </c>
      <c r="CP41" s="638"/>
      <c r="CQ41" s="639" t="str">
        <f>IF('各会計、関係団体の財政状況及び健全化判断比率'!BS14="","",'各会計、関係団体の財政状況及び健全化判断比率'!BS14)</f>
        <v>公益財団法人　北九州市芸術文化振興財団</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x14ac:dyDescent="0.2">
      <c r="B42" s="202"/>
      <c r="C42" s="638">
        <f t="shared" si="5"/>
        <v>9</v>
      </c>
      <c r="D42" s="638"/>
      <c r="E42" s="639" t="str">
        <f>IF('各会計、関係団体の財政状況及び健全化判断比率'!B15="","",'各会計、関係団体の財政状況及び健全化判断比率'!B15)</f>
        <v>市立病院機構病院事業債管理特別会計</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f t="shared" si="1"/>
        <v>28</v>
      </c>
      <c r="BF42" s="638"/>
      <c r="BG42" s="639" t="str">
        <f>IF('各会計、関係団体の財政状況及び健全化判断比率'!B46="","",'各会計、関係団体の財政状況及び健全化判断比率'!B46)</f>
        <v>学術研究都市土地区画整理特別会計</v>
      </c>
      <c r="BH42" s="639"/>
      <c r="BI42" s="639"/>
      <c r="BJ42" s="639"/>
      <c r="BK42" s="639"/>
      <c r="BL42" s="639"/>
      <c r="BM42" s="639"/>
      <c r="BN42" s="639"/>
      <c r="BO42" s="639"/>
      <c r="BP42" s="639"/>
      <c r="BQ42" s="639"/>
      <c r="BR42" s="639"/>
      <c r="BS42" s="639"/>
      <c r="BT42" s="639"/>
      <c r="BU42" s="639"/>
      <c r="BV42" s="178"/>
      <c r="BW42" s="638" t="str">
        <f t="shared" si="2"/>
        <v/>
      </c>
      <c r="BX42" s="638"/>
      <c r="BY42" s="639" t="str">
        <f>IF('各会計、関係団体の財政状況及び健全化判断比率'!B76="","",'各会計、関係団体の財政状況及び健全化判断比率'!B76)</f>
        <v/>
      </c>
      <c r="BZ42" s="639"/>
      <c r="CA42" s="639"/>
      <c r="CB42" s="639"/>
      <c r="CC42" s="639"/>
      <c r="CD42" s="639"/>
      <c r="CE42" s="639"/>
      <c r="CF42" s="639"/>
      <c r="CG42" s="639"/>
      <c r="CH42" s="639"/>
      <c r="CI42" s="639"/>
      <c r="CJ42" s="639"/>
      <c r="CK42" s="639"/>
      <c r="CL42" s="639"/>
      <c r="CM42" s="639"/>
      <c r="CN42" s="178"/>
      <c r="CO42" s="638">
        <f t="shared" si="3"/>
        <v>40</v>
      </c>
      <c r="CP42" s="638"/>
      <c r="CQ42" s="639" t="str">
        <f>IF('各会計、関係団体の財政状況及び健全化判断比率'!BS15="","",'各会計、関係団体の財政状況及び健全化判断比率'!BS15)</f>
        <v>公益財団法人　アジア女性交流・研究フォーラム</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x14ac:dyDescent="0.2">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8"/>
      <c r="CO43" s="638">
        <f t="shared" si="3"/>
        <v>41</v>
      </c>
      <c r="CP43" s="638"/>
      <c r="CQ43" s="639" t="str">
        <f>IF('各会計、関係団体の財政状況及び健全化判断比率'!BS16="","",'各会計、関係団体の財政状況及び健全化判断比率'!BS16)</f>
        <v>公益財団法人　アジア成長研究所</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41" t="s">
        <v>210</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2">
      <c r="E47" s="641" t="s">
        <v>211</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2">
      <c r="E48" s="641" t="s">
        <v>212</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2">
      <c r="E49" s="642" t="s">
        <v>213</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2">
      <c r="E50" s="641" t="s">
        <v>214</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2">
      <c r="E51" s="641" t="s">
        <v>215</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2">
      <c r="E52" s="641" t="s">
        <v>216</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x14ac:dyDescent="0.2">
      <c r="E53" s="177" t="s">
        <v>652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593</v>
      </c>
      <c r="G33" s="29" t="s">
        <v>594</v>
      </c>
      <c r="H33" s="29" t="s">
        <v>595</v>
      </c>
      <c r="I33" s="29" t="s">
        <v>596</v>
      </c>
      <c r="J33" s="30" t="s">
        <v>597</v>
      </c>
      <c r="K33" s="22"/>
      <c r="L33" s="22"/>
      <c r="M33" s="22"/>
      <c r="N33" s="22"/>
      <c r="O33" s="22"/>
      <c r="P33" s="22"/>
    </row>
    <row r="34" spans="1:16" ht="39" customHeight="1" x14ac:dyDescent="0.2">
      <c r="A34" s="22"/>
      <c r="B34" s="31"/>
      <c r="C34" s="1217" t="s">
        <v>600</v>
      </c>
      <c r="D34" s="1217"/>
      <c r="E34" s="1218"/>
      <c r="F34" s="32" t="s">
        <v>552</v>
      </c>
      <c r="G34" s="33">
        <v>1.67</v>
      </c>
      <c r="H34" s="33">
        <v>3.16</v>
      </c>
      <c r="I34" s="33">
        <v>6.5</v>
      </c>
      <c r="J34" s="34">
        <v>10.25</v>
      </c>
      <c r="K34" s="22"/>
      <c r="L34" s="22"/>
      <c r="M34" s="22"/>
      <c r="N34" s="22"/>
      <c r="O34" s="22"/>
      <c r="P34" s="22"/>
    </row>
    <row r="35" spans="1:16" ht="39" customHeight="1" x14ac:dyDescent="0.2">
      <c r="A35" s="22"/>
      <c r="B35" s="35"/>
      <c r="C35" s="1211" t="s">
        <v>601</v>
      </c>
      <c r="D35" s="1212"/>
      <c r="E35" s="1213"/>
      <c r="F35" s="36">
        <v>2.04</v>
      </c>
      <c r="G35" s="37">
        <v>2.08</v>
      </c>
      <c r="H35" s="37">
        <v>1.94</v>
      </c>
      <c r="I35" s="37">
        <v>1.85</v>
      </c>
      <c r="J35" s="38">
        <v>1.76</v>
      </c>
      <c r="K35" s="22"/>
      <c r="L35" s="22"/>
      <c r="M35" s="22"/>
      <c r="N35" s="22"/>
      <c r="O35" s="22"/>
      <c r="P35" s="22"/>
    </row>
    <row r="36" spans="1:16" ht="39" customHeight="1" x14ac:dyDescent="0.2">
      <c r="A36" s="22"/>
      <c r="B36" s="35"/>
      <c r="C36" s="1211" t="s">
        <v>602</v>
      </c>
      <c r="D36" s="1212"/>
      <c r="E36" s="1213"/>
      <c r="F36" s="36">
        <v>0.6</v>
      </c>
      <c r="G36" s="37">
        <v>0.56000000000000005</v>
      </c>
      <c r="H36" s="37">
        <v>0.57999999999999996</v>
      </c>
      <c r="I36" s="37">
        <v>0.41</v>
      </c>
      <c r="J36" s="38">
        <v>1.67</v>
      </c>
      <c r="K36" s="22"/>
      <c r="L36" s="22"/>
      <c r="M36" s="22"/>
      <c r="N36" s="22"/>
      <c r="O36" s="22"/>
      <c r="P36" s="22"/>
    </row>
    <row r="37" spans="1:16" ht="39" customHeight="1" x14ac:dyDescent="0.2">
      <c r="A37" s="22"/>
      <c r="B37" s="35"/>
      <c r="C37" s="1211" t="s">
        <v>603</v>
      </c>
      <c r="D37" s="1212"/>
      <c r="E37" s="1213"/>
      <c r="F37" s="36">
        <v>0.9</v>
      </c>
      <c r="G37" s="37">
        <v>0.78</v>
      </c>
      <c r="H37" s="37">
        <v>0.67</v>
      </c>
      <c r="I37" s="37">
        <v>1.57</v>
      </c>
      <c r="J37" s="38">
        <v>1.61</v>
      </c>
      <c r="K37" s="22"/>
      <c r="L37" s="22"/>
      <c r="M37" s="22"/>
      <c r="N37" s="22"/>
      <c r="O37" s="22"/>
      <c r="P37" s="22"/>
    </row>
    <row r="38" spans="1:16" ht="39" customHeight="1" x14ac:dyDescent="0.2">
      <c r="A38" s="22"/>
      <c r="B38" s="35"/>
      <c r="C38" s="1211" t="s">
        <v>604</v>
      </c>
      <c r="D38" s="1212"/>
      <c r="E38" s="1213"/>
      <c r="F38" s="36">
        <v>2.11</v>
      </c>
      <c r="G38" s="37">
        <v>1.63</v>
      </c>
      <c r="H38" s="37">
        <v>1.44</v>
      </c>
      <c r="I38" s="37">
        <v>1.2</v>
      </c>
      <c r="J38" s="38">
        <v>1.2</v>
      </c>
      <c r="K38" s="22"/>
      <c r="L38" s="22"/>
      <c r="M38" s="22"/>
      <c r="N38" s="22"/>
      <c r="O38" s="22"/>
      <c r="P38" s="22"/>
    </row>
    <row r="39" spans="1:16" ht="39" customHeight="1" x14ac:dyDescent="0.2">
      <c r="A39" s="22"/>
      <c r="B39" s="35"/>
      <c r="C39" s="1211" t="s">
        <v>605</v>
      </c>
      <c r="D39" s="1212"/>
      <c r="E39" s="1213"/>
      <c r="F39" s="36">
        <v>0.52</v>
      </c>
      <c r="G39" s="37">
        <v>0.74</v>
      </c>
      <c r="H39" s="37">
        <v>0.92</v>
      </c>
      <c r="I39" s="37">
        <v>0.97</v>
      </c>
      <c r="J39" s="38">
        <v>1.1499999999999999</v>
      </c>
      <c r="K39" s="22"/>
      <c r="L39" s="22"/>
      <c r="M39" s="22"/>
      <c r="N39" s="22"/>
      <c r="O39" s="22"/>
      <c r="P39" s="22"/>
    </row>
    <row r="40" spans="1:16" ht="39" customHeight="1" x14ac:dyDescent="0.2">
      <c r="A40" s="22"/>
      <c r="B40" s="35"/>
      <c r="C40" s="1211" t="s">
        <v>606</v>
      </c>
      <c r="D40" s="1212"/>
      <c r="E40" s="1213"/>
      <c r="F40" s="36">
        <v>0.91</v>
      </c>
      <c r="G40" s="37">
        <v>0.93</v>
      </c>
      <c r="H40" s="37">
        <v>0.7</v>
      </c>
      <c r="I40" s="37">
        <v>1.2</v>
      </c>
      <c r="J40" s="38">
        <v>1.1299999999999999</v>
      </c>
      <c r="K40" s="22"/>
      <c r="L40" s="22"/>
      <c r="M40" s="22"/>
      <c r="N40" s="22"/>
      <c r="O40" s="22"/>
      <c r="P40" s="22"/>
    </row>
    <row r="41" spans="1:16" ht="39" customHeight="1" x14ac:dyDescent="0.2">
      <c r="A41" s="22"/>
      <c r="B41" s="35"/>
      <c r="C41" s="1211" t="s">
        <v>607</v>
      </c>
      <c r="D41" s="1212"/>
      <c r="E41" s="1213"/>
      <c r="F41" s="36">
        <v>0.63</v>
      </c>
      <c r="G41" s="37">
        <v>0.63</v>
      </c>
      <c r="H41" s="37">
        <v>0.69</v>
      </c>
      <c r="I41" s="37">
        <v>0.74</v>
      </c>
      <c r="J41" s="38">
        <v>0.68</v>
      </c>
      <c r="K41" s="22"/>
      <c r="L41" s="22"/>
      <c r="M41" s="22"/>
      <c r="N41" s="22"/>
      <c r="O41" s="22"/>
      <c r="P41" s="22"/>
    </row>
    <row r="42" spans="1:16" ht="39" customHeight="1" x14ac:dyDescent="0.2">
      <c r="A42" s="22"/>
      <c r="B42" s="39"/>
      <c r="C42" s="1211" t="s">
        <v>608</v>
      </c>
      <c r="D42" s="1212"/>
      <c r="E42" s="1213"/>
      <c r="F42" s="36" t="s">
        <v>552</v>
      </c>
      <c r="G42" s="37" t="s">
        <v>552</v>
      </c>
      <c r="H42" s="37" t="s">
        <v>552</v>
      </c>
      <c r="I42" s="37" t="s">
        <v>552</v>
      </c>
      <c r="J42" s="38" t="s">
        <v>552</v>
      </c>
      <c r="K42" s="22"/>
      <c r="L42" s="22"/>
      <c r="M42" s="22"/>
      <c r="N42" s="22"/>
      <c r="O42" s="22"/>
      <c r="P42" s="22"/>
    </row>
    <row r="43" spans="1:16" ht="39" customHeight="1" thickBot="1" x14ac:dyDescent="0.25">
      <c r="A43" s="22"/>
      <c r="B43" s="40"/>
      <c r="C43" s="1214" t="s">
        <v>609</v>
      </c>
      <c r="D43" s="1215"/>
      <c r="E43" s="1216"/>
      <c r="F43" s="41">
        <v>2.94</v>
      </c>
      <c r="G43" s="42">
        <v>1.72</v>
      </c>
      <c r="H43" s="42">
        <v>1.07</v>
      </c>
      <c r="I43" s="42">
        <v>1.02</v>
      </c>
      <c r="J43" s="43">
        <v>0.85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ZRY58FogPL9LxMX5/tgLUxOh881bQCWpUZPmndclqYv6GmNHGeQVw8k8SjUSQ7vJ29zhdFMt5JzAvMbMTkww==" saltValue="YMyoj4jh3GuSPRxwypPs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593</v>
      </c>
      <c r="L44" s="56" t="s">
        <v>594</v>
      </c>
      <c r="M44" s="56" t="s">
        <v>595</v>
      </c>
      <c r="N44" s="56" t="s">
        <v>596</v>
      </c>
      <c r="O44" s="57" t="s">
        <v>597</v>
      </c>
      <c r="P44" s="48"/>
      <c r="Q44" s="48"/>
      <c r="R44" s="48"/>
      <c r="S44" s="48"/>
      <c r="T44" s="48"/>
      <c r="U44" s="48"/>
    </row>
    <row r="45" spans="1:21" ht="30.75" customHeight="1" x14ac:dyDescent="0.2">
      <c r="A45" s="48"/>
      <c r="B45" s="1219" t="s">
        <v>11</v>
      </c>
      <c r="C45" s="1220"/>
      <c r="D45" s="58"/>
      <c r="E45" s="1225" t="s">
        <v>12</v>
      </c>
      <c r="F45" s="1225"/>
      <c r="G45" s="1225"/>
      <c r="H45" s="1225"/>
      <c r="I45" s="1225"/>
      <c r="J45" s="1226"/>
      <c r="K45" s="59">
        <v>33941</v>
      </c>
      <c r="L45" s="60">
        <v>33682</v>
      </c>
      <c r="M45" s="60">
        <v>35007</v>
      </c>
      <c r="N45" s="60">
        <v>36590</v>
      </c>
      <c r="O45" s="61">
        <v>34026</v>
      </c>
      <c r="P45" s="48"/>
      <c r="Q45" s="48"/>
      <c r="R45" s="48"/>
      <c r="S45" s="48"/>
      <c r="T45" s="48"/>
      <c r="U45" s="48"/>
    </row>
    <row r="46" spans="1:21" ht="30.75" customHeight="1" x14ac:dyDescent="0.2">
      <c r="A46" s="48"/>
      <c r="B46" s="1221"/>
      <c r="C46" s="1222"/>
      <c r="D46" s="62"/>
      <c r="E46" s="1227" t="s">
        <v>13</v>
      </c>
      <c r="F46" s="1227"/>
      <c r="G46" s="1227"/>
      <c r="H46" s="1227"/>
      <c r="I46" s="1227"/>
      <c r="J46" s="1228"/>
      <c r="K46" s="63">
        <v>4111</v>
      </c>
      <c r="L46" s="64">
        <v>5841</v>
      </c>
      <c r="M46" s="64">
        <v>5787</v>
      </c>
      <c r="N46" s="64">
        <v>5608</v>
      </c>
      <c r="O46" s="65">
        <v>2794</v>
      </c>
      <c r="P46" s="48"/>
      <c r="Q46" s="48"/>
      <c r="R46" s="48"/>
      <c r="S46" s="48"/>
      <c r="T46" s="48"/>
      <c r="U46" s="48"/>
    </row>
    <row r="47" spans="1:21" ht="30.75" customHeight="1" x14ac:dyDescent="0.2">
      <c r="A47" s="48"/>
      <c r="B47" s="1221"/>
      <c r="C47" s="1222"/>
      <c r="D47" s="62"/>
      <c r="E47" s="1227" t="s">
        <v>14</v>
      </c>
      <c r="F47" s="1227"/>
      <c r="G47" s="1227"/>
      <c r="H47" s="1227"/>
      <c r="I47" s="1227"/>
      <c r="J47" s="1228"/>
      <c r="K47" s="63">
        <v>34927</v>
      </c>
      <c r="L47" s="64">
        <v>34859</v>
      </c>
      <c r="M47" s="64">
        <v>34690</v>
      </c>
      <c r="N47" s="64">
        <v>34444</v>
      </c>
      <c r="O47" s="65">
        <v>35999</v>
      </c>
      <c r="P47" s="48"/>
      <c r="Q47" s="48"/>
      <c r="R47" s="48"/>
      <c r="S47" s="48"/>
      <c r="T47" s="48"/>
      <c r="U47" s="48"/>
    </row>
    <row r="48" spans="1:21" ht="30.75" customHeight="1" x14ac:dyDescent="0.2">
      <c r="A48" s="48"/>
      <c r="B48" s="1221"/>
      <c r="C48" s="1222"/>
      <c r="D48" s="62"/>
      <c r="E48" s="1227" t="s">
        <v>15</v>
      </c>
      <c r="F48" s="1227"/>
      <c r="G48" s="1227"/>
      <c r="H48" s="1227"/>
      <c r="I48" s="1227"/>
      <c r="J48" s="1228"/>
      <c r="K48" s="63">
        <v>6917</v>
      </c>
      <c r="L48" s="64">
        <v>6761</v>
      </c>
      <c r="M48" s="64">
        <v>5616</v>
      </c>
      <c r="N48" s="64">
        <v>5570</v>
      </c>
      <c r="O48" s="65">
        <v>5313</v>
      </c>
      <c r="P48" s="48"/>
      <c r="Q48" s="48"/>
      <c r="R48" s="48"/>
      <c r="S48" s="48"/>
      <c r="T48" s="48"/>
      <c r="U48" s="48"/>
    </row>
    <row r="49" spans="1:21" ht="30.75" customHeight="1" x14ac:dyDescent="0.2">
      <c r="A49" s="48"/>
      <c r="B49" s="1221"/>
      <c r="C49" s="1222"/>
      <c r="D49" s="62"/>
      <c r="E49" s="1227" t="s">
        <v>16</v>
      </c>
      <c r="F49" s="1227"/>
      <c r="G49" s="1227"/>
      <c r="H49" s="1227"/>
      <c r="I49" s="1227"/>
      <c r="J49" s="1228"/>
      <c r="K49" s="63" t="s">
        <v>552</v>
      </c>
      <c r="L49" s="64" t="s">
        <v>552</v>
      </c>
      <c r="M49" s="64" t="s">
        <v>552</v>
      </c>
      <c r="N49" s="64" t="s">
        <v>552</v>
      </c>
      <c r="O49" s="65" t="s">
        <v>552</v>
      </c>
      <c r="P49" s="48"/>
      <c r="Q49" s="48"/>
      <c r="R49" s="48"/>
      <c r="S49" s="48"/>
      <c r="T49" s="48"/>
      <c r="U49" s="48"/>
    </row>
    <row r="50" spans="1:21" ht="30.75" customHeight="1" x14ac:dyDescent="0.2">
      <c r="A50" s="48"/>
      <c r="B50" s="1221"/>
      <c r="C50" s="1222"/>
      <c r="D50" s="62"/>
      <c r="E50" s="1227" t="s">
        <v>17</v>
      </c>
      <c r="F50" s="1227"/>
      <c r="G50" s="1227"/>
      <c r="H50" s="1227"/>
      <c r="I50" s="1227"/>
      <c r="J50" s="1228"/>
      <c r="K50" s="63">
        <v>211</v>
      </c>
      <c r="L50" s="64">
        <v>211</v>
      </c>
      <c r="M50" s="64">
        <v>211</v>
      </c>
      <c r="N50" s="64">
        <v>211</v>
      </c>
      <c r="O50" s="65">
        <v>473</v>
      </c>
      <c r="P50" s="48"/>
      <c r="Q50" s="48"/>
      <c r="R50" s="48"/>
      <c r="S50" s="48"/>
      <c r="T50" s="48"/>
      <c r="U50" s="48"/>
    </row>
    <row r="51" spans="1:21" ht="30.75" customHeight="1" x14ac:dyDescent="0.2">
      <c r="A51" s="48"/>
      <c r="B51" s="1223"/>
      <c r="C51" s="1224"/>
      <c r="D51" s="66"/>
      <c r="E51" s="1227" t="s">
        <v>18</v>
      </c>
      <c r="F51" s="1227"/>
      <c r="G51" s="1227"/>
      <c r="H51" s="1227"/>
      <c r="I51" s="1227"/>
      <c r="J51" s="1228"/>
      <c r="K51" s="63">
        <v>7</v>
      </c>
      <c r="L51" s="64">
        <v>0</v>
      </c>
      <c r="M51" s="64" t="s">
        <v>552</v>
      </c>
      <c r="N51" s="64" t="s">
        <v>552</v>
      </c>
      <c r="O51" s="65" t="s">
        <v>552</v>
      </c>
      <c r="P51" s="48"/>
      <c r="Q51" s="48"/>
      <c r="R51" s="48"/>
      <c r="S51" s="48"/>
      <c r="T51" s="48"/>
      <c r="U51" s="48"/>
    </row>
    <row r="52" spans="1:21" ht="30.75" customHeight="1" x14ac:dyDescent="0.2">
      <c r="A52" s="48"/>
      <c r="B52" s="1229" t="s">
        <v>19</v>
      </c>
      <c r="C52" s="1230"/>
      <c r="D52" s="66"/>
      <c r="E52" s="1227" t="s">
        <v>20</v>
      </c>
      <c r="F52" s="1227"/>
      <c r="G52" s="1227"/>
      <c r="H52" s="1227"/>
      <c r="I52" s="1227"/>
      <c r="J52" s="1228"/>
      <c r="K52" s="63">
        <v>58309</v>
      </c>
      <c r="L52" s="64">
        <v>56283</v>
      </c>
      <c r="M52" s="64">
        <v>56787</v>
      </c>
      <c r="N52" s="367">
        <v>54715</v>
      </c>
      <c r="O52" s="65">
        <v>54420</v>
      </c>
      <c r="P52" s="48"/>
      <c r="Q52" s="48"/>
      <c r="R52" s="48"/>
      <c r="S52" s="48"/>
      <c r="T52" s="48"/>
      <c r="U52" s="48"/>
    </row>
    <row r="53" spans="1:21" ht="30.75" customHeight="1" thickBot="1" x14ac:dyDescent="0.25">
      <c r="A53" s="48"/>
      <c r="B53" s="1231" t="s">
        <v>21</v>
      </c>
      <c r="C53" s="1232"/>
      <c r="D53" s="67"/>
      <c r="E53" s="1233" t="s">
        <v>22</v>
      </c>
      <c r="F53" s="1233"/>
      <c r="G53" s="1233"/>
      <c r="H53" s="1233"/>
      <c r="I53" s="1233"/>
      <c r="J53" s="1234"/>
      <c r="K53" s="68">
        <v>21805</v>
      </c>
      <c r="L53" s="69">
        <v>25071</v>
      </c>
      <c r="M53" s="69">
        <v>24524</v>
      </c>
      <c r="N53" s="368">
        <v>27708</v>
      </c>
      <c r="O53" s="70">
        <v>24185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610</v>
      </c>
      <c r="P55" s="48"/>
      <c r="Q55" s="48"/>
      <c r="R55" s="48"/>
      <c r="S55" s="48"/>
      <c r="T55" s="48"/>
      <c r="U55" s="48"/>
    </row>
    <row r="56" spans="1:21" ht="31.5" customHeight="1" thickBot="1" x14ac:dyDescent="0.3">
      <c r="A56" s="48"/>
      <c r="B56" s="76"/>
      <c r="C56" s="77"/>
      <c r="D56" s="77"/>
      <c r="E56" s="78"/>
      <c r="F56" s="78"/>
      <c r="G56" s="78"/>
      <c r="H56" s="78"/>
      <c r="I56" s="78"/>
      <c r="J56" s="79" t="s">
        <v>2</v>
      </c>
      <c r="K56" s="80" t="s">
        <v>611</v>
      </c>
      <c r="L56" s="81" t="s">
        <v>612</v>
      </c>
      <c r="M56" s="81" t="s">
        <v>613</v>
      </c>
      <c r="N56" s="81" t="s">
        <v>614</v>
      </c>
      <c r="O56" s="82" t="s">
        <v>615</v>
      </c>
      <c r="P56" s="48"/>
      <c r="Q56" s="48"/>
      <c r="R56" s="48"/>
      <c r="S56" s="48"/>
      <c r="T56" s="48"/>
      <c r="U56" s="48"/>
    </row>
    <row r="57" spans="1:21" ht="31.5" customHeight="1" x14ac:dyDescent="0.2">
      <c r="B57" s="1235" t="s">
        <v>25</v>
      </c>
      <c r="C57" s="1236"/>
      <c r="D57" s="1239" t="s">
        <v>26</v>
      </c>
      <c r="E57" s="1240"/>
      <c r="F57" s="1240"/>
      <c r="G57" s="1240"/>
      <c r="H57" s="1240"/>
      <c r="I57" s="1240"/>
      <c r="J57" s="1241"/>
      <c r="K57" s="83"/>
      <c r="L57" s="84"/>
      <c r="M57" s="84"/>
      <c r="N57" s="84"/>
      <c r="O57" s="85"/>
    </row>
    <row r="58" spans="1:21" ht="31.5" customHeight="1" thickBot="1" x14ac:dyDescent="0.25">
      <c r="B58" s="1237"/>
      <c r="C58" s="1238"/>
      <c r="D58" s="1242" t="s">
        <v>27</v>
      </c>
      <c r="E58" s="1243"/>
      <c r="F58" s="1243"/>
      <c r="G58" s="1243"/>
      <c r="H58" s="1243"/>
      <c r="I58" s="1243"/>
      <c r="J58" s="124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593</v>
      </c>
      <c r="J40" s="100" t="s">
        <v>594</v>
      </c>
      <c r="K40" s="100" t="s">
        <v>595</v>
      </c>
      <c r="L40" s="100" t="s">
        <v>596</v>
      </c>
      <c r="M40" s="101" t="s">
        <v>597</v>
      </c>
    </row>
    <row r="41" spans="2:13" ht="27.75" customHeight="1" x14ac:dyDescent="0.2">
      <c r="B41" s="1245" t="s">
        <v>30</v>
      </c>
      <c r="C41" s="1246"/>
      <c r="D41" s="102"/>
      <c r="E41" s="1251" t="s">
        <v>31</v>
      </c>
      <c r="F41" s="1251"/>
      <c r="G41" s="1251"/>
      <c r="H41" s="1252"/>
      <c r="I41" s="358">
        <v>1113235</v>
      </c>
      <c r="J41" s="359">
        <v>1142443</v>
      </c>
      <c r="K41" s="359">
        <v>1182941</v>
      </c>
      <c r="L41" s="359">
        <v>1199143</v>
      </c>
      <c r="M41" s="360">
        <v>1217167</v>
      </c>
    </row>
    <row r="42" spans="2:13" ht="27.75" customHeight="1" x14ac:dyDescent="0.2">
      <c r="B42" s="1247"/>
      <c r="C42" s="1248"/>
      <c r="D42" s="103"/>
      <c r="E42" s="1253" t="s">
        <v>32</v>
      </c>
      <c r="F42" s="1253"/>
      <c r="G42" s="1253"/>
      <c r="H42" s="1254"/>
      <c r="I42" s="361">
        <v>1785</v>
      </c>
      <c r="J42" s="362">
        <v>1574</v>
      </c>
      <c r="K42" s="362">
        <v>1363</v>
      </c>
      <c r="L42" s="362">
        <v>1152</v>
      </c>
      <c r="M42" s="363">
        <v>898</v>
      </c>
    </row>
    <row r="43" spans="2:13" ht="27.75" customHeight="1" x14ac:dyDescent="0.2">
      <c r="B43" s="1247"/>
      <c r="C43" s="1248"/>
      <c r="D43" s="103"/>
      <c r="E43" s="1253" t="s">
        <v>33</v>
      </c>
      <c r="F43" s="1253"/>
      <c r="G43" s="1253"/>
      <c r="H43" s="1254"/>
      <c r="I43" s="361">
        <v>76297</v>
      </c>
      <c r="J43" s="362">
        <v>81223</v>
      </c>
      <c r="K43" s="362">
        <v>69970</v>
      </c>
      <c r="L43" s="362">
        <v>61841</v>
      </c>
      <c r="M43" s="363">
        <v>60034</v>
      </c>
    </row>
    <row r="44" spans="2:13" ht="27.75" customHeight="1" x14ac:dyDescent="0.2">
      <c r="B44" s="1247"/>
      <c r="C44" s="1248"/>
      <c r="D44" s="103"/>
      <c r="E44" s="1253" t="s">
        <v>34</v>
      </c>
      <c r="F44" s="1253"/>
      <c r="G44" s="1253"/>
      <c r="H44" s="1254"/>
      <c r="I44" s="361" t="s">
        <v>552</v>
      </c>
      <c r="J44" s="362" t="s">
        <v>552</v>
      </c>
      <c r="K44" s="362" t="s">
        <v>552</v>
      </c>
      <c r="L44" s="362" t="s">
        <v>552</v>
      </c>
      <c r="M44" s="363" t="s">
        <v>552</v>
      </c>
    </row>
    <row r="45" spans="2:13" ht="27.75" customHeight="1" x14ac:dyDescent="0.2">
      <c r="B45" s="1247"/>
      <c r="C45" s="1248"/>
      <c r="D45" s="103"/>
      <c r="E45" s="1253" t="s">
        <v>35</v>
      </c>
      <c r="F45" s="1253"/>
      <c r="G45" s="1253"/>
      <c r="H45" s="1254"/>
      <c r="I45" s="361">
        <v>86703</v>
      </c>
      <c r="J45" s="362">
        <v>80023</v>
      </c>
      <c r="K45" s="362">
        <v>76790</v>
      </c>
      <c r="L45" s="362">
        <v>74163</v>
      </c>
      <c r="M45" s="363">
        <v>73880</v>
      </c>
    </row>
    <row r="46" spans="2:13" ht="27.75" customHeight="1" x14ac:dyDescent="0.2">
      <c r="B46" s="1247"/>
      <c r="C46" s="1248"/>
      <c r="D46" s="104"/>
      <c r="E46" s="1253" t="s">
        <v>36</v>
      </c>
      <c r="F46" s="1253"/>
      <c r="G46" s="1253"/>
      <c r="H46" s="1254"/>
      <c r="I46" s="361">
        <v>2128</v>
      </c>
      <c r="J46" s="362">
        <v>853</v>
      </c>
      <c r="K46" s="362">
        <v>2891</v>
      </c>
      <c r="L46" s="362">
        <v>1867</v>
      </c>
      <c r="M46" s="363">
        <v>885</v>
      </c>
    </row>
    <row r="47" spans="2:13" ht="27.75" customHeight="1" x14ac:dyDescent="0.2">
      <c r="B47" s="1247"/>
      <c r="C47" s="1248"/>
      <c r="D47" s="105"/>
      <c r="E47" s="1255" t="s">
        <v>37</v>
      </c>
      <c r="F47" s="1256"/>
      <c r="G47" s="1256"/>
      <c r="H47" s="1257"/>
      <c r="I47" s="361" t="s">
        <v>552</v>
      </c>
      <c r="J47" s="362" t="s">
        <v>552</v>
      </c>
      <c r="K47" s="362" t="s">
        <v>552</v>
      </c>
      <c r="L47" s="362" t="s">
        <v>552</v>
      </c>
      <c r="M47" s="363" t="s">
        <v>552</v>
      </c>
    </row>
    <row r="48" spans="2:13" ht="27.75" customHeight="1" x14ac:dyDescent="0.2">
      <c r="B48" s="1247"/>
      <c r="C48" s="1248"/>
      <c r="D48" s="103"/>
      <c r="E48" s="1253" t="s">
        <v>38</v>
      </c>
      <c r="F48" s="1253"/>
      <c r="G48" s="1253"/>
      <c r="H48" s="1254"/>
      <c r="I48" s="361" t="s">
        <v>552</v>
      </c>
      <c r="J48" s="362" t="s">
        <v>552</v>
      </c>
      <c r="K48" s="362" t="s">
        <v>552</v>
      </c>
      <c r="L48" s="362" t="s">
        <v>552</v>
      </c>
      <c r="M48" s="363" t="s">
        <v>552</v>
      </c>
    </row>
    <row r="49" spans="2:13" ht="27.75" customHeight="1" x14ac:dyDescent="0.2">
      <c r="B49" s="1249"/>
      <c r="C49" s="1250"/>
      <c r="D49" s="103"/>
      <c r="E49" s="1253" t="s">
        <v>39</v>
      </c>
      <c r="F49" s="1253"/>
      <c r="G49" s="1253"/>
      <c r="H49" s="1254"/>
      <c r="I49" s="361" t="s">
        <v>552</v>
      </c>
      <c r="J49" s="362" t="s">
        <v>552</v>
      </c>
      <c r="K49" s="362" t="s">
        <v>552</v>
      </c>
      <c r="L49" s="362" t="s">
        <v>552</v>
      </c>
      <c r="M49" s="363" t="s">
        <v>552</v>
      </c>
    </row>
    <row r="50" spans="2:13" ht="27.75" customHeight="1" x14ac:dyDescent="0.2">
      <c r="B50" s="1258" t="s">
        <v>40</v>
      </c>
      <c r="C50" s="1259"/>
      <c r="D50" s="106"/>
      <c r="E50" s="1253" t="s">
        <v>41</v>
      </c>
      <c r="F50" s="1253"/>
      <c r="G50" s="1253"/>
      <c r="H50" s="1254"/>
      <c r="I50" s="361">
        <v>160568</v>
      </c>
      <c r="J50" s="362">
        <v>172727</v>
      </c>
      <c r="K50" s="362">
        <v>184818</v>
      </c>
      <c r="L50" s="362">
        <v>196291</v>
      </c>
      <c r="M50" s="363">
        <v>223706</v>
      </c>
    </row>
    <row r="51" spans="2:13" ht="27.75" customHeight="1" x14ac:dyDescent="0.2">
      <c r="B51" s="1247"/>
      <c r="C51" s="1248"/>
      <c r="D51" s="103"/>
      <c r="E51" s="1253" t="s">
        <v>42</v>
      </c>
      <c r="F51" s="1253"/>
      <c r="G51" s="1253"/>
      <c r="H51" s="1254"/>
      <c r="I51" s="361">
        <v>174150</v>
      </c>
      <c r="J51" s="362">
        <v>185575</v>
      </c>
      <c r="K51" s="362">
        <v>189826</v>
      </c>
      <c r="L51" s="362">
        <v>191652</v>
      </c>
      <c r="M51" s="363">
        <v>188417</v>
      </c>
    </row>
    <row r="52" spans="2:13" ht="27.75" customHeight="1" x14ac:dyDescent="0.2">
      <c r="B52" s="1249"/>
      <c r="C52" s="1250"/>
      <c r="D52" s="103"/>
      <c r="E52" s="1253" t="s">
        <v>43</v>
      </c>
      <c r="F52" s="1253"/>
      <c r="G52" s="1253"/>
      <c r="H52" s="1254"/>
      <c r="I52" s="361">
        <v>524488</v>
      </c>
      <c r="J52" s="362">
        <v>534851</v>
      </c>
      <c r="K52" s="362">
        <v>547605</v>
      </c>
      <c r="L52" s="362">
        <v>553133</v>
      </c>
      <c r="M52" s="363">
        <v>556892</v>
      </c>
    </row>
    <row r="53" spans="2:13" ht="27.75" customHeight="1" thickBot="1" x14ac:dyDescent="0.25">
      <c r="B53" s="1260" t="s">
        <v>44</v>
      </c>
      <c r="C53" s="1261"/>
      <c r="D53" s="107"/>
      <c r="E53" s="1262" t="s">
        <v>45</v>
      </c>
      <c r="F53" s="1262"/>
      <c r="G53" s="1262"/>
      <c r="H53" s="1263"/>
      <c r="I53" s="364">
        <v>420942</v>
      </c>
      <c r="J53" s="365">
        <v>412963</v>
      </c>
      <c r="K53" s="365">
        <v>411707</v>
      </c>
      <c r="L53" s="365">
        <v>397089</v>
      </c>
      <c r="M53" s="366">
        <v>383850</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O6EJ1BBXLg2EvuPt/YEKGFb3iirSTG9U7QsbgJIc+zX2si4xFOSsNJNYqnvz7WRlQBvObAPTSq1jSHjkHi4D/g==" saltValue="3k7/R61yQD1CgU2X63do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595</v>
      </c>
      <c r="G54" s="116" t="s">
        <v>596</v>
      </c>
      <c r="H54" s="117" t="s">
        <v>597</v>
      </c>
    </row>
    <row r="55" spans="2:8" ht="52.5" customHeight="1" x14ac:dyDescent="0.2">
      <c r="B55" s="118"/>
      <c r="C55" s="1272" t="s">
        <v>48</v>
      </c>
      <c r="D55" s="1272"/>
      <c r="E55" s="1273"/>
      <c r="F55" s="119">
        <v>8123</v>
      </c>
      <c r="G55" s="119">
        <v>8025</v>
      </c>
      <c r="H55" s="120">
        <v>14617</v>
      </c>
    </row>
    <row r="56" spans="2:8" ht="52.5" customHeight="1" x14ac:dyDescent="0.2">
      <c r="B56" s="121"/>
      <c r="C56" s="1274" t="s">
        <v>49</v>
      </c>
      <c r="D56" s="1274"/>
      <c r="E56" s="1275"/>
      <c r="F56" s="122">
        <v>12107</v>
      </c>
      <c r="G56" s="122">
        <v>10874</v>
      </c>
      <c r="H56" s="123">
        <v>10833</v>
      </c>
    </row>
    <row r="57" spans="2:8" ht="53.25" customHeight="1" x14ac:dyDescent="0.2">
      <c r="B57" s="121"/>
      <c r="C57" s="1276" t="s">
        <v>50</v>
      </c>
      <c r="D57" s="1276"/>
      <c r="E57" s="1277"/>
      <c r="F57" s="124">
        <v>16474</v>
      </c>
      <c r="G57" s="124">
        <v>16889</v>
      </c>
      <c r="H57" s="125">
        <v>17634</v>
      </c>
    </row>
    <row r="58" spans="2:8" ht="45.75" customHeight="1" x14ac:dyDescent="0.2">
      <c r="B58" s="126"/>
      <c r="C58" s="1264" t="s">
        <v>617</v>
      </c>
      <c r="D58" s="1265"/>
      <c r="E58" s="1266"/>
      <c r="F58" s="127">
        <v>7782</v>
      </c>
      <c r="G58" s="127">
        <v>8080</v>
      </c>
      <c r="H58" s="128">
        <v>9140</v>
      </c>
    </row>
    <row r="59" spans="2:8" ht="45.75" customHeight="1" x14ac:dyDescent="0.2">
      <c r="B59" s="126"/>
      <c r="C59" s="1264" t="s">
        <v>616</v>
      </c>
      <c r="D59" s="1265"/>
      <c r="E59" s="1266"/>
      <c r="F59" s="127">
        <v>0</v>
      </c>
      <c r="G59" s="127">
        <v>0</v>
      </c>
      <c r="H59" s="128">
        <v>4386</v>
      </c>
    </row>
    <row r="60" spans="2:8" ht="45.75" customHeight="1" x14ac:dyDescent="0.2">
      <c r="B60" s="126"/>
      <c r="C60" s="1264" t="s">
        <v>619</v>
      </c>
      <c r="D60" s="1265"/>
      <c r="E60" s="1266"/>
      <c r="F60" s="127">
        <v>907</v>
      </c>
      <c r="G60" s="127">
        <v>905</v>
      </c>
      <c r="H60" s="128">
        <v>828</v>
      </c>
    </row>
    <row r="61" spans="2:8" ht="45.75" customHeight="1" x14ac:dyDescent="0.2">
      <c r="B61" s="126"/>
      <c r="C61" s="1264" t="s">
        <v>618</v>
      </c>
      <c r="D61" s="1265"/>
      <c r="E61" s="1266"/>
      <c r="F61" s="127">
        <v>745</v>
      </c>
      <c r="G61" s="127">
        <v>723</v>
      </c>
      <c r="H61" s="128">
        <v>728</v>
      </c>
    </row>
    <row r="62" spans="2:8" ht="45.75" customHeight="1" thickBot="1" x14ac:dyDescent="0.25">
      <c r="B62" s="129"/>
      <c r="C62" s="1267" t="s">
        <v>620</v>
      </c>
      <c r="D62" s="1268"/>
      <c r="E62" s="1269"/>
      <c r="F62" s="130">
        <v>610</v>
      </c>
      <c r="G62" s="130">
        <v>610</v>
      </c>
      <c r="H62" s="131">
        <v>610</v>
      </c>
    </row>
    <row r="63" spans="2:8" ht="52.5" customHeight="1" thickBot="1" x14ac:dyDescent="0.25">
      <c r="B63" s="132"/>
      <c r="C63" s="1270" t="s">
        <v>51</v>
      </c>
      <c r="D63" s="1270"/>
      <c r="E63" s="1271"/>
      <c r="F63" s="133">
        <v>36704</v>
      </c>
      <c r="G63" s="133">
        <v>35788</v>
      </c>
      <c r="H63" s="134">
        <v>43084</v>
      </c>
    </row>
    <row r="64" spans="2:8" ht="13" x14ac:dyDescent="0.2"/>
  </sheetData>
  <sheetProtection algorithmName="SHA-512" hashValue="I6as/bICR50Pc7pg4rGMt/QzB5/6c11VEGbHi7lljvyWCe/FkXUqHfU9uLyqUgSSWMT5oCWPGdRVLO0/v0l33Q==" saltValue="nAaGMxWUzZCLISpSrnss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26F4-3EC7-408B-A91A-7B826844402F}">
  <sheetPr>
    <pageSetUpPr fitToPage="1"/>
  </sheetPr>
  <dimension ref="A1:DE85"/>
  <sheetViews>
    <sheetView showGridLines="0" zoomScale="55" zoomScaleNormal="55" zoomScaleSheetLayoutView="55" workbookViewId="0">
      <selection activeCell="BK48" sqref="BK48"/>
    </sheetView>
  </sheetViews>
  <sheetFormatPr defaultColWidth="0" defaultRowHeight="13.5" customHeight="1" zeroHeight="1" x14ac:dyDescent="0.2"/>
  <cols>
    <col min="1" max="1" width="6.36328125" style="371" customWidth="1"/>
    <col min="2" max="107" width="2.453125" style="371" customWidth="1"/>
    <col min="108" max="108" width="6.08984375" style="378" customWidth="1"/>
    <col min="109" max="109" width="5.90625" style="377" customWidth="1"/>
    <col min="110" max="16384" width="8.6328125" style="371" hidden="1"/>
  </cols>
  <sheetData>
    <row r="1" spans="1:109" ht="42.75" customHeight="1" x14ac:dyDescent="0.2">
      <c r="A1" s="369"/>
      <c r="B1" s="370"/>
      <c r="DD1" s="371"/>
      <c r="DE1" s="371"/>
    </row>
    <row r="2" spans="1:109" ht="25.5" customHeight="1" x14ac:dyDescent="0.2">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2">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62" customFormat="1" ht="13"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62" customFormat="1" ht="13" x14ac:dyDescent="0.2">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62" customFormat="1" ht="13" x14ac:dyDescent="0.2">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62" customFormat="1" ht="13" x14ac:dyDescent="0.2">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62" customFormat="1" ht="13" x14ac:dyDescent="0.2">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62" customFormat="1" ht="13" x14ac:dyDescent="0.2">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62" customFormat="1" ht="13" x14ac:dyDescent="0.2">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62" customFormat="1" ht="13" x14ac:dyDescent="0.2">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62" customFormat="1" ht="13" x14ac:dyDescent="0.2">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62" customFormat="1" ht="13" x14ac:dyDescent="0.2">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62" customFormat="1" ht="13" x14ac:dyDescent="0.2">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62" customFormat="1" ht="13" x14ac:dyDescent="0.2">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62" customFormat="1" ht="13" x14ac:dyDescent="0.2">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62" customFormat="1" ht="13" x14ac:dyDescent="0.2">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62" customFormat="1" ht="13" x14ac:dyDescent="0.2">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 x14ac:dyDescent="0.2">
      <c r="DD19" s="371"/>
      <c r="DE19" s="371"/>
    </row>
    <row r="20" spans="1:109" ht="13" x14ac:dyDescent="0.2">
      <c r="DD20" s="371"/>
      <c r="DE20" s="371"/>
    </row>
    <row r="21" spans="1:109" ht="17.25" customHeight="1" x14ac:dyDescent="0.2">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2">
      <c r="B22" s="377"/>
    </row>
    <row r="23" spans="1:109" ht="13" x14ac:dyDescent="0.2">
      <c r="B23" s="377"/>
    </row>
    <row r="24" spans="1:109" ht="13" x14ac:dyDescent="0.2">
      <c r="B24" s="377"/>
    </row>
    <row r="25" spans="1:109" ht="13" x14ac:dyDescent="0.2">
      <c r="B25" s="377"/>
    </row>
    <row r="26" spans="1:109" ht="13" x14ac:dyDescent="0.2">
      <c r="B26" s="377"/>
    </row>
    <row r="27" spans="1:109" ht="13" x14ac:dyDescent="0.2">
      <c r="B27" s="377"/>
    </row>
    <row r="28" spans="1:109" ht="13" x14ac:dyDescent="0.2">
      <c r="B28" s="377"/>
    </row>
    <row r="29" spans="1:109" ht="13" x14ac:dyDescent="0.2">
      <c r="B29" s="377"/>
    </row>
    <row r="30" spans="1:109" ht="13" x14ac:dyDescent="0.2">
      <c r="B30" s="377"/>
    </row>
    <row r="31" spans="1:109" ht="13" x14ac:dyDescent="0.2">
      <c r="B31" s="377"/>
    </row>
    <row r="32" spans="1:109" ht="13" x14ac:dyDescent="0.2">
      <c r="B32" s="377"/>
    </row>
    <row r="33" spans="2:109" ht="13" x14ac:dyDescent="0.2">
      <c r="B33" s="377"/>
    </row>
    <row r="34" spans="2:109" ht="13" x14ac:dyDescent="0.2">
      <c r="B34" s="377"/>
    </row>
    <row r="35" spans="2:109" ht="13" x14ac:dyDescent="0.2">
      <c r="B35" s="377"/>
    </row>
    <row r="36" spans="2:109" ht="13" x14ac:dyDescent="0.2">
      <c r="B36" s="377"/>
    </row>
    <row r="37" spans="2:109" ht="13" x14ac:dyDescent="0.2">
      <c r="B37" s="377"/>
    </row>
    <row r="38" spans="2:109" ht="13" x14ac:dyDescent="0.2">
      <c r="B38" s="377"/>
    </row>
    <row r="39" spans="2:109" ht="13" x14ac:dyDescent="0.2">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ht="13" x14ac:dyDescent="0.2">
      <c r="B40" s="382"/>
      <c r="DD40" s="382"/>
      <c r="DE40" s="371"/>
    </row>
    <row r="41" spans="2:109" ht="16.5" x14ac:dyDescent="0.2">
      <c r="B41" s="383" t="s">
        <v>653</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ht="13" x14ac:dyDescent="0.2">
      <c r="B42" s="377"/>
      <c r="G42" s="384"/>
      <c r="I42" s="385"/>
      <c r="J42" s="385"/>
      <c r="K42" s="385"/>
      <c r="AM42" s="384"/>
      <c r="AN42" s="384" t="s">
        <v>654</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2">
      <c r="B43" s="377"/>
      <c r="AN43" s="1290" t="s">
        <v>655</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 x14ac:dyDescent="0.2">
      <c r="B44" s="377"/>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 x14ac:dyDescent="0.2">
      <c r="B45" s="377"/>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 x14ac:dyDescent="0.2">
      <c r="B46" s="377"/>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 x14ac:dyDescent="0.2">
      <c r="B47" s="377"/>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 x14ac:dyDescent="0.2">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 x14ac:dyDescent="0.2">
      <c r="B49" s="377"/>
      <c r="AN49" s="371" t="s">
        <v>656</v>
      </c>
    </row>
    <row r="50" spans="1:109" ht="13" x14ac:dyDescent="0.2">
      <c r="B50" s="377"/>
      <c r="G50" s="1284"/>
      <c r="H50" s="1284"/>
      <c r="I50" s="1284"/>
      <c r="J50" s="1284"/>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593</v>
      </c>
      <c r="BQ50" s="1283"/>
      <c r="BR50" s="1283"/>
      <c r="BS50" s="1283"/>
      <c r="BT50" s="1283"/>
      <c r="BU50" s="1283"/>
      <c r="BV50" s="1283"/>
      <c r="BW50" s="1283"/>
      <c r="BX50" s="1283" t="s">
        <v>594</v>
      </c>
      <c r="BY50" s="1283"/>
      <c r="BZ50" s="1283"/>
      <c r="CA50" s="1283"/>
      <c r="CB50" s="1283"/>
      <c r="CC50" s="1283"/>
      <c r="CD50" s="1283"/>
      <c r="CE50" s="1283"/>
      <c r="CF50" s="1283" t="s">
        <v>595</v>
      </c>
      <c r="CG50" s="1283"/>
      <c r="CH50" s="1283"/>
      <c r="CI50" s="1283"/>
      <c r="CJ50" s="1283"/>
      <c r="CK50" s="1283"/>
      <c r="CL50" s="1283"/>
      <c r="CM50" s="1283"/>
      <c r="CN50" s="1283" t="s">
        <v>596</v>
      </c>
      <c r="CO50" s="1283"/>
      <c r="CP50" s="1283"/>
      <c r="CQ50" s="1283"/>
      <c r="CR50" s="1283"/>
      <c r="CS50" s="1283"/>
      <c r="CT50" s="1283"/>
      <c r="CU50" s="1283"/>
      <c r="CV50" s="1283" t="s">
        <v>597</v>
      </c>
      <c r="CW50" s="1283"/>
      <c r="CX50" s="1283"/>
      <c r="CY50" s="1283"/>
      <c r="CZ50" s="1283"/>
      <c r="DA50" s="1283"/>
      <c r="DB50" s="1283"/>
      <c r="DC50" s="1283"/>
    </row>
    <row r="51" spans="1:109" ht="13.5" customHeight="1" x14ac:dyDescent="0.2">
      <c r="B51" s="377"/>
      <c r="G51" s="1286"/>
      <c r="H51" s="1286"/>
      <c r="I51" s="1299"/>
      <c r="J51" s="1299"/>
      <c r="K51" s="1285"/>
      <c r="L51" s="1285"/>
      <c r="M51" s="1285"/>
      <c r="N51" s="1285"/>
      <c r="AM51" s="386"/>
      <c r="AN51" s="1281" t="s">
        <v>657</v>
      </c>
      <c r="AO51" s="1281"/>
      <c r="AP51" s="1281"/>
      <c r="AQ51" s="1281"/>
      <c r="AR51" s="1281"/>
      <c r="AS51" s="1281"/>
      <c r="AT51" s="1281"/>
      <c r="AU51" s="1281"/>
      <c r="AV51" s="1281"/>
      <c r="AW51" s="1281"/>
      <c r="AX51" s="1281"/>
      <c r="AY51" s="1281"/>
      <c r="AZ51" s="1281"/>
      <c r="BA51" s="1281"/>
      <c r="BB51" s="1281" t="s">
        <v>658</v>
      </c>
      <c r="BC51" s="1281"/>
      <c r="BD51" s="1281"/>
      <c r="BE51" s="1281"/>
      <c r="BF51" s="1281"/>
      <c r="BG51" s="1281"/>
      <c r="BH51" s="1281"/>
      <c r="BI51" s="1281"/>
      <c r="BJ51" s="1281"/>
      <c r="BK51" s="1281"/>
      <c r="BL51" s="1281"/>
      <c r="BM51" s="1281"/>
      <c r="BN51" s="1281"/>
      <c r="BO51" s="1281"/>
      <c r="BP51" s="1278">
        <v>175.6</v>
      </c>
      <c r="BQ51" s="1278"/>
      <c r="BR51" s="1278"/>
      <c r="BS51" s="1278"/>
      <c r="BT51" s="1278"/>
      <c r="BU51" s="1278"/>
      <c r="BV51" s="1278"/>
      <c r="BW51" s="1278"/>
      <c r="BX51" s="1278">
        <v>171.7</v>
      </c>
      <c r="BY51" s="1278"/>
      <c r="BZ51" s="1278"/>
      <c r="CA51" s="1278"/>
      <c r="CB51" s="1278"/>
      <c r="CC51" s="1278"/>
      <c r="CD51" s="1278"/>
      <c r="CE51" s="1278"/>
      <c r="CF51" s="1278">
        <v>170.8</v>
      </c>
      <c r="CG51" s="1278"/>
      <c r="CH51" s="1278"/>
      <c r="CI51" s="1278"/>
      <c r="CJ51" s="1278"/>
      <c r="CK51" s="1278"/>
      <c r="CL51" s="1278"/>
      <c r="CM51" s="1278"/>
      <c r="CN51" s="1278">
        <v>161.6</v>
      </c>
      <c r="CO51" s="1278"/>
      <c r="CP51" s="1278"/>
      <c r="CQ51" s="1278"/>
      <c r="CR51" s="1278"/>
      <c r="CS51" s="1278"/>
      <c r="CT51" s="1278"/>
      <c r="CU51" s="1278"/>
      <c r="CV51" s="1278">
        <v>150</v>
      </c>
      <c r="CW51" s="1278"/>
      <c r="CX51" s="1278"/>
      <c r="CY51" s="1278"/>
      <c r="CZ51" s="1278"/>
      <c r="DA51" s="1278"/>
      <c r="DB51" s="1278"/>
      <c r="DC51" s="1278"/>
    </row>
    <row r="52" spans="1:109" ht="13" x14ac:dyDescent="0.2">
      <c r="B52" s="377"/>
      <c r="G52" s="1286"/>
      <c r="H52" s="1286"/>
      <c r="I52" s="1299"/>
      <c r="J52" s="1299"/>
      <c r="K52" s="1285"/>
      <c r="L52" s="1285"/>
      <c r="M52" s="1285"/>
      <c r="N52" s="1285"/>
      <c r="AM52" s="386"/>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5"/>
      <c r="B53" s="377"/>
      <c r="G53" s="1286"/>
      <c r="H53" s="1286"/>
      <c r="I53" s="1284"/>
      <c r="J53" s="1284"/>
      <c r="K53" s="1285"/>
      <c r="L53" s="1285"/>
      <c r="M53" s="1285"/>
      <c r="N53" s="1285"/>
      <c r="AM53" s="386"/>
      <c r="AN53" s="1281"/>
      <c r="AO53" s="1281"/>
      <c r="AP53" s="1281"/>
      <c r="AQ53" s="1281"/>
      <c r="AR53" s="1281"/>
      <c r="AS53" s="1281"/>
      <c r="AT53" s="1281"/>
      <c r="AU53" s="1281"/>
      <c r="AV53" s="1281"/>
      <c r="AW53" s="1281"/>
      <c r="AX53" s="1281"/>
      <c r="AY53" s="1281"/>
      <c r="AZ53" s="1281"/>
      <c r="BA53" s="1281"/>
      <c r="BB53" s="1281" t="s">
        <v>659</v>
      </c>
      <c r="BC53" s="1281"/>
      <c r="BD53" s="1281"/>
      <c r="BE53" s="1281"/>
      <c r="BF53" s="1281"/>
      <c r="BG53" s="1281"/>
      <c r="BH53" s="1281"/>
      <c r="BI53" s="1281"/>
      <c r="BJ53" s="1281"/>
      <c r="BK53" s="1281"/>
      <c r="BL53" s="1281"/>
      <c r="BM53" s="1281"/>
      <c r="BN53" s="1281"/>
      <c r="BO53" s="1281"/>
      <c r="BP53" s="1278">
        <v>67.599999999999994</v>
      </c>
      <c r="BQ53" s="1278"/>
      <c r="BR53" s="1278"/>
      <c r="BS53" s="1278"/>
      <c r="BT53" s="1278"/>
      <c r="BU53" s="1278"/>
      <c r="BV53" s="1278"/>
      <c r="BW53" s="1278"/>
      <c r="BX53" s="1278">
        <v>67.900000000000006</v>
      </c>
      <c r="BY53" s="1278"/>
      <c r="BZ53" s="1278"/>
      <c r="CA53" s="1278"/>
      <c r="CB53" s="1278"/>
      <c r="CC53" s="1278"/>
      <c r="CD53" s="1278"/>
      <c r="CE53" s="1278"/>
      <c r="CF53" s="1278">
        <v>68.599999999999994</v>
      </c>
      <c r="CG53" s="1278"/>
      <c r="CH53" s="1278"/>
      <c r="CI53" s="1278"/>
      <c r="CJ53" s="1278"/>
      <c r="CK53" s="1278"/>
      <c r="CL53" s="1278"/>
      <c r="CM53" s="1278"/>
      <c r="CN53" s="1278">
        <v>69.5</v>
      </c>
      <c r="CO53" s="1278"/>
      <c r="CP53" s="1278"/>
      <c r="CQ53" s="1278"/>
      <c r="CR53" s="1278"/>
      <c r="CS53" s="1278"/>
      <c r="CT53" s="1278"/>
      <c r="CU53" s="1278"/>
      <c r="CV53" s="1278">
        <v>70.2</v>
      </c>
      <c r="CW53" s="1278"/>
      <c r="CX53" s="1278"/>
      <c r="CY53" s="1278"/>
      <c r="CZ53" s="1278"/>
      <c r="DA53" s="1278"/>
      <c r="DB53" s="1278"/>
      <c r="DC53" s="1278"/>
    </row>
    <row r="54" spans="1:109" ht="13" x14ac:dyDescent="0.2">
      <c r="A54" s="385"/>
      <c r="B54" s="377"/>
      <c r="G54" s="1286"/>
      <c r="H54" s="1286"/>
      <c r="I54" s="1284"/>
      <c r="J54" s="1284"/>
      <c r="K54" s="1285"/>
      <c r="L54" s="1285"/>
      <c r="M54" s="1285"/>
      <c r="N54" s="1285"/>
      <c r="AM54" s="386"/>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5"/>
      <c r="B55" s="377"/>
      <c r="G55" s="1284"/>
      <c r="H55" s="1284"/>
      <c r="I55" s="1284"/>
      <c r="J55" s="1284"/>
      <c r="K55" s="1285"/>
      <c r="L55" s="1285"/>
      <c r="M55" s="1285"/>
      <c r="N55" s="1285"/>
      <c r="AN55" s="1283" t="s">
        <v>660</v>
      </c>
      <c r="AO55" s="1283"/>
      <c r="AP55" s="1283"/>
      <c r="AQ55" s="1283"/>
      <c r="AR55" s="1283"/>
      <c r="AS55" s="1283"/>
      <c r="AT55" s="1283"/>
      <c r="AU55" s="1283"/>
      <c r="AV55" s="1283"/>
      <c r="AW55" s="1283"/>
      <c r="AX55" s="1283"/>
      <c r="AY55" s="1283"/>
      <c r="AZ55" s="1283"/>
      <c r="BA55" s="1283"/>
      <c r="BB55" s="1281" t="s">
        <v>658</v>
      </c>
      <c r="BC55" s="1281"/>
      <c r="BD55" s="1281"/>
      <c r="BE55" s="1281"/>
      <c r="BF55" s="1281"/>
      <c r="BG55" s="1281"/>
      <c r="BH55" s="1281"/>
      <c r="BI55" s="1281"/>
      <c r="BJ55" s="1281"/>
      <c r="BK55" s="1281"/>
      <c r="BL55" s="1281"/>
      <c r="BM55" s="1281"/>
      <c r="BN55" s="1281"/>
      <c r="BO55" s="1281"/>
      <c r="BP55" s="1278">
        <v>106</v>
      </c>
      <c r="BQ55" s="1278"/>
      <c r="BR55" s="1278"/>
      <c r="BS55" s="1278"/>
      <c r="BT55" s="1278"/>
      <c r="BU55" s="1278"/>
      <c r="BV55" s="1278"/>
      <c r="BW55" s="1278"/>
      <c r="BX55" s="1278">
        <v>97.6</v>
      </c>
      <c r="BY55" s="1278"/>
      <c r="BZ55" s="1278"/>
      <c r="CA55" s="1278"/>
      <c r="CB55" s="1278"/>
      <c r="CC55" s="1278"/>
      <c r="CD55" s="1278"/>
      <c r="CE55" s="1278"/>
      <c r="CF55" s="1278">
        <v>91.9</v>
      </c>
      <c r="CG55" s="1278"/>
      <c r="CH55" s="1278"/>
      <c r="CI55" s="1278"/>
      <c r="CJ55" s="1278"/>
      <c r="CK55" s="1278"/>
      <c r="CL55" s="1278"/>
      <c r="CM55" s="1278"/>
      <c r="CN55" s="1278">
        <v>86</v>
      </c>
      <c r="CO55" s="1278"/>
      <c r="CP55" s="1278"/>
      <c r="CQ55" s="1278"/>
      <c r="CR55" s="1278"/>
      <c r="CS55" s="1278"/>
      <c r="CT55" s="1278"/>
      <c r="CU55" s="1278"/>
      <c r="CV55" s="1278">
        <v>72.8</v>
      </c>
      <c r="CW55" s="1278"/>
      <c r="CX55" s="1278"/>
      <c r="CY55" s="1278"/>
      <c r="CZ55" s="1278"/>
      <c r="DA55" s="1278"/>
      <c r="DB55" s="1278"/>
      <c r="DC55" s="1278"/>
    </row>
    <row r="56" spans="1:109" ht="13" x14ac:dyDescent="0.2">
      <c r="A56" s="385"/>
      <c r="B56" s="377"/>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5" customFormat="1" ht="13" x14ac:dyDescent="0.2">
      <c r="B57" s="389"/>
      <c r="G57" s="1284"/>
      <c r="H57" s="1284"/>
      <c r="I57" s="1279"/>
      <c r="J57" s="1279"/>
      <c r="K57" s="1285"/>
      <c r="L57" s="1285"/>
      <c r="M57" s="1285"/>
      <c r="N57" s="1285"/>
      <c r="AM57" s="371"/>
      <c r="AN57" s="1283"/>
      <c r="AO57" s="1283"/>
      <c r="AP57" s="1283"/>
      <c r="AQ57" s="1283"/>
      <c r="AR57" s="1283"/>
      <c r="AS57" s="1283"/>
      <c r="AT57" s="1283"/>
      <c r="AU57" s="1283"/>
      <c r="AV57" s="1283"/>
      <c r="AW57" s="1283"/>
      <c r="AX57" s="1283"/>
      <c r="AY57" s="1283"/>
      <c r="AZ57" s="1283"/>
      <c r="BA57" s="1283"/>
      <c r="BB57" s="1281" t="s">
        <v>659</v>
      </c>
      <c r="BC57" s="1281"/>
      <c r="BD57" s="1281"/>
      <c r="BE57" s="1281"/>
      <c r="BF57" s="1281"/>
      <c r="BG57" s="1281"/>
      <c r="BH57" s="1281"/>
      <c r="BI57" s="1281"/>
      <c r="BJ57" s="1281"/>
      <c r="BK57" s="1281"/>
      <c r="BL57" s="1281"/>
      <c r="BM57" s="1281"/>
      <c r="BN57" s="1281"/>
      <c r="BO57" s="1281"/>
      <c r="BP57" s="1278">
        <v>62</v>
      </c>
      <c r="BQ57" s="1278"/>
      <c r="BR57" s="1278"/>
      <c r="BS57" s="1278"/>
      <c r="BT57" s="1278"/>
      <c r="BU57" s="1278"/>
      <c r="BV57" s="1278"/>
      <c r="BW57" s="1278"/>
      <c r="BX57" s="1278">
        <v>62.9</v>
      </c>
      <c r="BY57" s="1278"/>
      <c r="BZ57" s="1278"/>
      <c r="CA57" s="1278"/>
      <c r="CB57" s="1278"/>
      <c r="CC57" s="1278"/>
      <c r="CD57" s="1278"/>
      <c r="CE57" s="1278"/>
      <c r="CF57" s="1278">
        <v>63.4</v>
      </c>
      <c r="CG57" s="1278"/>
      <c r="CH57" s="1278"/>
      <c r="CI57" s="1278"/>
      <c r="CJ57" s="1278"/>
      <c r="CK57" s="1278"/>
      <c r="CL57" s="1278"/>
      <c r="CM57" s="1278"/>
      <c r="CN57" s="1278">
        <v>64.3</v>
      </c>
      <c r="CO57" s="1278"/>
      <c r="CP57" s="1278"/>
      <c r="CQ57" s="1278"/>
      <c r="CR57" s="1278"/>
      <c r="CS57" s="1278"/>
      <c r="CT57" s="1278"/>
      <c r="CU57" s="1278"/>
      <c r="CV57" s="1278">
        <v>65.2</v>
      </c>
      <c r="CW57" s="1278"/>
      <c r="CX57" s="1278"/>
      <c r="CY57" s="1278"/>
      <c r="CZ57" s="1278"/>
      <c r="DA57" s="1278"/>
      <c r="DB57" s="1278"/>
      <c r="DC57" s="1278"/>
      <c r="DD57" s="390"/>
      <c r="DE57" s="389"/>
    </row>
    <row r="58" spans="1:109" s="385" customFormat="1" ht="13" x14ac:dyDescent="0.2">
      <c r="A58" s="371"/>
      <c r="B58" s="389"/>
      <c r="G58" s="1284"/>
      <c r="H58" s="1284"/>
      <c r="I58" s="1279"/>
      <c r="J58" s="1279"/>
      <c r="K58" s="1285"/>
      <c r="L58" s="1285"/>
      <c r="M58" s="1285"/>
      <c r="N58" s="1285"/>
      <c r="AM58" s="371"/>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0"/>
      <c r="DE58" s="389"/>
    </row>
    <row r="59" spans="1:109" s="385" customFormat="1" ht="13" x14ac:dyDescent="0.2">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ht="13" x14ac:dyDescent="0.2">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ht="13" x14ac:dyDescent="0.2">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ht="13"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6.5" x14ac:dyDescent="0.2">
      <c r="B63" s="396" t="s">
        <v>661</v>
      </c>
    </row>
    <row r="64" spans="1:109" ht="13" x14ac:dyDescent="0.2">
      <c r="B64" s="377"/>
      <c r="G64" s="384"/>
      <c r="I64" s="397"/>
      <c r="J64" s="397"/>
      <c r="K64" s="397"/>
      <c r="L64" s="397"/>
      <c r="M64" s="397"/>
      <c r="N64" s="398"/>
      <c r="AM64" s="384"/>
      <c r="AN64" s="384" t="s">
        <v>654</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 x14ac:dyDescent="0.2">
      <c r="B65" s="377"/>
      <c r="AN65" s="1290" t="s">
        <v>662</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 x14ac:dyDescent="0.2">
      <c r="B66" s="377"/>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 x14ac:dyDescent="0.2">
      <c r="B67" s="377"/>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 x14ac:dyDescent="0.2">
      <c r="B68" s="377"/>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 x14ac:dyDescent="0.2">
      <c r="B69" s="377"/>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 x14ac:dyDescent="0.2">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ht="13" x14ac:dyDescent="0.2">
      <c r="B71" s="377"/>
      <c r="G71" s="402"/>
      <c r="I71" s="403"/>
      <c r="J71" s="400"/>
      <c r="K71" s="400"/>
      <c r="L71" s="401"/>
      <c r="M71" s="400"/>
      <c r="N71" s="401"/>
      <c r="AM71" s="402"/>
      <c r="AN71" s="371" t="s">
        <v>656</v>
      </c>
    </row>
    <row r="72" spans="2:107" ht="13" x14ac:dyDescent="0.2">
      <c r="B72" s="377"/>
      <c r="G72" s="1284"/>
      <c r="H72" s="1284"/>
      <c r="I72" s="1284"/>
      <c r="J72" s="1284"/>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593</v>
      </c>
      <c r="BQ72" s="1283"/>
      <c r="BR72" s="1283"/>
      <c r="BS72" s="1283"/>
      <c r="BT72" s="1283"/>
      <c r="BU72" s="1283"/>
      <c r="BV72" s="1283"/>
      <c r="BW72" s="1283"/>
      <c r="BX72" s="1283" t="s">
        <v>594</v>
      </c>
      <c r="BY72" s="1283"/>
      <c r="BZ72" s="1283"/>
      <c r="CA72" s="1283"/>
      <c r="CB72" s="1283"/>
      <c r="CC72" s="1283"/>
      <c r="CD72" s="1283"/>
      <c r="CE72" s="1283"/>
      <c r="CF72" s="1283" t="s">
        <v>595</v>
      </c>
      <c r="CG72" s="1283"/>
      <c r="CH72" s="1283"/>
      <c r="CI72" s="1283"/>
      <c r="CJ72" s="1283"/>
      <c r="CK72" s="1283"/>
      <c r="CL72" s="1283"/>
      <c r="CM72" s="1283"/>
      <c r="CN72" s="1283" t="s">
        <v>596</v>
      </c>
      <c r="CO72" s="1283"/>
      <c r="CP72" s="1283"/>
      <c r="CQ72" s="1283"/>
      <c r="CR72" s="1283"/>
      <c r="CS72" s="1283"/>
      <c r="CT72" s="1283"/>
      <c r="CU72" s="1283"/>
      <c r="CV72" s="1283" t="s">
        <v>597</v>
      </c>
      <c r="CW72" s="1283"/>
      <c r="CX72" s="1283"/>
      <c r="CY72" s="1283"/>
      <c r="CZ72" s="1283"/>
      <c r="DA72" s="1283"/>
      <c r="DB72" s="1283"/>
      <c r="DC72" s="1283"/>
    </row>
    <row r="73" spans="2:107" ht="13" x14ac:dyDescent="0.2">
      <c r="B73" s="377"/>
      <c r="G73" s="1286"/>
      <c r="H73" s="1286"/>
      <c r="I73" s="1286"/>
      <c r="J73" s="1286"/>
      <c r="K73" s="1282"/>
      <c r="L73" s="1282"/>
      <c r="M73" s="1282"/>
      <c r="N73" s="1282"/>
      <c r="AM73" s="386"/>
      <c r="AN73" s="1281" t="s">
        <v>657</v>
      </c>
      <c r="AO73" s="1281"/>
      <c r="AP73" s="1281"/>
      <c r="AQ73" s="1281"/>
      <c r="AR73" s="1281"/>
      <c r="AS73" s="1281"/>
      <c r="AT73" s="1281"/>
      <c r="AU73" s="1281"/>
      <c r="AV73" s="1281"/>
      <c r="AW73" s="1281"/>
      <c r="AX73" s="1281"/>
      <c r="AY73" s="1281"/>
      <c r="AZ73" s="1281"/>
      <c r="BA73" s="1281"/>
      <c r="BB73" s="1281" t="s">
        <v>658</v>
      </c>
      <c r="BC73" s="1281"/>
      <c r="BD73" s="1281"/>
      <c r="BE73" s="1281"/>
      <c r="BF73" s="1281"/>
      <c r="BG73" s="1281"/>
      <c r="BH73" s="1281"/>
      <c r="BI73" s="1281"/>
      <c r="BJ73" s="1281"/>
      <c r="BK73" s="1281"/>
      <c r="BL73" s="1281"/>
      <c r="BM73" s="1281"/>
      <c r="BN73" s="1281"/>
      <c r="BO73" s="1281"/>
      <c r="BP73" s="1278">
        <v>175.6</v>
      </c>
      <c r="BQ73" s="1278"/>
      <c r="BR73" s="1278"/>
      <c r="BS73" s="1278"/>
      <c r="BT73" s="1278"/>
      <c r="BU73" s="1278"/>
      <c r="BV73" s="1278"/>
      <c r="BW73" s="1278"/>
      <c r="BX73" s="1278">
        <v>171.7</v>
      </c>
      <c r="BY73" s="1278"/>
      <c r="BZ73" s="1278"/>
      <c r="CA73" s="1278"/>
      <c r="CB73" s="1278"/>
      <c r="CC73" s="1278"/>
      <c r="CD73" s="1278"/>
      <c r="CE73" s="1278"/>
      <c r="CF73" s="1278">
        <v>170.8</v>
      </c>
      <c r="CG73" s="1278"/>
      <c r="CH73" s="1278"/>
      <c r="CI73" s="1278"/>
      <c r="CJ73" s="1278"/>
      <c r="CK73" s="1278"/>
      <c r="CL73" s="1278"/>
      <c r="CM73" s="1278"/>
      <c r="CN73" s="1278">
        <v>161.6</v>
      </c>
      <c r="CO73" s="1278"/>
      <c r="CP73" s="1278"/>
      <c r="CQ73" s="1278"/>
      <c r="CR73" s="1278"/>
      <c r="CS73" s="1278"/>
      <c r="CT73" s="1278"/>
      <c r="CU73" s="1278"/>
      <c r="CV73" s="1278">
        <v>150</v>
      </c>
      <c r="CW73" s="1278"/>
      <c r="CX73" s="1278"/>
      <c r="CY73" s="1278"/>
      <c r="CZ73" s="1278"/>
      <c r="DA73" s="1278"/>
      <c r="DB73" s="1278"/>
      <c r="DC73" s="1278"/>
    </row>
    <row r="74" spans="2:107" ht="13" x14ac:dyDescent="0.2">
      <c r="B74" s="377"/>
      <c r="G74" s="1286"/>
      <c r="H74" s="1286"/>
      <c r="I74" s="1286"/>
      <c r="J74" s="1286"/>
      <c r="K74" s="1282"/>
      <c r="L74" s="1282"/>
      <c r="M74" s="1282"/>
      <c r="N74" s="1282"/>
      <c r="AM74" s="386"/>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7"/>
      <c r="G75" s="1286"/>
      <c r="H75" s="1286"/>
      <c r="I75" s="1284"/>
      <c r="J75" s="1284"/>
      <c r="K75" s="1285"/>
      <c r="L75" s="1285"/>
      <c r="M75" s="1285"/>
      <c r="N75" s="1285"/>
      <c r="AM75" s="386"/>
      <c r="AN75" s="1281"/>
      <c r="AO75" s="1281"/>
      <c r="AP75" s="1281"/>
      <c r="AQ75" s="1281"/>
      <c r="AR75" s="1281"/>
      <c r="AS75" s="1281"/>
      <c r="AT75" s="1281"/>
      <c r="AU75" s="1281"/>
      <c r="AV75" s="1281"/>
      <c r="AW75" s="1281"/>
      <c r="AX75" s="1281"/>
      <c r="AY75" s="1281"/>
      <c r="AZ75" s="1281"/>
      <c r="BA75" s="1281"/>
      <c r="BB75" s="1281" t="s">
        <v>663</v>
      </c>
      <c r="BC75" s="1281"/>
      <c r="BD75" s="1281"/>
      <c r="BE75" s="1281"/>
      <c r="BF75" s="1281"/>
      <c r="BG75" s="1281"/>
      <c r="BH75" s="1281"/>
      <c r="BI75" s="1281"/>
      <c r="BJ75" s="1281"/>
      <c r="BK75" s="1281"/>
      <c r="BL75" s="1281"/>
      <c r="BM75" s="1281"/>
      <c r="BN75" s="1281"/>
      <c r="BO75" s="1281"/>
      <c r="BP75" s="1278">
        <v>12.2</v>
      </c>
      <c r="BQ75" s="1278"/>
      <c r="BR75" s="1278"/>
      <c r="BS75" s="1278"/>
      <c r="BT75" s="1278"/>
      <c r="BU75" s="1278"/>
      <c r="BV75" s="1278"/>
      <c r="BW75" s="1278"/>
      <c r="BX75" s="1278">
        <v>11.2</v>
      </c>
      <c r="BY75" s="1278"/>
      <c r="BZ75" s="1278"/>
      <c r="CA75" s="1278"/>
      <c r="CB75" s="1278"/>
      <c r="CC75" s="1278"/>
      <c r="CD75" s="1278"/>
      <c r="CE75" s="1278"/>
      <c r="CF75" s="1278">
        <v>9.9</v>
      </c>
      <c r="CG75" s="1278"/>
      <c r="CH75" s="1278"/>
      <c r="CI75" s="1278"/>
      <c r="CJ75" s="1278"/>
      <c r="CK75" s="1278"/>
      <c r="CL75" s="1278"/>
      <c r="CM75" s="1278"/>
      <c r="CN75" s="1278">
        <v>10.6</v>
      </c>
      <c r="CO75" s="1278"/>
      <c r="CP75" s="1278"/>
      <c r="CQ75" s="1278"/>
      <c r="CR75" s="1278"/>
      <c r="CS75" s="1278"/>
      <c r="CT75" s="1278"/>
      <c r="CU75" s="1278"/>
      <c r="CV75" s="1278">
        <v>10.3</v>
      </c>
      <c r="CW75" s="1278"/>
      <c r="CX75" s="1278"/>
      <c r="CY75" s="1278"/>
      <c r="CZ75" s="1278"/>
      <c r="DA75" s="1278"/>
      <c r="DB75" s="1278"/>
      <c r="DC75" s="1278"/>
    </row>
    <row r="76" spans="2:107" ht="13" x14ac:dyDescent="0.2">
      <c r="B76" s="377"/>
      <c r="G76" s="1286"/>
      <c r="H76" s="1286"/>
      <c r="I76" s="1284"/>
      <c r="J76" s="1284"/>
      <c r="K76" s="1285"/>
      <c r="L76" s="1285"/>
      <c r="M76" s="1285"/>
      <c r="N76" s="1285"/>
      <c r="AM76" s="386"/>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7"/>
      <c r="G77" s="1284"/>
      <c r="H77" s="1284"/>
      <c r="I77" s="1284"/>
      <c r="J77" s="1284"/>
      <c r="K77" s="1282"/>
      <c r="L77" s="1282"/>
      <c r="M77" s="1282"/>
      <c r="N77" s="1282"/>
      <c r="AN77" s="1283" t="s">
        <v>660</v>
      </c>
      <c r="AO77" s="1283"/>
      <c r="AP77" s="1283"/>
      <c r="AQ77" s="1283"/>
      <c r="AR77" s="1283"/>
      <c r="AS77" s="1283"/>
      <c r="AT77" s="1283"/>
      <c r="AU77" s="1283"/>
      <c r="AV77" s="1283"/>
      <c r="AW77" s="1283"/>
      <c r="AX77" s="1283"/>
      <c r="AY77" s="1283"/>
      <c r="AZ77" s="1283"/>
      <c r="BA77" s="1283"/>
      <c r="BB77" s="1281" t="s">
        <v>658</v>
      </c>
      <c r="BC77" s="1281"/>
      <c r="BD77" s="1281"/>
      <c r="BE77" s="1281"/>
      <c r="BF77" s="1281"/>
      <c r="BG77" s="1281"/>
      <c r="BH77" s="1281"/>
      <c r="BI77" s="1281"/>
      <c r="BJ77" s="1281"/>
      <c r="BK77" s="1281"/>
      <c r="BL77" s="1281"/>
      <c r="BM77" s="1281"/>
      <c r="BN77" s="1281"/>
      <c r="BO77" s="1281"/>
      <c r="BP77" s="1278">
        <v>106</v>
      </c>
      <c r="BQ77" s="1278"/>
      <c r="BR77" s="1278"/>
      <c r="BS77" s="1278"/>
      <c r="BT77" s="1278"/>
      <c r="BU77" s="1278"/>
      <c r="BV77" s="1278"/>
      <c r="BW77" s="1278"/>
      <c r="BX77" s="1278">
        <v>97.6</v>
      </c>
      <c r="BY77" s="1278"/>
      <c r="BZ77" s="1278"/>
      <c r="CA77" s="1278"/>
      <c r="CB77" s="1278"/>
      <c r="CC77" s="1278"/>
      <c r="CD77" s="1278"/>
      <c r="CE77" s="1278"/>
      <c r="CF77" s="1278">
        <v>91.9</v>
      </c>
      <c r="CG77" s="1278"/>
      <c r="CH77" s="1278"/>
      <c r="CI77" s="1278"/>
      <c r="CJ77" s="1278"/>
      <c r="CK77" s="1278"/>
      <c r="CL77" s="1278"/>
      <c r="CM77" s="1278"/>
      <c r="CN77" s="1278">
        <v>86</v>
      </c>
      <c r="CO77" s="1278"/>
      <c r="CP77" s="1278"/>
      <c r="CQ77" s="1278"/>
      <c r="CR77" s="1278"/>
      <c r="CS77" s="1278"/>
      <c r="CT77" s="1278"/>
      <c r="CU77" s="1278"/>
      <c r="CV77" s="1278">
        <v>72.8</v>
      </c>
      <c r="CW77" s="1278"/>
      <c r="CX77" s="1278"/>
      <c r="CY77" s="1278"/>
      <c r="CZ77" s="1278"/>
      <c r="DA77" s="1278"/>
      <c r="DB77" s="1278"/>
      <c r="DC77" s="1278"/>
    </row>
    <row r="78" spans="2:107" ht="13" x14ac:dyDescent="0.2">
      <c r="B78" s="377"/>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7"/>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663</v>
      </c>
      <c r="BC79" s="1281"/>
      <c r="BD79" s="1281"/>
      <c r="BE79" s="1281"/>
      <c r="BF79" s="1281"/>
      <c r="BG79" s="1281"/>
      <c r="BH79" s="1281"/>
      <c r="BI79" s="1281"/>
      <c r="BJ79" s="1281"/>
      <c r="BK79" s="1281"/>
      <c r="BL79" s="1281"/>
      <c r="BM79" s="1281"/>
      <c r="BN79" s="1281"/>
      <c r="BO79" s="1281"/>
      <c r="BP79" s="1278">
        <v>9</v>
      </c>
      <c r="BQ79" s="1278"/>
      <c r="BR79" s="1278"/>
      <c r="BS79" s="1278"/>
      <c r="BT79" s="1278"/>
      <c r="BU79" s="1278"/>
      <c r="BV79" s="1278"/>
      <c r="BW79" s="1278"/>
      <c r="BX79" s="1278">
        <v>8</v>
      </c>
      <c r="BY79" s="1278"/>
      <c r="BZ79" s="1278"/>
      <c r="CA79" s="1278"/>
      <c r="CB79" s="1278"/>
      <c r="CC79" s="1278"/>
      <c r="CD79" s="1278"/>
      <c r="CE79" s="1278"/>
      <c r="CF79" s="1278">
        <v>7.3</v>
      </c>
      <c r="CG79" s="1278"/>
      <c r="CH79" s="1278"/>
      <c r="CI79" s="1278"/>
      <c r="CJ79" s="1278"/>
      <c r="CK79" s="1278"/>
      <c r="CL79" s="1278"/>
      <c r="CM79" s="1278"/>
      <c r="CN79" s="1278">
        <v>7.3</v>
      </c>
      <c r="CO79" s="1278"/>
      <c r="CP79" s="1278"/>
      <c r="CQ79" s="1278"/>
      <c r="CR79" s="1278"/>
      <c r="CS79" s="1278"/>
      <c r="CT79" s="1278"/>
      <c r="CU79" s="1278"/>
      <c r="CV79" s="1278">
        <v>7.1</v>
      </c>
      <c r="CW79" s="1278"/>
      <c r="CX79" s="1278"/>
      <c r="CY79" s="1278"/>
      <c r="CZ79" s="1278"/>
      <c r="DA79" s="1278"/>
      <c r="DB79" s="1278"/>
      <c r="DC79" s="1278"/>
    </row>
    <row r="80" spans="2:107" ht="13" x14ac:dyDescent="0.2">
      <c r="B80" s="377"/>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7"/>
    </row>
    <row r="82" spans="2:109" ht="16.5" x14ac:dyDescent="0.2">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ht="13" x14ac:dyDescent="0.2">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ht="13" x14ac:dyDescent="0.2">
      <c r="DD84" s="371"/>
      <c r="DE84" s="371"/>
    </row>
    <row r="85" spans="2:109" ht="13" x14ac:dyDescent="0.2">
      <c r="DD85" s="371"/>
      <c r="DE85" s="371"/>
    </row>
  </sheetData>
  <sheetProtection algorithmName="SHA-512" hashValue="CA2162KZfXeFJ8wcTx97/mZOJ/Gce5OrRpLzVbxKslxyzGoLNehi3fzuuMxaZouUrDR5DCtXyRNa9mtRf+Kifg==" saltValue="MTIVc19PM8iy/iKv8si/p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FBD95-FD4F-488A-8CF2-A8325ED4DE51}">
  <sheetPr>
    <pageSetUpPr fitToPage="1"/>
  </sheetPr>
  <dimension ref="A1:DR125"/>
  <sheetViews>
    <sheetView showGridLines="0" zoomScale="55" zoomScaleNormal="55" zoomScaleSheetLayoutView="70" workbookViewId="0">
      <selection activeCell="BK48" sqref="BK4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540</v>
      </c>
    </row>
  </sheetData>
  <sheetProtection algorithmName="SHA-512" hashValue="v8kTiNimZXYOidMDT6cDv0BxyzAhm2zcLZUPc+Saz1/tuBkunNwbic5zfcWF45lB+0e3wx2rhxPpl1ZWuYtNng==" saltValue="AYG1T+abw8GuSKaU4vCa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6A9E8-D5E0-4167-81DD-25ADE0460586}">
  <sheetPr>
    <pageSetUpPr fitToPage="1"/>
  </sheetPr>
  <dimension ref="A1:DR125"/>
  <sheetViews>
    <sheetView showGridLines="0" zoomScale="55" zoomScaleNormal="55" zoomScaleSheetLayoutView="55" workbookViewId="0">
      <selection activeCell="BK48" sqref="BK4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540</v>
      </c>
    </row>
  </sheetData>
  <sheetProtection algorithmName="SHA-512" hashValue="yhxHE2k3idOdORSKg55Xuo8oENhDP89pYWw2YWKOtOHbX9irxoaZgCA5kZhnqizlWrGqik5GSYTK3+WZZryNdw==" saltValue="0TGao8vDhtHn5EWSJLtN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590</v>
      </c>
      <c r="G2" s="148"/>
      <c r="H2" s="149"/>
    </row>
    <row r="3" spans="1:8" x14ac:dyDescent="0.2">
      <c r="A3" s="145" t="s">
        <v>583</v>
      </c>
      <c r="B3" s="150"/>
      <c r="C3" s="151"/>
      <c r="D3" s="152">
        <v>70113</v>
      </c>
      <c r="E3" s="153"/>
      <c r="F3" s="154">
        <v>52897</v>
      </c>
      <c r="G3" s="155"/>
      <c r="H3" s="156"/>
    </row>
    <row r="4" spans="1:8" x14ac:dyDescent="0.2">
      <c r="A4" s="157"/>
      <c r="B4" s="158"/>
      <c r="C4" s="159"/>
      <c r="D4" s="160">
        <v>21705</v>
      </c>
      <c r="E4" s="161"/>
      <c r="F4" s="162">
        <v>27013</v>
      </c>
      <c r="G4" s="163"/>
      <c r="H4" s="164"/>
    </row>
    <row r="5" spans="1:8" x14ac:dyDescent="0.2">
      <c r="A5" s="145" t="s">
        <v>585</v>
      </c>
      <c r="B5" s="150"/>
      <c r="C5" s="151"/>
      <c r="D5" s="152">
        <v>71923</v>
      </c>
      <c r="E5" s="153"/>
      <c r="F5" s="154">
        <v>54945</v>
      </c>
      <c r="G5" s="155"/>
      <c r="H5" s="156"/>
    </row>
    <row r="6" spans="1:8" x14ac:dyDescent="0.2">
      <c r="A6" s="157"/>
      <c r="B6" s="158"/>
      <c r="C6" s="159"/>
      <c r="D6" s="160">
        <v>27383</v>
      </c>
      <c r="E6" s="161"/>
      <c r="F6" s="162">
        <v>29293</v>
      </c>
      <c r="G6" s="163"/>
      <c r="H6" s="164"/>
    </row>
    <row r="7" spans="1:8" x14ac:dyDescent="0.2">
      <c r="A7" s="145" t="s">
        <v>586</v>
      </c>
      <c r="B7" s="150"/>
      <c r="C7" s="151"/>
      <c r="D7" s="152">
        <v>67063</v>
      </c>
      <c r="E7" s="153"/>
      <c r="F7" s="154">
        <v>57132</v>
      </c>
      <c r="G7" s="155"/>
      <c r="H7" s="156"/>
    </row>
    <row r="8" spans="1:8" x14ac:dyDescent="0.2">
      <c r="A8" s="157"/>
      <c r="B8" s="158"/>
      <c r="C8" s="159"/>
      <c r="D8" s="160">
        <v>24398</v>
      </c>
      <c r="E8" s="161"/>
      <c r="F8" s="162">
        <v>30126</v>
      </c>
      <c r="G8" s="163"/>
      <c r="H8" s="164"/>
    </row>
    <row r="9" spans="1:8" x14ac:dyDescent="0.2">
      <c r="A9" s="145" t="s">
        <v>587</v>
      </c>
      <c r="B9" s="150"/>
      <c r="C9" s="151"/>
      <c r="D9" s="152">
        <v>72921</v>
      </c>
      <c r="E9" s="153"/>
      <c r="F9" s="154">
        <v>58766</v>
      </c>
      <c r="G9" s="155"/>
      <c r="H9" s="156"/>
    </row>
    <row r="10" spans="1:8" x14ac:dyDescent="0.2">
      <c r="A10" s="157"/>
      <c r="B10" s="158"/>
      <c r="C10" s="159"/>
      <c r="D10" s="160">
        <v>21738</v>
      </c>
      <c r="E10" s="161"/>
      <c r="F10" s="162">
        <v>29363</v>
      </c>
      <c r="G10" s="163"/>
      <c r="H10" s="164"/>
    </row>
    <row r="11" spans="1:8" x14ac:dyDescent="0.2">
      <c r="A11" s="145" t="s">
        <v>588</v>
      </c>
      <c r="B11" s="150"/>
      <c r="C11" s="151"/>
      <c r="D11" s="152">
        <v>72741</v>
      </c>
      <c r="E11" s="153"/>
      <c r="F11" s="154">
        <v>62482</v>
      </c>
      <c r="G11" s="155"/>
      <c r="H11" s="156"/>
    </row>
    <row r="12" spans="1:8" x14ac:dyDescent="0.2">
      <c r="A12" s="157"/>
      <c r="B12" s="158"/>
      <c r="C12" s="165"/>
      <c r="D12" s="160">
        <v>26816</v>
      </c>
      <c r="E12" s="161"/>
      <c r="F12" s="162">
        <v>34626</v>
      </c>
      <c r="G12" s="163"/>
      <c r="H12" s="164"/>
    </row>
    <row r="13" spans="1:8" x14ac:dyDescent="0.2">
      <c r="A13" s="145"/>
      <c r="B13" s="150"/>
      <c r="C13" s="166"/>
      <c r="D13" s="167">
        <v>70952</v>
      </c>
      <c r="E13" s="168"/>
      <c r="F13" s="169">
        <v>57244</v>
      </c>
      <c r="G13" s="170"/>
      <c r="H13" s="156"/>
    </row>
    <row r="14" spans="1:8" x14ac:dyDescent="0.2">
      <c r="A14" s="157"/>
      <c r="B14" s="158"/>
      <c r="C14" s="159"/>
      <c r="D14" s="160">
        <v>24408</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0.76</v>
      </c>
      <c r="C19" s="171">
        <f>ROUND(VALUE(SUBSTITUTE(実質収支比率等に係る経年分析!G$48,"▲","-")),2)</f>
        <v>0.68</v>
      </c>
      <c r="D19" s="171">
        <f>ROUND(VALUE(SUBSTITUTE(実質収支比率等に係る経年分析!H$48,"▲","-")),2)</f>
        <v>0.76</v>
      </c>
      <c r="E19" s="171">
        <f>ROUND(VALUE(SUBSTITUTE(実質収支比率等に係る経年分析!I$48,"▲","-")),2)</f>
        <v>1.04</v>
      </c>
      <c r="F19" s="171">
        <f>ROUND(VALUE(SUBSTITUTE(実質収支比率等に係る経年分析!J$48,"▲","-")),2)</f>
        <v>1.74</v>
      </c>
    </row>
    <row r="20" spans="1:11" x14ac:dyDescent="0.2">
      <c r="A20" s="171" t="s">
        <v>55</v>
      </c>
      <c r="B20" s="171">
        <f>ROUND(VALUE(SUBSTITUTE(実質収支比率等に係る経年分析!F$47,"▲","-")),2)</f>
        <v>3.47</v>
      </c>
      <c r="C20" s="171">
        <f>ROUND(VALUE(SUBSTITUTE(実質収支比率等に係る経年分析!G$47,"▲","-")),2)</f>
        <v>3.09</v>
      </c>
      <c r="D20" s="171">
        <f>ROUND(VALUE(SUBSTITUTE(実質収支比率等に係る経年分析!H$47,"▲","-")),2)</f>
        <v>2.91</v>
      </c>
      <c r="E20" s="171">
        <f>ROUND(VALUE(SUBSTITUTE(実質収支比率等に係る経年分析!I$47,"▲","-")),2)</f>
        <v>2.83</v>
      </c>
      <c r="F20" s="171">
        <f>ROUND(VALUE(SUBSTITUTE(実質収支比率等に係る経年分析!J$47,"▲","-")),2)</f>
        <v>4.99</v>
      </c>
    </row>
    <row r="21" spans="1:11" x14ac:dyDescent="0.2">
      <c r="A21" s="171" t="s">
        <v>56</v>
      </c>
      <c r="B21" s="171">
        <f>IF(ISNUMBER(VALUE(SUBSTITUTE(実質収支比率等に係る経年分析!F$49,"▲","-"))),ROUND(VALUE(SUBSTITUTE(実質収支比率等に係る経年分析!F$49,"▲","-")),2),NA())</f>
        <v>0.19</v>
      </c>
      <c r="C21" s="171">
        <f>IF(ISNUMBER(VALUE(SUBSTITUTE(実質収支比率等に係る経年分析!G$49,"▲","-"))),ROUND(VALUE(SUBSTITUTE(実質収支比率等に係る経年分析!G$49,"▲","-")),2),NA())</f>
        <v>-0.46</v>
      </c>
      <c r="D21" s="171">
        <f>IF(ISNUMBER(VALUE(SUBSTITUTE(実質収支比率等に係る経年分析!H$49,"▲","-"))),ROUND(VALUE(SUBSTITUTE(実質収支比率等に係る経年分析!H$49,"▲","-")),2),NA())</f>
        <v>-0.1</v>
      </c>
      <c r="E21" s="171">
        <f>IF(ISNUMBER(VALUE(SUBSTITUTE(実質収支比率等に係る経年分析!I$49,"▲","-"))),ROUND(VALUE(SUBSTITUTE(実質収支比率等に係る経年分析!I$49,"▲","-")),2),NA())</f>
        <v>0.25</v>
      </c>
      <c r="F21" s="171">
        <f>IF(ISNUMBER(VALUE(SUBSTITUTE(実質収支比率等に係る経年分析!J$49,"▲","-"))),ROUND(VALUE(SUBSTITUTE(実質収支比率等に係る経年分析!J$49,"▲","-")),2),NA())</f>
        <v>2.99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2.94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1.72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0.85</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0.63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0.63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0.69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0.74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0.68</v>
      </c>
    </row>
    <row r="30" spans="1:11" x14ac:dyDescent="0.2">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0.91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0.93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1.1299999999999999</v>
      </c>
    </row>
    <row r="31" spans="1:11" x14ac:dyDescent="0.2">
      <c r="A31" s="172" t="str">
        <f>IF(連結実質赤字比率に係る赤字・黒字の構成分析!C$39="",NA(),連結実質赤字比率に係る赤字・黒字の構成分析!C$39)</f>
        <v>港湾整備特別会計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1.1499999999999999</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1.61</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0.56000000000000005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1.67</v>
      </c>
    </row>
    <row r="35" spans="1:16" x14ac:dyDescent="0.2">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1.76</v>
      </c>
    </row>
    <row r="36" spans="1:16" x14ac:dyDescent="0.2">
      <c r="A36" s="172" t="str">
        <f>IF(連結実質赤字比率に係る赤字・黒字の構成分析!C$34="",NA(),連結実質赤字比率に係る赤字・黒字の構成分析!C$34)</f>
        <v>公営競技事業会計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58309</v>
      </c>
      <c r="E42" s="173"/>
      <c r="F42" s="173"/>
      <c r="G42" s="173">
        <f>'実質公債費比率（分子）の構造'!L$52</f>
        <v>56283</v>
      </c>
      <c r="H42" s="173"/>
      <c r="I42" s="173"/>
      <c r="J42" s="173">
        <f>'実質公債費比率（分子）の構造'!M$52</f>
        <v>56787</v>
      </c>
      <c r="K42" s="173"/>
      <c r="L42" s="173"/>
      <c r="M42" s="173">
        <f>'実質公債費比率（分子）の構造'!N$52</f>
        <v>54715</v>
      </c>
      <c r="N42" s="173"/>
      <c r="O42" s="173"/>
      <c r="P42" s="173">
        <f>'実質公債費比率（分子）の構造'!O$52</f>
        <v>54420</v>
      </c>
    </row>
    <row r="43" spans="1:16" x14ac:dyDescent="0.2">
      <c r="A43" s="173" t="s">
        <v>64</v>
      </c>
      <c r="B43" s="173">
        <f>'実質公債費比率（分子）の構造'!K$51</f>
        <v>7</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211</v>
      </c>
      <c r="C44" s="173"/>
      <c r="D44" s="173"/>
      <c r="E44" s="173">
        <f>'実質公債費比率（分子）の構造'!L$50</f>
        <v>211</v>
      </c>
      <c r="F44" s="173"/>
      <c r="G44" s="173"/>
      <c r="H44" s="173">
        <f>'実質公債費比率（分子）の構造'!M$50</f>
        <v>211</v>
      </c>
      <c r="I44" s="173"/>
      <c r="J44" s="173"/>
      <c r="K44" s="173">
        <f>'実質公債費比率（分子）の構造'!N$50</f>
        <v>211</v>
      </c>
      <c r="L44" s="173"/>
      <c r="M44" s="173"/>
      <c r="N44" s="173">
        <f>'実質公債費比率（分子）の構造'!O$50</f>
        <v>473</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6917</v>
      </c>
      <c r="C46" s="173"/>
      <c r="D46" s="173"/>
      <c r="E46" s="173">
        <f>'実質公債費比率（分子）の構造'!L$48</f>
        <v>6761</v>
      </c>
      <c r="F46" s="173"/>
      <c r="G46" s="173"/>
      <c r="H46" s="173">
        <f>'実質公債費比率（分子）の構造'!M$48</f>
        <v>5616</v>
      </c>
      <c r="I46" s="173"/>
      <c r="J46" s="173"/>
      <c r="K46" s="173">
        <f>'実質公債費比率（分子）の構造'!N$48</f>
        <v>5570</v>
      </c>
      <c r="L46" s="173"/>
      <c r="M46" s="173"/>
      <c r="N46" s="173">
        <f>'実質公債費比率（分子）の構造'!O$48</f>
        <v>5313</v>
      </c>
      <c r="O46" s="173"/>
      <c r="P46" s="173"/>
    </row>
    <row r="47" spans="1:16" x14ac:dyDescent="0.2">
      <c r="A47" s="173" t="s">
        <v>68</v>
      </c>
      <c r="B47" s="173">
        <f>'実質公債費比率（分子）の構造'!K$47</f>
        <v>34927</v>
      </c>
      <c r="C47" s="173"/>
      <c r="D47" s="173"/>
      <c r="E47" s="173">
        <f>'実質公債費比率（分子）の構造'!L$47</f>
        <v>34859</v>
      </c>
      <c r="F47" s="173"/>
      <c r="G47" s="173"/>
      <c r="H47" s="173">
        <f>'実質公債費比率（分子）の構造'!M$47</f>
        <v>34690</v>
      </c>
      <c r="I47" s="173"/>
      <c r="J47" s="173"/>
      <c r="K47" s="173">
        <f>'実質公債費比率（分子）の構造'!N$47</f>
        <v>34444</v>
      </c>
      <c r="L47" s="173"/>
      <c r="M47" s="173"/>
      <c r="N47" s="173">
        <f>'実質公債費比率（分子）の構造'!O$47</f>
        <v>35999</v>
      </c>
      <c r="O47" s="173"/>
      <c r="P47" s="173"/>
    </row>
    <row r="48" spans="1:16" x14ac:dyDescent="0.2">
      <c r="A48" s="173" t="s">
        <v>69</v>
      </c>
      <c r="B48" s="173">
        <f>'実質公債費比率（分子）の構造'!K$46</f>
        <v>4111</v>
      </c>
      <c r="C48" s="173"/>
      <c r="D48" s="173"/>
      <c r="E48" s="173">
        <f>'実質公債費比率（分子）の構造'!L$46</f>
        <v>5841</v>
      </c>
      <c r="F48" s="173"/>
      <c r="G48" s="173"/>
      <c r="H48" s="173">
        <f>'実質公債費比率（分子）の構造'!M$46</f>
        <v>5787</v>
      </c>
      <c r="I48" s="173"/>
      <c r="J48" s="173"/>
      <c r="K48" s="173">
        <f>'実質公債費比率（分子）の構造'!N$46</f>
        <v>5608</v>
      </c>
      <c r="L48" s="173"/>
      <c r="M48" s="173"/>
      <c r="N48" s="173">
        <f>'実質公債費比率（分子）の構造'!O$46</f>
        <v>2794</v>
      </c>
      <c r="O48" s="173"/>
      <c r="P48" s="173"/>
    </row>
    <row r="49" spans="1:16" x14ac:dyDescent="0.2">
      <c r="A49" s="173" t="s">
        <v>70</v>
      </c>
      <c r="B49" s="173">
        <f>'実質公債費比率（分子）の構造'!K$45</f>
        <v>33941</v>
      </c>
      <c r="C49" s="173"/>
      <c r="D49" s="173"/>
      <c r="E49" s="173">
        <f>'実質公債費比率（分子）の構造'!L$45</f>
        <v>33682</v>
      </c>
      <c r="F49" s="173"/>
      <c r="G49" s="173"/>
      <c r="H49" s="173">
        <f>'実質公債費比率（分子）の構造'!M$45</f>
        <v>35007</v>
      </c>
      <c r="I49" s="173"/>
      <c r="J49" s="173"/>
      <c r="K49" s="173">
        <f>'実質公債費比率（分子）の構造'!N$45</f>
        <v>36590</v>
      </c>
      <c r="L49" s="173"/>
      <c r="M49" s="173"/>
      <c r="N49" s="173">
        <f>'実質公債費比率（分子）の構造'!O$45</f>
        <v>34026</v>
      </c>
      <c r="O49" s="173"/>
      <c r="P49" s="173"/>
    </row>
    <row r="50" spans="1:16" x14ac:dyDescent="0.2">
      <c r="A50" s="173" t="s">
        <v>71</v>
      </c>
      <c r="B50" s="173" t="e">
        <f>NA()</f>
        <v>#N/A</v>
      </c>
      <c r="C50" s="173">
        <f>IF(ISNUMBER('実質公債費比率（分子）の構造'!K$53),'実質公債費比率（分子）の構造'!K$53,NA())</f>
        <v>21805</v>
      </c>
      <c r="D50" s="173" t="e">
        <f>NA()</f>
        <v>#N/A</v>
      </c>
      <c r="E50" s="173" t="e">
        <f>NA()</f>
        <v>#N/A</v>
      </c>
      <c r="F50" s="173">
        <f>IF(ISNUMBER('実質公債費比率（分子）の構造'!L$53),'実質公債費比率（分子）の構造'!L$53,NA())</f>
        <v>25071</v>
      </c>
      <c r="G50" s="173" t="e">
        <f>NA()</f>
        <v>#N/A</v>
      </c>
      <c r="H50" s="173" t="e">
        <f>NA()</f>
        <v>#N/A</v>
      </c>
      <c r="I50" s="173">
        <f>IF(ISNUMBER('実質公債費比率（分子）の構造'!M$53),'実質公債費比率（分子）の構造'!M$53,NA())</f>
        <v>24524</v>
      </c>
      <c r="J50" s="173" t="e">
        <f>NA()</f>
        <v>#N/A</v>
      </c>
      <c r="K50" s="173" t="e">
        <f>NA()</f>
        <v>#N/A</v>
      </c>
      <c r="L50" s="173">
        <f>IF(ISNUMBER('実質公債費比率（分子）の構造'!N$53),'実質公債費比率（分子）の構造'!N$53,NA())</f>
        <v>27708</v>
      </c>
      <c r="M50" s="173" t="e">
        <f>NA()</f>
        <v>#N/A</v>
      </c>
      <c r="N50" s="173" t="e">
        <f>NA()</f>
        <v>#N/A</v>
      </c>
      <c r="O50" s="173">
        <f>IF(ISNUMBER('実質公債費比率（分子）の構造'!O$53),'実質公債費比率（分子）の構造'!O$53,NA())</f>
        <v>24185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524488</v>
      </c>
      <c r="E56" s="172"/>
      <c r="F56" s="172"/>
      <c r="G56" s="172">
        <f>'将来負担比率（分子）の構造'!J$52</f>
        <v>534851</v>
      </c>
      <c r="H56" s="172"/>
      <c r="I56" s="172"/>
      <c r="J56" s="172">
        <f>'将来負担比率（分子）の構造'!K$52</f>
        <v>547605</v>
      </c>
      <c r="K56" s="172"/>
      <c r="L56" s="172"/>
      <c r="M56" s="172">
        <f>'将来負担比率（分子）の構造'!L$52</f>
        <v>553133</v>
      </c>
      <c r="N56" s="172"/>
      <c r="O56" s="172"/>
      <c r="P56" s="172">
        <f>'将来負担比率（分子）の構造'!M$52</f>
        <v>556892</v>
      </c>
    </row>
    <row r="57" spans="1:16" x14ac:dyDescent="0.2">
      <c r="A57" s="172" t="s">
        <v>42</v>
      </c>
      <c r="B57" s="172"/>
      <c r="C57" s="172"/>
      <c r="D57" s="172">
        <f>'将来負担比率（分子）の構造'!I$51</f>
        <v>174150</v>
      </c>
      <c r="E57" s="172"/>
      <c r="F57" s="172"/>
      <c r="G57" s="172">
        <f>'将来負担比率（分子）の構造'!J$51</f>
        <v>185575</v>
      </c>
      <c r="H57" s="172"/>
      <c r="I57" s="172"/>
      <c r="J57" s="172">
        <f>'将来負担比率（分子）の構造'!K$51</f>
        <v>189826</v>
      </c>
      <c r="K57" s="172"/>
      <c r="L57" s="172"/>
      <c r="M57" s="172">
        <f>'将来負担比率（分子）の構造'!L$51</f>
        <v>191652</v>
      </c>
      <c r="N57" s="172"/>
      <c r="O57" s="172"/>
      <c r="P57" s="172">
        <f>'将来負担比率（分子）の構造'!M$51</f>
        <v>188417</v>
      </c>
    </row>
    <row r="58" spans="1:16" x14ac:dyDescent="0.2">
      <c r="A58" s="172" t="s">
        <v>41</v>
      </c>
      <c r="B58" s="172"/>
      <c r="C58" s="172"/>
      <c r="D58" s="172">
        <f>'将来負担比率（分子）の構造'!I$50</f>
        <v>160568</v>
      </c>
      <c r="E58" s="172"/>
      <c r="F58" s="172"/>
      <c r="G58" s="172">
        <f>'将来負担比率（分子）の構造'!J$50</f>
        <v>172727</v>
      </c>
      <c r="H58" s="172"/>
      <c r="I58" s="172"/>
      <c r="J58" s="172">
        <f>'将来負担比率（分子）の構造'!K$50</f>
        <v>184818</v>
      </c>
      <c r="K58" s="172"/>
      <c r="L58" s="172"/>
      <c r="M58" s="172">
        <f>'将来負担比率（分子）の構造'!L$50</f>
        <v>196291</v>
      </c>
      <c r="N58" s="172"/>
      <c r="O58" s="172"/>
      <c r="P58" s="172">
        <f>'将来負担比率（分子）の構造'!M$50</f>
        <v>223706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2128</v>
      </c>
      <c r="C61" s="172"/>
      <c r="D61" s="172"/>
      <c r="E61" s="172">
        <f>'将来負担比率（分子）の構造'!J$46</f>
        <v>853</v>
      </c>
      <c r="F61" s="172"/>
      <c r="G61" s="172"/>
      <c r="H61" s="172">
        <f>'将来負担比率（分子）の構造'!K$46</f>
        <v>2891</v>
      </c>
      <c r="I61" s="172"/>
      <c r="J61" s="172"/>
      <c r="K61" s="172">
        <f>'将来負担比率（分子）の構造'!L$46</f>
        <v>1867</v>
      </c>
      <c r="L61" s="172"/>
      <c r="M61" s="172"/>
      <c r="N61" s="172">
        <f>'将来負担比率（分子）の構造'!M$46</f>
        <v>885</v>
      </c>
      <c r="O61" s="172"/>
      <c r="P61" s="172"/>
    </row>
    <row r="62" spans="1:16" x14ac:dyDescent="0.2">
      <c r="A62" s="172" t="s">
        <v>35</v>
      </c>
      <c r="B62" s="172">
        <f>'将来負担比率（分子）の構造'!I$45</f>
        <v>86703</v>
      </c>
      <c r="C62" s="172"/>
      <c r="D62" s="172"/>
      <c r="E62" s="172">
        <f>'将来負担比率（分子）の構造'!J$45</f>
        <v>80023</v>
      </c>
      <c r="F62" s="172"/>
      <c r="G62" s="172"/>
      <c r="H62" s="172">
        <f>'将来負担比率（分子）の構造'!K$45</f>
        <v>76790</v>
      </c>
      <c r="I62" s="172"/>
      <c r="J62" s="172"/>
      <c r="K62" s="172">
        <f>'将来負担比率（分子）の構造'!L$45</f>
        <v>74163</v>
      </c>
      <c r="L62" s="172"/>
      <c r="M62" s="172"/>
      <c r="N62" s="172">
        <f>'将来負担比率（分子）の構造'!M$45</f>
        <v>73880</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76297</v>
      </c>
      <c r="C64" s="172"/>
      <c r="D64" s="172"/>
      <c r="E64" s="172">
        <f>'将来負担比率（分子）の構造'!J$43</f>
        <v>81223</v>
      </c>
      <c r="F64" s="172"/>
      <c r="G64" s="172"/>
      <c r="H64" s="172">
        <f>'将来負担比率（分子）の構造'!K$43</f>
        <v>69970</v>
      </c>
      <c r="I64" s="172"/>
      <c r="J64" s="172"/>
      <c r="K64" s="172">
        <f>'将来負担比率（分子）の構造'!L$43</f>
        <v>61841</v>
      </c>
      <c r="L64" s="172"/>
      <c r="M64" s="172"/>
      <c r="N64" s="172">
        <f>'将来負担比率（分子）の構造'!M$43</f>
        <v>60034</v>
      </c>
      <c r="O64" s="172"/>
      <c r="P64" s="172"/>
    </row>
    <row r="65" spans="1:16" x14ac:dyDescent="0.2">
      <c r="A65" s="172" t="s">
        <v>32</v>
      </c>
      <c r="B65" s="172">
        <f>'将来負担比率（分子）の構造'!I$42</f>
        <v>1785</v>
      </c>
      <c r="C65" s="172"/>
      <c r="D65" s="172"/>
      <c r="E65" s="172">
        <f>'将来負担比率（分子）の構造'!J$42</f>
        <v>1574</v>
      </c>
      <c r="F65" s="172"/>
      <c r="G65" s="172"/>
      <c r="H65" s="172">
        <f>'将来負担比率（分子）の構造'!K$42</f>
        <v>1363</v>
      </c>
      <c r="I65" s="172"/>
      <c r="J65" s="172"/>
      <c r="K65" s="172">
        <f>'将来負担比率（分子）の構造'!L$42</f>
        <v>1152</v>
      </c>
      <c r="L65" s="172"/>
      <c r="M65" s="172"/>
      <c r="N65" s="172">
        <f>'将来負担比率（分子）の構造'!M$42</f>
        <v>898</v>
      </c>
      <c r="O65" s="172"/>
      <c r="P65" s="172"/>
    </row>
    <row r="66" spans="1:16" x14ac:dyDescent="0.2">
      <c r="A66" s="172" t="s">
        <v>31</v>
      </c>
      <c r="B66" s="172">
        <f>'将来負担比率（分子）の構造'!I$41</f>
        <v>1113235</v>
      </c>
      <c r="C66" s="172"/>
      <c r="D66" s="172"/>
      <c r="E66" s="172">
        <f>'将来負担比率（分子）の構造'!J$41</f>
        <v>1142443</v>
      </c>
      <c r="F66" s="172"/>
      <c r="G66" s="172"/>
      <c r="H66" s="172">
        <f>'将来負担比率（分子）の構造'!K$41</f>
        <v>1182941</v>
      </c>
      <c r="I66" s="172"/>
      <c r="J66" s="172"/>
      <c r="K66" s="172">
        <f>'将来負担比率（分子）の構造'!L$41</f>
        <v>1199143</v>
      </c>
      <c r="L66" s="172"/>
      <c r="M66" s="172"/>
      <c r="N66" s="172">
        <f>'将来負担比率（分子）の構造'!M$41</f>
        <v>1217167</v>
      </c>
      <c r="O66" s="172"/>
      <c r="P66" s="172"/>
    </row>
    <row r="67" spans="1:16" x14ac:dyDescent="0.2">
      <c r="A67" s="172" t="s">
        <v>75</v>
      </c>
      <c r="B67" s="172" t="e">
        <f>NA()</f>
        <v>#N/A</v>
      </c>
      <c r="C67" s="172">
        <f>IF(ISNUMBER('将来負担比率（分子）の構造'!I$53), IF('将来負担比率（分子）の構造'!I$53 &lt; 0, 0, '将来負担比率（分子）の構造'!I$53), NA())</f>
        <v>420942</v>
      </c>
      <c r="D67" s="172" t="e">
        <f>NA()</f>
        <v>#N/A</v>
      </c>
      <c r="E67" s="172" t="e">
        <f>NA()</f>
        <v>#N/A</v>
      </c>
      <c r="F67" s="172">
        <f>IF(ISNUMBER('将来負担比率（分子）の構造'!J$53), IF('将来負担比率（分子）の構造'!J$53 &lt; 0, 0, '将来負担比率（分子）の構造'!J$53), NA())</f>
        <v>412963</v>
      </c>
      <c r="G67" s="172" t="e">
        <f>NA()</f>
        <v>#N/A</v>
      </c>
      <c r="H67" s="172" t="e">
        <f>NA()</f>
        <v>#N/A</v>
      </c>
      <c r="I67" s="172">
        <f>IF(ISNUMBER('将来負担比率（分子）の構造'!K$53), IF('将来負担比率（分子）の構造'!K$53 &lt; 0, 0, '将来負担比率（分子）の構造'!K$53), NA())</f>
        <v>411707</v>
      </c>
      <c r="J67" s="172" t="e">
        <f>NA()</f>
        <v>#N/A</v>
      </c>
      <c r="K67" s="172" t="e">
        <f>NA()</f>
        <v>#N/A</v>
      </c>
      <c r="L67" s="172">
        <f>IF(ISNUMBER('将来負担比率（分子）の構造'!L$53), IF('将来負担比率（分子）の構造'!L$53 &lt; 0, 0, '将来負担比率（分子）の構造'!L$53), NA())</f>
        <v>397089</v>
      </c>
      <c r="M67" s="172" t="e">
        <f>NA()</f>
        <v>#N/A</v>
      </c>
      <c r="N67" s="172" t="e">
        <f>NA()</f>
        <v>#N/A</v>
      </c>
      <c r="O67" s="172">
        <f>IF(ISNUMBER('将来負担比率（分子）の構造'!M$53), IF('将来負担比率（分子）の構造'!M$53 &lt; 0, 0, '将来負担比率（分子）の構造'!M$53), NA())</f>
        <v>383850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8123</v>
      </c>
      <c r="C72" s="176">
        <f>基金残高に係る経年分析!G55</f>
        <v>8025</v>
      </c>
      <c r="D72" s="176">
        <f>基金残高に係る経年分析!H55</f>
        <v>14617</v>
      </c>
    </row>
    <row r="73" spans="1:16" x14ac:dyDescent="0.2">
      <c r="A73" s="175" t="s">
        <v>78</v>
      </c>
      <c r="B73" s="176">
        <f>基金残高に係る経年分析!F56</f>
        <v>12107</v>
      </c>
      <c r="C73" s="176">
        <f>基金残高に係る経年分析!G56</f>
        <v>10874</v>
      </c>
      <c r="D73" s="176">
        <f>基金残高に係る経年分析!H56</f>
        <v>10833</v>
      </c>
    </row>
    <row r="74" spans="1:16" x14ac:dyDescent="0.2">
      <c r="A74" s="175" t="s">
        <v>79</v>
      </c>
      <c r="B74" s="176">
        <f>基金残高に係る経年分析!F57</f>
        <v>16474</v>
      </c>
      <c r="C74" s="176">
        <f>基金残高に係る経年分析!G57</f>
        <v>16889</v>
      </c>
      <c r="D74" s="176">
        <f>基金残高に係る経年分析!H57</f>
        <v>17634</v>
      </c>
    </row>
  </sheetData>
  <sheetProtection algorithmName="SHA-512" hashValue="2By82PCzxSIkVL1sc2PUfxIxlKxI9s67kxGIZRYb6Fr4JnD3ow0QFVVMDIbAyDcW7MjXJrzPDdvMTVYjibe4/g==" saltValue="4jY8Z/I6kbsrOFD92vzSA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3" t="s">
        <v>217</v>
      </c>
      <c r="DI1" s="644"/>
      <c r="DJ1" s="644"/>
      <c r="DK1" s="644"/>
      <c r="DL1" s="644"/>
      <c r="DM1" s="644"/>
      <c r="DN1" s="645"/>
      <c r="DO1" s="212"/>
      <c r="DP1" s="643" t="s">
        <v>218</v>
      </c>
      <c r="DQ1" s="644"/>
      <c r="DR1" s="644"/>
      <c r="DS1" s="644"/>
      <c r="DT1" s="644"/>
      <c r="DU1" s="644"/>
      <c r="DV1" s="644"/>
      <c r="DW1" s="644"/>
      <c r="DX1" s="644"/>
      <c r="DY1" s="644"/>
      <c r="DZ1" s="644"/>
      <c r="EA1" s="644"/>
      <c r="EB1" s="644"/>
      <c r="EC1" s="645"/>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6" t="s">
        <v>220</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221</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9" t="s">
        <v>222</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x14ac:dyDescent="0.2">
      <c r="B4" s="646" t="s">
        <v>1</v>
      </c>
      <c r="C4" s="647"/>
      <c r="D4" s="647"/>
      <c r="E4" s="647"/>
      <c r="F4" s="647"/>
      <c r="G4" s="647"/>
      <c r="H4" s="647"/>
      <c r="I4" s="647"/>
      <c r="J4" s="647"/>
      <c r="K4" s="647"/>
      <c r="L4" s="647"/>
      <c r="M4" s="647"/>
      <c r="N4" s="647"/>
      <c r="O4" s="647"/>
      <c r="P4" s="647"/>
      <c r="Q4" s="648"/>
      <c r="R4" s="646" t="s">
        <v>223</v>
      </c>
      <c r="S4" s="647"/>
      <c r="T4" s="647"/>
      <c r="U4" s="647"/>
      <c r="V4" s="647"/>
      <c r="W4" s="647"/>
      <c r="X4" s="647"/>
      <c r="Y4" s="648"/>
      <c r="Z4" s="646" t="s">
        <v>224</v>
      </c>
      <c r="AA4" s="647"/>
      <c r="AB4" s="647"/>
      <c r="AC4" s="648"/>
      <c r="AD4" s="646" t="s">
        <v>225</v>
      </c>
      <c r="AE4" s="647"/>
      <c r="AF4" s="647"/>
      <c r="AG4" s="647"/>
      <c r="AH4" s="647"/>
      <c r="AI4" s="647"/>
      <c r="AJ4" s="647"/>
      <c r="AK4" s="648"/>
      <c r="AL4" s="646" t="s">
        <v>224</v>
      </c>
      <c r="AM4" s="647"/>
      <c r="AN4" s="647"/>
      <c r="AO4" s="648"/>
      <c r="AP4" s="652" t="s">
        <v>226</v>
      </c>
      <c r="AQ4" s="652"/>
      <c r="AR4" s="652"/>
      <c r="AS4" s="652"/>
      <c r="AT4" s="652"/>
      <c r="AU4" s="652"/>
      <c r="AV4" s="652"/>
      <c r="AW4" s="652"/>
      <c r="AX4" s="652"/>
      <c r="AY4" s="652"/>
      <c r="AZ4" s="652"/>
      <c r="BA4" s="652"/>
      <c r="BB4" s="652"/>
      <c r="BC4" s="652"/>
      <c r="BD4" s="652"/>
      <c r="BE4" s="652"/>
      <c r="BF4" s="652"/>
      <c r="BG4" s="652" t="s">
        <v>227</v>
      </c>
      <c r="BH4" s="652"/>
      <c r="BI4" s="652"/>
      <c r="BJ4" s="652"/>
      <c r="BK4" s="652"/>
      <c r="BL4" s="652"/>
      <c r="BM4" s="652"/>
      <c r="BN4" s="652"/>
      <c r="BO4" s="652" t="s">
        <v>224</v>
      </c>
      <c r="BP4" s="652"/>
      <c r="BQ4" s="652"/>
      <c r="BR4" s="652"/>
      <c r="BS4" s="652" t="s">
        <v>228</v>
      </c>
      <c r="BT4" s="652"/>
      <c r="BU4" s="652"/>
      <c r="BV4" s="652"/>
      <c r="BW4" s="652"/>
      <c r="BX4" s="652"/>
      <c r="BY4" s="652"/>
      <c r="BZ4" s="652"/>
      <c r="CA4" s="652"/>
      <c r="CB4" s="652"/>
      <c r="CD4" s="649" t="s">
        <v>229</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216" customFormat="1" ht="11.25" customHeight="1" x14ac:dyDescent="0.2">
      <c r="B5" s="653" t="s">
        <v>230</v>
      </c>
      <c r="C5" s="654"/>
      <c r="D5" s="654"/>
      <c r="E5" s="654"/>
      <c r="F5" s="654"/>
      <c r="G5" s="654"/>
      <c r="H5" s="654"/>
      <c r="I5" s="654"/>
      <c r="J5" s="654"/>
      <c r="K5" s="654"/>
      <c r="L5" s="654"/>
      <c r="M5" s="654"/>
      <c r="N5" s="654"/>
      <c r="O5" s="654"/>
      <c r="P5" s="654"/>
      <c r="Q5" s="655"/>
      <c r="R5" s="656">
        <v>174938509</v>
      </c>
      <c r="S5" s="657"/>
      <c r="T5" s="657"/>
      <c r="U5" s="657"/>
      <c r="V5" s="657"/>
      <c r="W5" s="657"/>
      <c r="X5" s="657"/>
      <c r="Y5" s="658"/>
      <c r="Z5" s="659">
        <v>26.9</v>
      </c>
      <c r="AA5" s="659"/>
      <c r="AB5" s="659"/>
      <c r="AC5" s="659"/>
      <c r="AD5" s="660">
        <v>161675819</v>
      </c>
      <c r="AE5" s="660"/>
      <c r="AF5" s="660"/>
      <c r="AG5" s="660"/>
      <c r="AH5" s="660"/>
      <c r="AI5" s="660"/>
      <c r="AJ5" s="660"/>
      <c r="AK5" s="660"/>
      <c r="AL5" s="661">
        <v>59.1</v>
      </c>
      <c r="AM5" s="662"/>
      <c r="AN5" s="662"/>
      <c r="AO5" s="663"/>
      <c r="AP5" s="653" t="s">
        <v>231</v>
      </c>
      <c r="AQ5" s="654"/>
      <c r="AR5" s="654"/>
      <c r="AS5" s="654"/>
      <c r="AT5" s="654"/>
      <c r="AU5" s="654"/>
      <c r="AV5" s="654"/>
      <c r="AW5" s="654"/>
      <c r="AX5" s="654"/>
      <c r="AY5" s="654"/>
      <c r="AZ5" s="654"/>
      <c r="BA5" s="654"/>
      <c r="BB5" s="654"/>
      <c r="BC5" s="654"/>
      <c r="BD5" s="654"/>
      <c r="BE5" s="654"/>
      <c r="BF5" s="655"/>
      <c r="BG5" s="667">
        <v>154242903</v>
      </c>
      <c r="BH5" s="668"/>
      <c r="BI5" s="668"/>
      <c r="BJ5" s="668"/>
      <c r="BK5" s="668"/>
      <c r="BL5" s="668"/>
      <c r="BM5" s="668"/>
      <c r="BN5" s="669"/>
      <c r="BO5" s="670">
        <v>88.2</v>
      </c>
      <c r="BP5" s="670"/>
      <c r="BQ5" s="670"/>
      <c r="BR5" s="670"/>
      <c r="BS5" s="671">
        <v>1748834</v>
      </c>
      <c r="BT5" s="671"/>
      <c r="BU5" s="671"/>
      <c r="BV5" s="671"/>
      <c r="BW5" s="671"/>
      <c r="BX5" s="671"/>
      <c r="BY5" s="671"/>
      <c r="BZ5" s="671"/>
      <c r="CA5" s="671"/>
      <c r="CB5" s="675"/>
      <c r="CD5" s="649" t="s">
        <v>226</v>
      </c>
      <c r="CE5" s="650"/>
      <c r="CF5" s="650"/>
      <c r="CG5" s="650"/>
      <c r="CH5" s="650"/>
      <c r="CI5" s="650"/>
      <c r="CJ5" s="650"/>
      <c r="CK5" s="650"/>
      <c r="CL5" s="650"/>
      <c r="CM5" s="650"/>
      <c r="CN5" s="650"/>
      <c r="CO5" s="650"/>
      <c r="CP5" s="650"/>
      <c r="CQ5" s="651"/>
      <c r="CR5" s="649" t="s">
        <v>232</v>
      </c>
      <c r="CS5" s="650"/>
      <c r="CT5" s="650"/>
      <c r="CU5" s="650"/>
      <c r="CV5" s="650"/>
      <c r="CW5" s="650"/>
      <c r="CX5" s="650"/>
      <c r="CY5" s="651"/>
      <c r="CZ5" s="649" t="s">
        <v>224</v>
      </c>
      <c r="DA5" s="650"/>
      <c r="DB5" s="650"/>
      <c r="DC5" s="651"/>
      <c r="DD5" s="649" t="s">
        <v>233</v>
      </c>
      <c r="DE5" s="650"/>
      <c r="DF5" s="650"/>
      <c r="DG5" s="650"/>
      <c r="DH5" s="650"/>
      <c r="DI5" s="650"/>
      <c r="DJ5" s="650"/>
      <c r="DK5" s="650"/>
      <c r="DL5" s="650"/>
      <c r="DM5" s="650"/>
      <c r="DN5" s="650"/>
      <c r="DO5" s="650"/>
      <c r="DP5" s="651"/>
      <c r="DQ5" s="649" t="s">
        <v>234</v>
      </c>
      <c r="DR5" s="650"/>
      <c r="DS5" s="650"/>
      <c r="DT5" s="650"/>
      <c r="DU5" s="650"/>
      <c r="DV5" s="650"/>
      <c r="DW5" s="650"/>
      <c r="DX5" s="650"/>
      <c r="DY5" s="650"/>
      <c r="DZ5" s="650"/>
      <c r="EA5" s="650"/>
      <c r="EB5" s="650"/>
      <c r="EC5" s="651"/>
    </row>
    <row r="6" spans="2:143" ht="11.25" customHeight="1" x14ac:dyDescent="0.2">
      <c r="B6" s="664" t="s">
        <v>235</v>
      </c>
      <c r="C6" s="665"/>
      <c r="D6" s="665"/>
      <c r="E6" s="665"/>
      <c r="F6" s="665"/>
      <c r="G6" s="665"/>
      <c r="H6" s="665"/>
      <c r="I6" s="665"/>
      <c r="J6" s="665"/>
      <c r="K6" s="665"/>
      <c r="L6" s="665"/>
      <c r="M6" s="665"/>
      <c r="N6" s="665"/>
      <c r="O6" s="665"/>
      <c r="P6" s="665"/>
      <c r="Q6" s="666"/>
      <c r="R6" s="667">
        <v>3089210</v>
      </c>
      <c r="S6" s="668"/>
      <c r="T6" s="668"/>
      <c r="U6" s="668"/>
      <c r="V6" s="668"/>
      <c r="W6" s="668"/>
      <c r="X6" s="668"/>
      <c r="Y6" s="669"/>
      <c r="Z6" s="670">
        <v>0.5</v>
      </c>
      <c r="AA6" s="670"/>
      <c r="AB6" s="670"/>
      <c r="AC6" s="670"/>
      <c r="AD6" s="671">
        <v>3089210</v>
      </c>
      <c r="AE6" s="671"/>
      <c r="AF6" s="671"/>
      <c r="AG6" s="671"/>
      <c r="AH6" s="671"/>
      <c r="AI6" s="671"/>
      <c r="AJ6" s="671"/>
      <c r="AK6" s="671"/>
      <c r="AL6" s="672">
        <v>1.1000000000000001</v>
      </c>
      <c r="AM6" s="673"/>
      <c r="AN6" s="673"/>
      <c r="AO6" s="674"/>
      <c r="AP6" s="664" t="s">
        <v>236</v>
      </c>
      <c r="AQ6" s="665"/>
      <c r="AR6" s="665"/>
      <c r="AS6" s="665"/>
      <c r="AT6" s="665"/>
      <c r="AU6" s="665"/>
      <c r="AV6" s="665"/>
      <c r="AW6" s="665"/>
      <c r="AX6" s="665"/>
      <c r="AY6" s="665"/>
      <c r="AZ6" s="665"/>
      <c r="BA6" s="665"/>
      <c r="BB6" s="665"/>
      <c r="BC6" s="665"/>
      <c r="BD6" s="665"/>
      <c r="BE6" s="665"/>
      <c r="BF6" s="666"/>
      <c r="BG6" s="667">
        <v>154242903</v>
      </c>
      <c r="BH6" s="668"/>
      <c r="BI6" s="668"/>
      <c r="BJ6" s="668"/>
      <c r="BK6" s="668"/>
      <c r="BL6" s="668"/>
      <c r="BM6" s="668"/>
      <c r="BN6" s="669"/>
      <c r="BO6" s="670">
        <v>88.2</v>
      </c>
      <c r="BP6" s="670"/>
      <c r="BQ6" s="670"/>
      <c r="BR6" s="670"/>
      <c r="BS6" s="671">
        <v>1748834</v>
      </c>
      <c r="BT6" s="671"/>
      <c r="BU6" s="671"/>
      <c r="BV6" s="671"/>
      <c r="BW6" s="671"/>
      <c r="BX6" s="671"/>
      <c r="BY6" s="671"/>
      <c r="BZ6" s="671"/>
      <c r="CA6" s="671"/>
      <c r="CB6" s="675"/>
      <c r="CD6" s="678" t="s">
        <v>237</v>
      </c>
      <c r="CE6" s="679"/>
      <c r="CF6" s="679"/>
      <c r="CG6" s="679"/>
      <c r="CH6" s="679"/>
      <c r="CI6" s="679"/>
      <c r="CJ6" s="679"/>
      <c r="CK6" s="679"/>
      <c r="CL6" s="679"/>
      <c r="CM6" s="679"/>
      <c r="CN6" s="679"/>
      <c r="CO6" s="679"/>
      <c r="CP6" s="679"/>
      <c r="CQ6" s="680"/>
      <c r="CR6" s="667">
        <v>1562292</v>
      </c>
      <c r="CS6" s="668"/>
      <c r="CT6" s="668"/>
      <c r="CU6" s="668"/>
      <c r="CV6" s="668"/>
      <c r="CW6" s="668"/>
      <c r="CX6" s="668"/>
      <c r="CY6" s="669"/>
      <c r="CZ6" s="661">
        <v>0.2</v>
      </c>
      <c r="DA6" s="662"/>
      <c r="DB6" s="662"/>
      <c r="DC6" s="681"/>
      <c r="DD6" s="676" t="s">
        <v>180</v>
      </c>
      <c r="DE6" s="668"/>
      <c r="DF6" s="668"/>
      <c r="DG6" s="668"/>
      <c r="DH6" s="668"/>
      <c r="DI6" s="668"/>
      <c r="DJ6" s="668"/>
      <c r="DK6" s="668"/>
      <c r="DL6" s="668"/>
      <c r="DM6" s="668"/>
      <c r="DN6" s="668"/>
      <c r="DO6" s="668"/>
      <c r="DP6" s="669"/>
      <c r="DQ6" s="676">
        <v>1562115</v>
      </c>
      <c r="DR6" s="668"/>
      <c r="DS6" s="668"/>
      <c r="DT6" s="668"/>
      <c r="DU6" s="668"/>
      <c r="DV6" s="668"/>
      <c r="DW6" s="668"/>
      <c r="DX6" s="668"/>
      <c r="DY6" s="668"/>
      <c r="DZ6" s="668"/>
      <c r="EA6" s="668"/>
      <c r="EB6" s="668"/>
      <c r="EC6" s="677"/>
    </row>
    <row r="7" spans="2:143" ht="11.25" customHeight="1" x14ac:dyDescent="0.2">
      <c r="B7" s="664" t="s">
        <v>238</v>
      </c>
      <c r="C7" s="665"/>
      <c r="D7" s="665"/>
      <c r="E7" s="665"/>
      <c r="F7" s="665"/>
      <c r="G7" s="665"/>
      <c r="H7" s="665"/>
      <c r="I7" s="665"/>
      <c r="J7" s="665"/>
      <c r="K7" s="665"/>
      <c r="L7" s="665"/>
      <c r="M7" s="665"/>
      <c r="N7" s="665"/>
      <c r="O7" s="665"/>
      <c r="P7" s="665"/>
      <c r="Q7" s="666"/>
      <c r="R7" s="667">
        <v>67054</v>
      </c>
      <c r="S7" s="668"/>
      <c r="T7" s="668"/>
      <c r="U7" s="668"/>
      <c r="V7" s="668"/>
      <c r="W7" s="668"/>
      <c r="X7" s="668"/>
      <c r="Y7" s="669"/>
      <c r="Z7" s="670">
        <v>0</v>
      </c>
      <c r="AA7" s="670"/>
      <c r="AB7" s="670"/>
      <c r="AC7" s="670"/>
      <c r="AD7" s="671">
        <v>67054</v>
      </c>
      <c r="AE7" s="671"/>
      <c r="AF7" s="671"/>
      <c r="AG7" s="671"/>
      <c r="AH7" s="671"/>
      <c r="AI7" s="671"/>
      <c r="AJ7" s="671"/>
      <c r="AK7" s="671"/>
      <c r="AL7" s="672">
        <v>0</v>
      </c>
      <c r="AM7" s="673"/>
      <c r="AN7" s="673"/>
      <c r="AO7" s="674"/>
      <c r="AP7" s="664" t="s">
        <v>239</v>
      </c>
      <c r="AQ7" s="665"/>
      <c r="AR7" s="665"/>
      <c r="AS7" s="665"/>
      <c r="AT7" s="665"/>
      <c r="AU7" s="665"/>
      <c r="AV7" s="665"/>
      <c r="AW7" s="665"/>
      <c r="AX7" s="665"/>
      <c r="AY7" s="665"/>
      <c r="AZ7" s="665"/>
      <c r="BA7" s="665"/>
      <c r="BB7" s="665"/>
      <c r="BC7" s="665"/>
      <c r="BD7" s="665"/>
      <c r="BE7" s="665"/>
      <c r="BF7" s="666"/>
      <c r="BG7" s="667">
        <v>74258943</v>
      </c>
      <c r="BH7" s="668"/>
      <c r="BI7" s="668"/>
      <c r="BJ7" s="668"/>
      <c r="BK7" s="668"/>
      <c r="BL7" s="668"/>
      <c r="BM7" s="668"/>
      <c r="BN7" s="669"/>
      <c r="BO7" s="670">
        <v>42.4</v>
      </c>
      <c r="BP7" s="670"/>
      <c r="BQ7" s="670"/>
      <c r="BR7" s="670"/>
      <c r="BS7" s="671">
        <v>1748834</v>
      </c>
      <c r="BT7" s="671"/>
      <c r="BU7" s="671"/>
      <c r="BV7" s="671"/>
      <c r="BW7" s="671"/>
      <c r="BX7" s="671"/>
      <c r="BY7" s="671"/>
      <c r="BZ7" s="671"/>
      <c r="CA7" s="671"/>
      <c r="CB7" s="675"/>
      <c r="CD7" s="682" t="s">
        <v>240</v>
      </c>
      <c r="CE7" s="683"/>
      <c r="CF7" s="683"/>
      <c r="CG7" s="683"/>
      <c r="CH7" s="683"/>
      <c r="CI7" s="683"/>
      <c r="CJ7" s="683"/>
      <c r="CK7" s="683"/>
      <c r="CL7" s="683"/>
      <c r="CM7" s="683"/>
      <c r="CN7" s="683"/>
      <c r="CO7" s="683"/>
      <c r="CP7" s="683"/>
      <c r="CQ7" s="684"/>
      <c r="CR7" s="667">
        <v>48194950</v>
      </c>
      <c r="CS7" s="668"/>
      <c r="CT7" s="668"/>
      <c r="CU7" s="668"/>
      <c r="CV7" s="668"/>
      <c r="CW7" s="668"/>
      <c r="CX7" s="668"/>
      <c r="CY7" s="669"/>
      <c r="CZ7" s="670">
        <v>7.5</v>
      </c>
      <c r="DA7" s="670"/>
      <c r="DB7" s="670"/>
      <c r="DC7" s="670"/>
      <c r="DD7" s="676">
        <v>1682881</v>
      </c>
      <c r="DE7" s="668"/>
      <c r="DF7" s="668"/>
      <c r="DG7" s="668"/>
      <c r="DH7" s="668"/>
      <c r="DI7" s="668"/>
      <c r="DJ7" s="668"/>
      <c r="DK7" s="668"/>
      <c r="DL7" s="668"/>
      <c r="DM7" s="668"/>
      <c r="DN7" s="668"/>
      <c r="DO7" s="668"/>
      <c r="DP7" s="669"/>
      <c r="DQ7" s="676">
        <v>37907327</v>
      </c>
      <c r="DR7" s="668"/>
      <c r="DS7" s="668"/>
      <c r="DT7" s="668"/>
      <c r="DU7" s="668"/>
      <c r="DV7" s="668"/>
      <c r="DW7" s="668"/>
      <c r="DX7" s="668"/>
      <c r="DY7" s="668"/>
      <c r="DZ7" s="668"/>
      <c r="EA7" s="668"/>
      <c r="EB7" s="668"/>
      <c r="EC7" s="677"/>
    </row>
    <row r="8" spans="2:143" ht="11.25" customHeight="1" x14ac:dyDescent="0.2">
      <c r="B8" s="664" t="s">
        <v>241</v>
      </c>
      <c r="C8" s="665"/>
      <c r="D8" s="665"/>
      <c r="E8" s="665"/>
      <c r="F8" s="665"/>
      <c r="G8" s="665"/>
      <c r="H8" s="665"/>
      <c r="I8" s="665"/>
      <c r="J8" s="665"/>
      <c r="K8" s="665"/>
      <c r="L8" s="665"/>
      <c r="M8" s="665"/>
      <c r="N8" s="665"/>
      <c r="O8" s="665"/>
      <c r="P8" s="665"/>
      <c r="Q8" s="666"/>
      <c r="R8" s="667">
        <v>673291</v>
      </c>
      <c r="S8" s="668"/>
      <c r="T8" s="668"/>
      <c r="U8" s="668"/>
      <c r="V8" s="668"/>
      <c r="W8" s="668"/>
      <c r="X8" s="668"/>
      <c r="Y8" s="669"/>
      <c r="Z8" s="670">
        <v>0.1</v>
      </c>
      <c r="AA8" s="670"/>
      <c r="AB8" s="670"/>
      <c r="AC8" s="670"/>
      <c r="AD8" s="671">
        <v>673291</v>
      </c>
      <c r="AE8" s="671"/>
      <c r="AF8" s="671"/>
      <c r="AG8" s="671"/>
      <c r="AH8" s="671"/>
      <c r="AI8" s="671"/>
      <c r="AJ8" s="671"/>
      <c r="AK8" s="671"/>
      <c r="AL8" s="672">
        <v>0.2</v>
      </c>
      <c r="AM8" s="673"/>
      <c r="AN8" s="673"/>
      <c r="AO8" s="674"/>
      <c r="AP8" s="664" t="s">
        <v>242</v>
      </c>
      <c r="AQ8" s="665"/>
      <c r="AR8" s="665"/>
      <c r="AS8" s="665"/>
      <c r="AT8" s="665"/>
      <c r="AU8" s="665"/>
      <c r="AV8" s="665"/>
      <c r="AW8" s="665"/>
      <c r="AX8" s="665"/>
      <c r="AY8" s="665"/>
      <c r="AZ8" s="665"/>
      <c r="BA8" s="665"/>
      <c r="BB8" s="665"/>
      <c r="BC8" s="665"/>
      <c r="BD8" s="665"/>
      <c r="BE8" s="665"/>
      <c r="BF8" s="666"/>
      <c r="BG8" s="667">
        <v>1533929</v>
      </c>
      <c r="BH8" s="668"/>
      <c r="BI8" s="668"/>
      <c r="BJ8" s="668"/>
      <c r="BK8" s="668"/>
      <c r="BL8" s="668"/>
      <c r="BM8" s="668"/>
      <c r="BN8" s="669"/>
      <c r="BO8" s="670">
        <v>0.9</v>
      </c>
      <c r="BP8" s="670"/>
      <c r="BQ8" s="670"/>
      <c r="BR8" s="670"/>
      <c r="BS8" s="671" t="s">
        <v>180</v>
      </c>
      <c r="BT8" s="671"/>
      <c r="BU8" s="671"/>
      <c r="BV8" s="671"/>
      <c r="BW8" s="671"/>
      <c r="BX8" s="671"/>
      <c r="BY8" s="671"/>
      <c r="BZ8" s="671"/>
      <c r="CA8" s="671"/>
      <c r="CB8" s="675"/>
      <c r="CD8" s="682" t="s">
        <v>243</v>
      </c>
      <c r="CE8" s="683"/>
      <c r="CF8" s="683"/>
      <c r="CG8" s="683"/>
      <c r="CH8" s="683"/>
      <c r="CI8" s="683"/>
      <c r="CJ8" s="683"/>
      <c r="CK8" s="683"/>
      <c r="CL8" s="683"/>
      <c r="CM8" s="683"/>
      <c r="CN8" s="683"/>
      <c r="CO8" s="683"/>
      <c r="CP8" s="683"/>
      <c r="CQ8" s="684"/>
      <c r="CR8" s="667">
        <v>233858834</v>
      </c>
      <c r="CS8" s="668"/>
      <c r="CT8" s="668"/>
      <c r="CU8" s="668"/>
      <c r="CV8" s="668"/>
      <c r="CW8" s="668"/>
      <c r="CX8" s="668"/>
      <c r="CY8" s="669"/>
      <c r="CZ8" s="670">
        <v>36.4</v>
      </c>
      <c r="DA8" s="670"/>
      <c r="DB8" s="670"/>
      <c r="DC8" s="670"/>
      <c r="DD8" s="676">
        <v>1323769</v>
      </c>
      <c r="DE8" s="668"/>
      <c r="DF8" s="668"/>
      <c r="DG8" s="668"/>
      <c r="DH8" s="668"/>
      <c r="DI8" s="668"/>
      <c r="DJ8" s="668"/>
      <c r="DK8" s="668"/>
      <c r="DL8" s="668"/>
      <c r="DM8" s="668"/>
      <c r="DN8" s="668"/>
      <c r="DO8" s="668"/>
      <c r="DP8" s="669"/>
      <c r="DQ8" s="676">
        <v>96803556</v>
      </c>
      <c r="DR8" s="668"/>
      <c r="DS8" s="668"/>
      <c r="DT8" s="668"/>
      <c r="DU8" s="668"/>
      <c r="DV8" s="668"/>
      <c r="DW8" s="668"/>
      <c r="DX8" s="668"/>
      <c r="DY8" s="668"/>
      <c r="DZ8" s="668"/>
      <c r="EA8" s="668"/>
      <c r="EB8" s="668"/>
      <c r="EC8" s="677"/>
    </row>
    <row r="9" spans="2:143" ht="11.25" customHeight="1" x14ac:dyDescent="0.2">
      <c r="B9" s="664" t="s">
        <v>244</v>
      </c>
      <c r="C9" s="665"/>
      <c r="D9" s="665"/>
      <c r="E9" s="665"/>
      <c r="F9" s="665"/>
      <c r="G9" s="665"/>
      <c r="H9" s="665"/>
      <c r="I9" s="665"/>
      <c r="J9" s="665"/>
      <c r="K9" s="665"/>
      <c r="L9" s="665"/>
      <c r="M9" s="665"/>
      <c r="N9" s="665"/>
      <c r="O9" s="665"/>
      <c r="P9" s="665"/>
      <c r="Q9" s="666"/>
      <c r="R9" s="667">
        <v>784483</v>
      </c>
      <c r="S9" s="668"/>
      <c r="T9" s="668"/>
      <c r="U9" s="668"/>
      <c r="V9" s="668"/>
      <c r="W9" s="668"/>
      <c r="X9" s="668"/>
      <c r="Y9" s="669"/>
      <c r="Z9" s="670">
        <v>0.1</v>
      </c>
      <c r="AA9" s="670"/>
      <c r="AB9" s="670"/>
      <c r="AC9" s="670"/>
      <c r="AD9" s="671">
        <v>784483</v>
      </c>
      <c r="AE9" s="671"/>
      <c r="AF9" s="671"/>
      <c r="AG9" s="671"/>
      <c r="AH9" s="671"/>
      <c r="AI9" s="671"/>
      <c r="AJ9" s="671"/>
      <c r="AK9" s="671"/>
      <c r="AL9" s="672">
        <v>0.3</v>
      </c>
      <c r="AM9" s="673"/>
      <c r="AN9" s="673"/>
      <c r="AO9" s="674"/>
      <c r="AP9" s="664" t="s">
        <v>245</v>
      </c>
      <c r="AQ9" s="665"/>
      <c r="AR9" s="665"/>
      <c r="AS9" s="665"/>
      <c r="AT9" s="665"/>
      <c r="AU9" s="665"/>
      <c r="AV9" s="665"/>
      <c r="AW9" s="665"/>
      <c r="AX9" s="665"/>
      <c r="AY9" s="665"/>
      <c r="AZ9" s="665"/>
      <c r="BA9" s="665"/>
      <c r="BB9" s="665"/>
      <c r="BC9" s="665"/>
      <c r="BD9" s="665"/>
      <c r="BE9" s="665"/>
      <c r="BF9" s="666"/>
      <c r="BG9" s="667">
        <v>61597697</v>
      </c>
      <c r="BH9" s="668"/>
      <c r="BI9" s="668"/>
      <c r="BJ9" s="668"/>
      <c r="BK9" s="668"/>
      <c r="BL9" s="668"/>
      <c r="BM9" s="668"/>
      <c r="BN9" s="669"/>
      <c r="BO9" s="670">
        <v>35.200000000000003</v>
      </c>
      <c r="BP9" s="670"/>
      <c r="BQ9" s="670"/>
      <c r="BR9" s="670"/>
      <c r="BS9" s="671" t="s">
        <v>180</v>
      </c>
      <c r="BT9" s="671"/>
      <c r="BU9" s="671"/>
      <c r="BV9" s="671"/>
      <c r="BW9" s="671"/>
      <c r="BX9" s="671"/>
      <c r="BY9" s="671"/>
      <c r="BZ9" s="671"/>
      <c r="CA9" s="671"/>
      <c r="CB9" s="675"/>
      <c r="CD9" s="682" t="s">
        <v>246</v>
      </c>
      <c r="CE9" s="683"/>
      <c r="CF9" s="683"/>
      <c r="CG9" s="683"/>
      <c r="CH9" s="683"/>
      <c r="CI9" s="683"/>
      <c r="CJ9" s="683"/>
      <c r="CK9" s="683"/>
      <c r="CL9" s="683"/>
      <c r="CM9" s="683"/>
      <c r="CN9" s="683"/>
      <c r="CO9" s="683"/>
      <c r="CP9" s="683"/>
      <c r="CQ9" s="684"/>
      <c r="CR9" s="667">
        <v>51594712</v>
      </c>
      <c r="CS9" s="668"/>
      <c r="CT9" s="668"/>
      <c r="CU9" s="668"/>
      <c r="CV9" s="668"/>
      <c r="CW9" s="668"/>
      <c r="CX9" s="668"/>
      <c r="CY9" s="669"/>
      <c r="CZ9" s="670">
        <v>8</v>
      </c>
      <c r="DA9" s="670"/>
      <c r="DB9" s="670"/>
      <c r="DC9" s="670"/>
      <c r="DD9" s="676">
        <v>3045787</v>
      </c>
      <c r="DE9" s="668"/>
      <c r="DF9" s="668"/>
      <c r="DG9" s="668"/>
      <c r="DH9" s="668"/>
      <c r="DI9" s="668"/>
      <c r="DJ9" s="668"/>
      <c r="DK9" s="668"/>
      <c r="DL9" s="668"/>
      <c r="DM9" s="668"/>
      <c r="DN9" s="668"/>
      <c r="DO9" s="668"/>
      <c r="DP9" s="669"/>
      <c r="DQ9" s="676">
        <v>22626062</v>
      </c>
      <c r="DR9" s="668"/>
      <c r="DS9" s="668"/>
      <c r="DT9" s="668"/>
      <c r="DU9" s="668"/>
      <c r="DV9" s="668"/>
      <c r="DW9" s="668"/>
      <c r="DX9" s="668"/>
      <c r="DY9" s="668"/>
      <c r="DZ9" s="668"/>
      <c r="EA9" s="668"/>
      <c r="EB9" s="668"/>
      <c r="EC9" s="677"/>
    </row>
    <row r="10" spans="2:143" ht="11.25" customHeight="1" x14ac:dyDescent="0.2">
      <c r="B10" s="664" t="s">
        <v>247</v>
      </c>
      <c r="C10" s="665"/>
      <c r="D10" s="665"/>
      <c r="E10" s="665"/>
      <c r="F10" s="665"/>
      <c r="G10" s="665"/>
      <c r="H10" s="665"/>
      <c r="I10" s="665"/>
      <c r="J10" s="665"/>
      <c r="K10" s="665"/>
      <c r="L10" s="665"/>
      <c r="M10" s="665"/>
      <c r="N10" s="665"/>
      <c r="O10" s="665"/>
      <c r="P10" s="665"/>
      <c r="Q10" s="666"/>
      <c r="R10" s="667">
        <v>157738</v>
      </c>
      <c r="S10" s="668"/>
      <c r="T10" s="668"/>
      <c r="U10" s="668"/>
      <c r="V10" s="668"/>
      <c r="W10" s="668"/>
      <c r="X10" s="668"/>
      <c r="Y10" s="669"/>
      <c r="Z10" s="670">
        <v>0</v>
      </c>
      <c r="AA10" s="670"/>
      <c r="AB10" s="670"/>
      <c r="AC10" s="670"/>
      <c r="AD10" s="671">
        <v>157738</v>
      </c>
      <c r="AE10" s="671"/>
      <c r="AF10" s="671"/>
      <c r="AG10" s="671"/>
      <c r="AH10" s="671"/>
      <c r="AI10" s="671"/>
      <c r="AJ10" s="671"/>
      <c r="AK10" s="671"/>
      <c r="AL10" s="672">
        <v>0.1</v>
      </c>
      <c r="AM10" s="673"/>
      <c r="AN10" s="673"/>
      <c r="AO10" s="674"/>
      <c r="AP10" s="664" t="s">
        <v>248</v>
      </c>
      <c r="AQ10" s="665"/>
      <c r="AR10" s="665"/>
      <c r="AS10" s="665"/>
      <c r="AT10" s="665"/>
      <c r="AU10" s="665"/>
      <c r="AV10" s="665"/>
      <c r="AW10" s="665"/>
      <c r="AX10" s="665"/>
      <c r="AY10" s="665"/>
      <c r="AZ10" s="665"/>
      <c r="BA10" s="665"/>
      <c r="BB10" s="665"/>
      <c r="BC10" s="665"/>
      <c r="BD10" s="665"/>
      <c r="BE10" s="665"/>
      <c r="BF10" s="666"/>
      <c r="BG10" s="667">
        <v>3631118</v>
      </c>
      <c r="BH10" s="668"/>
      <c r="BI10" s="668"/>
      <c r="BJ10" s="668"/>
      <c r="BK10" s="668"/>
      <c r="BL10" s="668"/>
      <c r="BM10" s="668"/>
      <c r="BN10" s="669"/>
      <c r="BO10" s="670">
        <v>2.1</v>
      </c>
      <c r="BP10" s="670"/>
      <c r="BQ10" s="670"/>
      <c r="BR10" s="670"/>
      <c r="BS10" s="671">
        <v>589823</v>
      </c>
      <c r="BT10" s="671"/>
      <c r="BU10" s="671"/>
      <c r="BV10" s="671"/>
      <c r="BW10" s="671"/>
      <c r="BX10" s="671"/>
      <c r="BY10" s="671"/>
      <c r="BZ10" s="671"/>
      <c r="CA10" s="671"/>
      <c r="CB10" s="675"/>
      <c r="CD10" s="682" t="s">
        <v>249</v>
      </c>
      <c r="CE10" s="683"/>
      <c r="CF10" s="683"/>
      <c r="CG10" s="683"/>
      <c r="CH10" s="683"/>
      <c r="CI10" s="683"/>
      <c r="CJ10" s="683"/>
      <c r="CK10" s="683"/>
      <c r="CL10" s="683"/>
      <c r="CM10" s="683"/>
      <c r="CN10" s="683"/>
      <c r="CO10" s="683"/>
      <c r="CP10" s="683"/>
      <c r="CQ10" s="684"/>
      <c r="CR10" s="667">
        <v>495571</v>
      </c>
      <c r="CS10" s="668"/>
      <c r="CT10" s="668"/>
      <c r="CU10" s="668"/>
      <c r="CV10" s="668"/>
      <c r="CW10" s="668"/>
      <c r="CX10" s="668"/>
      <c r="CY10" s="669"/>
      <c r="CZ10" s="670">
        <v>0.1</v>
      </c>
      <c r="DA10" s="670"/>
      <c r="DB10" s="670"/>
      <c r="DC10" s="670"/>
      <c r="DD10" s="676" t="s">
        <v>180</v>
      </c>
      <c r="DE10" s="668"/>
      <c r="DF10" s="668"/>
      <c r="DG10" s="668"/>
      <c r="DH10" s="668"/>
      <c r="DI10" s="668"/>
      <c r="DJ10" s="668"/>
      <c r="DK10" s="668"/>
      <c r="DL10" s="668"/>
      <c r="DM10" s="668"/>
      <c r="DN10" s="668"/>
      <c r="DO10" s="668"/>
      <c r="DP10" s="669"/>
      <c r="DQ10" s="676">
        <v>365544</v>
      </c>
      <c r="DR10" s="668"/>
      <c r="DS10" s="668"/>
      <c r="DT10" s="668"/>
      <c r="DU10" s="668"/>
      <c r="DV10" s="668"/>
      <c r="DW10" s="668"/>
      <c r="DX10" s="668"/>
      <c r="DY10" s="668"/>
      <c r="DZ10" s="668"/>
      <c r="EA10" s="668"/>
      <c r="EB10" s="668"/>
      <c r="EC10" s="677"/>
    </row>
    <row r="11" spans="2:143" ht="11.25" customHeight="1" x14ac:dyDescent="0.2">
      <c r="B11" s="664" t="s">
        <v>250</v>
      </c>
      <c r="C11" s="665"/>
      <c r="D11" s="665"/>
      <c r="E11" s="665"/>
      <c r="F11" s="665"/>
      <c r="G11" s="665"/>
      <c r="H11" s="665"/>
      <c r="I11" s="665"/>
      <c r="J11" s="665"/>
      <c r="K11" s="665"/>
      <c r="L11" s="665"/>
      <c r="M11" s="665"/>
      <c r="N11" s="665"/>
      <c r="O11" s="665"/>
      <c r="P11" s="665"/>
      <c r="Q11" s="666"/>
      <c r="R11" s="667">
        <v>22745376</v>
      </c>
      <c r="S11" s="668"/>
      <c r="T11" s="668"/>
      <c r="U11" s="668"/>
      <c r="V11" s="668"/>
      <c r="W11" s="668"/>
      <c r="X11" s="668"/>
      <c r="Y11" s="669"/>
      <c r="Z11" s="672">
        <v>3.5</v>
      </c>
      <c r="AA11" s="673"/>
      <c r="AB11" s="673"/>
      <c r="AC11" s="685"/>
      <c r="AD11" s="676">
        <v>22745376</v>
      </c>
      <c r="AE11" s="668"/>
      <c r="AF11" s="668"/>
      <c r="AG11" s="668"/>
      <c r="AH11" s="668"/>
      <c r="AI11" s="668"/>
      <c r="AJ11" s="668"/>
      <c r="AK11" s="669"/>
      <c r="AL11" s="672">
        <v>8.3000000000000007</v>
      </c>
      <c r="AM11" s="673"/>
      <c r="AN11" s="673"/>
      <c r="AO11" s="674"/>
      <c r="AP11" s="664" t="s">
        <v>251</v>
      </c>
      <c r="AQ11" s="665"/>
      <c r="AR11" s="665"/>
      <c r="AS11" s="665"/>
      <c r="AT11" s="665"/>
      <c r="AU11" s="665"/>
      <c r="AV11" s="665"/>
      <c r="AW11" s="665"/>
      <c r="AX11" s="665"/>
      <c r="AY11" s="665"/>
      <c r="AZ11" s="665"/>
      <c r="BA11" s="665"/>
      <c r="BB11" s="665"/>
      <c r="BC11" s="665"/>
      <c r="BD11" s="665"/>
      <c r="BE11" s="665"/>
      <c r="BF11" s="666"/>
      <c r="BG11" s="667">
        <v>7496199</v>
      </c>
      <c r="BH11" s="668"/>
      <c r="BI11" s="668"/>
      <c r="BJ11" s="668"/>
      <c r="BK11" s="668"/>
      <c r="BL11" s="668"/>
      <c r="BM11" s="668"/>
      <c r="BN11" s="669"/>
      <c r="BO11" s="670">
        <v>4.3</v>
      </c>
      <c r="BP11" s="670"/>
      <c r="BQ11" s="670"/>
      <c r="BR11" s="670"/>
      <c r="BS11" s="671">
        <v>1159011</v>
      </c>
      <c r="BT11" s="671"/>
      <c r="BU11" s="671"/>
      <c r="BV11" s="671"/>
      <c r="BW11" s="671"/>
      <c r="BX11" s="671"/>
      <c r="BY11" s="671"/>
      <c r="BZ11" s="671"/>
      <c r="CA11" s="671"/>
      <c r="CB11" s="675"/>
      <c r="CD11" s="682" t="s">
        <v>252</v>
      </c>
      <c r="CE11" s="683"/>
      <c r="CF11" s="683"/>
      <c r="CG11" s="683"/>
      <c r="CH11" s="683"/>
      <c r="CI11" s="683"/>
      <c r="CJ11" s="683"/>
      <c r="CK11" s="683"/>
      <c r="CL11" s="683"/>
      <c r="CM11" s="683"/>
      <c r="CN11" s="683"/>
      <c r="CO11" s="683"/>
      <c r="CP11" s="683"/>
      <c r="CQ11" s="684"/>
      <c r="CR11" s="667">
        <v>1783104</v>
      </c>
      <c r="CS11" s="668"/>
      <c r="CT11" s="668"/>
      <c r="CU11" s="668"/>
      <c r="CV11" s="668"/>
      <c r="CW11" s="668"/>
      <c r="CX11" s="668"/>
      <c r="CY11" s="669"/>
      <c r="CZ11" s="670">
        <v>0.3</v>
      </c>
      <c r="DA11" s="670"/>
      <c r="DB11" s="670"/>
      <c r="DC11" s="670"/>
      <c r="DD11" s="676">
        <v>567640</v>
      </c>
      <c r="DE11" s="668"/>
      <c r="DF11" s="668"/>
      <c r="DG11" s="668"/>
      <c r="DH11" s="668"/>
      <c r="DI11" s="668"/>
      <c r="DJ11" s="668"/>
      <c r="DK11" s="668"/>
      <c r="DL11" s="668"/>
      <c r="DM11" s="668"/>
      <c r="DN11" s="668"/>
      <c r="DO11" s="668"/>
      <c r="DP11" s="669"/>
      <c r="DQ11" s="676">
        <v>1183977</v>
      </c>
      <c r="DR11" s="668"/>
      <c r="DS11" s="668"/>
      <c r="DT11" s="668"/>
      <c r="DU11" s="668"/>
      <c r="DV11" s="668"/>
      <c r="DW11" s="668"/>
      <c r="DX11" s="668"/>
      <c r="DY11" s="668"/>
      <c r="DZ11" s="668"/>
      <c r="EA11" s="668"/>
      <c r="EB11" s="668"/>
      <c r="EC11" s="677"/>
    </row>
    <row r="12" spans="2:143" ht="11.25" customHeight="1" x14ac:dyDescent="0.2">
      <c r="B12" s="664" t="s">
        <v>253</v>
      </c>
      <c r="C12" s="665"/>
      <c r="D12" s="665"/>
      <c r="E12" s="665"/>
      <c r="F12" s="665"/>
      <c r="G12" s="665"/>
      <c r="H12" s="665"/>
      <c r="I12" s="665"/>
      <c r="J12" s="665"/>
      <c r="K12" s="665"/>
      <c r="L12" s="665"/>
      <c r="M12" s="665"/>
      <c r="N12" s="665"/>
      <c r="O12" s="665"/>
      <c r="P12" s="665"/>
      <c r="Q12" s="666"/>
      <c r="R12" s="667">
        <v>43172</v>
      </c>
      <c r="S12" s="668"/>
      <c r="T12" s="668"/>
      <c r="U12" s="668"/>
      <c r="V12" s="668"/>
      <c r="W12" s="668"/>
      <c r="X12" s="668"/>
      <c r="Y12" s="669"/>
      <c r="Z12" s="670">
        <v>0</v>
      </c>
      <c r="AA12" s="670"/>
      <c r="AB12" s="670"/>
      <c r="AC12" s="670"/>
      <c r="AD12" s="671">
        <v>43172</v>
      </c>
      <c r="AE12" s="671"/>
      <c r="AF12" s="671"/>
      <c r="AG12" s="671"/>
      <c r="AH12" s="671"/>
      <c r="AI12" s="671"/>
      <c r="AJ12" s="671"/>
      <c r="AK12" s="671"/>
      <c r="AL12" s="672">
        <v>0</v>
      </c>
      <c r="AM12" s="673"/>
      <c r="AN12" s="673"/>
      <c r="AO12" s="674"/>
      <c r="AP12" s="664" t="s">
        <v>254</v>
      </c>
      <c r="AQ12" s="665"/>
      <c r="AR12" s="665"/>
      <c r="AS12" s="665"/>
      <c r="AT12" s="665"/>
      <c r="AU12" s="665"/>
      <c r="AV12" s="665"/>
      <c r="AW12" s="665"/>
      <c r="AX12" s="665"/>
      <c r="AY12" s="665"/>
      <c r="AZ12" s="665"/>
      <c r="BA12" s="665"/>
      <c r="BB12" s="665"/>
      <c r="BC12" s="665"/>
      <c r="BD12" s="665"/>
      <c r="BE12" s="665"/>
      <c r="BF12" s="666"/>
      <c r="BG12" s="667">
        <v>70670303</v>
      </c>
      <c r="BH12" s="668"/>
      <c r="BI12" s="668"/>
      <c r="BJ12" s="668"/>
      <c r="BK12" s="668"/>
      <c r="BL12" s="668"/>
      <c r="BM12" s="668"/>
      <c r="BN12" s="669"/>
      <c r="BO12" s="670">
        <v>40.4</v>
      </c>
      <c r="BP12" s="670"/>
      <c r="BQ12" s="670"/>
      <c r="BR12" s="670"/>
      <c r="BS12" s="671" t="s">
        <v>180</v>
      </c>
      <c r="BT12" s="671"/>
      <c r="BU12" s="671"/>
      <c r="BV12" s="671"/>
      <c r="BW12" s="671"/>
      <c r="BX12" s="671"/>
      <c r="BY12" s="671"/>
      <c r="BZ12" s="671"/>
      <c r="CA12" s="671"/>
      <c r="CB12" s="675"/>
      <c r="CD12" s="682" t="s">
        <v>255</v>
      </c>
      <c r="CE12" s="683"/>
      <c r="CF12" s="683"/>
      <c r="CG12" s="683"/>
      <c r="CH12" s="683"/>
      <c r="CI12" s="683"/>
      <c r="CJ12" s="683"/>
      <c r="CK12" s="683"/>
      <c r="CL12" s="683"/>
      <c r="CM12" s="683"/>
      <c r="CN12" s="683"/>
      <c r="CO12" s="683"/>
      <c r="CP12" s="683"/>
      <c r="CQ12" s="684"/>
      <c r="CR12" s="667">
        <v>60640417</v>
      </c>
      <c r="CS12" s="668"/>
      <c r="CT12" s="668"/>
      <c r="CU12" s="668"/>
      <c r="CV12" s="668"/>
      <c r="CW12" s="668"/>
      <c r="CX12" s="668"/>
      <c r="CY12" s="669"/>
      <c r="CZ12" s="670">
        <v>9.4</v>
      </c>
      <c r="DA12" s="670"/>
      <c r="DB12" s="670"/>
      <c r="DC12" s="670"/>
      <c r="DD12" s="676">
        <v>509248</v>
      </c>
      <c r="DE12" s="668"/>
      <c r="DF12" s="668"/>
      <c r="DG12" s="668"/>
      <c r="DH12" s="668"/>
      <c r="DI12" s="668"/>
      <c r="DJ12" s="668"/>
      <c r="DK12" s="668"/>
      <c r="DL12" s="668"/>
      <c r="DM12" s="668"/>
      <c r="DN12" s="668"/>
      <c r="DO12" s="668"/>
      <c r="DP12" s="669"/>
      <c r="DQ12" s="676">
        <v>10703936</v>
      </c>
      <c r="DR12" s="668"/>
      <c r="DS12" s="668"/>
      <c r="DT12" s="668"/>
      <c r="DU12" s="668"/>
      <c r="DV12" s="668"/>
      <c r="DW12" s="668"/>
      <c r="DX12" s="668"/>
      <c r="DY12" s="668"/>
      <c r="DZ12" s="668"/>
      <c r="EA12" s="668"/>
      <c r="EB12" s="668"/>
      <c r="EC12" s="677"/>
    </row>
    <row r="13" spans="2:143" ht="11.25" customHeight="1" x14ac:dyDescent="0.2">
      <c r="B13" s="664" t="s">
        <v>256</v>
      </c>
      <c r="C13" s="665"/>
      <c r="D13" s="665"/>
      <c r="E13" s="665"/>
      <c r="F13" s="665"/>
      <c r="G13" s="665"/>
      <c r="H13" s="665"/>
      <c r="I13" s="665"/>
      <c r="J13" s="665"/>
      <c r="K13" s="665"/>
      <c r="L13" s="665"/>
      <c r="M13" s="665"/>
      <c r="N13" s="665"/>
      <c r="O13" s="665"/>
      <c r="P13" s="665"/>
      <c r="Q13" s="666"/>
      <c r="R13" s="667" t="s">
        <v>180</v>
      </c>
      <c r="S13" s="668"/>
      <c r="T13" s="668"/>
      <c r="U13" s="668"/>
      <c r="V13" s="668"/>
      <c r="W13" s="668"/>
      <c r="X13" s="668"/>
      <c r="Y13" s="669"/>
      <c r="Z13" s="670" t="s">
        <v>180</v>
      </c>
      <c r="AA13" s="670"/>
      <c r="AB13" s="670"/>
      <c r="AC13" s="670"/>
      <c r="AD13" s="671" t="s">
        <v>180</v>
      </c>
      <c r="AE13" s="671"/>
      <c r="AF13" s="671"/>
      <c r="AG13" s="671"/>
      <c r="AH13" s="671"/>
      <c r="AI13" s="671"/>
      <c r="AJ13" s="671"/>
      <c r="AK13" s="671"/>
      <c r="AL13" s="672" t="s">
        <v>180</v>
      </c>
      <c r="AM13" s="673"/>
      <c r="AN13" s="673"/>
      <c r="AO13" s="674"/>
      <c r="AP13" s="664" t="s">
        <v>257</v>
      </c>
      <c r="AQ13" s="665"/>
      <c r="AR13" s="665"/>
      <c r="AS13" s="665"/>
      <c r="AT13" s="665"/>
      <c r="AU13" s="665"/>
      <c r="AV13" s="665"/>
      <c r="AW13" s="665"/>
      <c r="AX13" s="665"/>
      <c r="AY13" s="665"/>
      <c r="AZ13" s="665"/>
      <c r="BA13" s="665"/>
      <c r="BB13" s="665"/>
      <c r="BC13" s="665"/>
      <c r="BD13" s="665"/>
      <c r="BE13" s="665"/>
      <c r="BF13" s="666"/>
      <c r="BG13" s="667">
        <v>68951172</v>
      </c>
      <c r="BH13" s="668"/>
      <c r="BI13" s="668"/>
      <c r="BJ13" s="668"/>
      <c r="BK13" s="668"/>
      <c r="BL13" s="668"/>
      <c r="BM13" s="668"/>
      <c r="BN13" s="669"/>
      <c r="BO13" s="670">
        <v>39.4</v>
      </c>
      <c r="BP13" s="670"/>
      <c r="BQ13" s="670"/>
      <c r="BR13" s="670"/>
      <c r="BS13" s="671" t="s">
        <v>180</v>
      </c>
      <c r="BT13" s="671"/>
      <c r="BU13" s="671"/>
      <c r="BV13" s="671"/>
      <c r="BW13" s="671"/>
      <c r="BX13" s="671"/>
      <c r="BY13" s="671"/>
      <c r="BZ13" s="671"/>
      <c r="CA13" s="671"/>
      <c r="CB13" s="675"/>
      <c r="CD13" s="682" t="s">
        <v>258</v>
      </c>
      <c r="CE13" s="683"/>
      <c r="CF13" s="683"/>
      <c r="CG13" s="683"/>
      <c r="CH13" s="683"/>
      <c r="CI13" s="683"/>
      <c r="CJ13" s="683"/>
      <c r="CK13" s="683"/>
      <c r="CL13" s="683"/>
      <c r="CM13" s="683"/>
      <c r="CN13" s="683"/>
      <c r="CO13" s="683"/>
      <c r="CP13" s="683"/>
      <c r="CQ13" s="684"/>
      <c r="CR13" s="667">
        <v>68085521</v>
      </c>
      <c r="CS13" s="668"/>
      <c r="CT13" s="668"/>
      <c r="CU13" s="668"/>
      <c r="CV13" s="668"/>
      <c r="CW13" s="668"/>
      <c r="CX13" s="668"/>
      <c r="CY13" s="669"/>
      <c r="CZ13" s="670">
        <v>10.6</v>
      </c>
      <c r="DA13" s="670"/>
      <c r="DB13" s="670"/>
      <c r="DC13" s="670"/>
      <c r="DD13" s="676">
        <v>43707888</v>
      </c>
      <c r="DE13" s="668"/>
      <c r="DF13" s="668"/>
      <c r="DG13" s="668"/>
      <c r="DH13" s="668"/>
      <c r="DI13" s="668"/>
      <c r="DJ13" s="668"/>
      <c r="DK13" s="668"/>
      <c r="DL13" s="668"/>
      <c r="DM13" s="668"/>
      <c r="DN13" s="668"/>
      <c r="DO13" s="668"/>
      <c r="DP13" s="669"/>
      <c r="DQ13" s="676">
        <v>24777581</v>
      </c>
      <c r="DR13" s="668"/>
      <c r="DS13" s="668"/>
      <c r="DT13" s="668"/>
      <c r="DU13" s="668"/>
      <c r="DV13" s="668"/>
      <c r="DW13" s="668"/>
      <c r="DX13" s="668"/>
      <c r="DY13" s="668"/>
      <c r="DZ13" s="668"/>
      <c r="EA13" s="668"/>
      <c r="EB13" s="668"/>
      <c r="EC13" s="677"/>
    </row>
    <row r="14" spans="2:143" ht="11.25" customHeight="1" x14ac:dyDescent="0.2">
      <c r="B14" s="664" t="s">
        <v>259</v>
      </c>
      <c r="C14" s="665"/>
      <c r="D14" s="665"/>
      <c r="E14" s="665"/>
      <c r="F14" s="665"/>
      <c r="G14" s="665"/>
      <c r="H14" s="665"/>
      <c r="I14" s="665"/>
      <c r="J14" s="665"/>
      <c r="K14" s="665"/>
      <c r="L14" s="665"/>
      <c r="M14" s="665"/>
      <c r="N14" s="665"/>
      <c r="O14" s="665"/>
      <c r="P14" s="665"/>
      <c r="Q14" s="666"/>
      <c r="R14" s="667" t="s">
        <v>180</v>
      </c>
      <c r="S14" s="668"/>
      <c r="T14" s="668"/>
      <c r="U14" s="668"/>
      <c r="V14" s="668"/>
      <c r="W14" s="668"/>
      <c r="X14" s="668"/>
      <c r="Y14" s="669"/>
      <c r="Z14" s="670" t="s">
        <v>180</v>
      </c>
      <c r="AA14" s="670"/>
      <c r="AB14" s="670"/>
      <c r="AC14" s="670"/>
      <c r="AD14" s="671" t="s">
        <v>180</v>
      </c>
      <c r="AE14" s="671"/>
      <c r="AF14" s="671"/>
      <c r="AG14" s="671"/>
      <c r="AH14" s="671"/>
      <c r="AI14" s="671"/>
      <c r="AJ14" s="671"/>
      <c r="AK14" s="671"/>
      <c r="AL14" s="672" t="s">
        <v>180</v>
      </c>
      <c r="AM14" s="673"/>
      <c r="AN14" s="673"/>
      <c r="AO14" s="674"/>
      <c r="AP14" s="664" t="s">
        <v>260</v>
      </c>
      <c r="AQ14" s="665"/>
      <c r="AR14" s="665"/>
      <c r="AS14" s="665"/>
      <c r="AT14" s="665"/>
      <c r="AU14" s="665"/>
      <c r="AV14" s="665"/>
      <c r="AW14" s="665"/>
      <c r="AX14" s="665"/>
      <c r="AY14" s="665"/>
      <c r="AZ14" s="665"/>
      <c r="BA14" s="665"/>
      <c r="BB14" s="665"/>
      <c r="BC14" s="665"/>
      <c r="BD14" s="665"/>
      <c r="BE14" s="665"/>
      <c r="BF14" s="666"/>
      <c r="BG14" s="667">
        <v>2120968</v>
      </c>
      <c r="BH14" s="668"/>
      <c r="BI14" s="668"/>
      <c r="BJ14" s="668"/>
      <c r="BK14" s="668"/>
      <c r="BL14" s="668"/>
      <c r="BM14" s="668"/>
      <c r="BN14" s="669"/>
      <c r="BO14" s="670">
        <v>1.2</v>
      </c>
      <c r="BP14" s="670"/>
      <c r="BQ14" s="670"/>
      <c r="BR14" s="670"/>
      <c r="BS14" s="671" t="s">
        <v>180</v>
      </c>
      <c r="BT14" s="671"/>
      <c r="BU14" s="671"/>
      <c r="BV14" s="671"/>
      <c r="BW14" s="671"/>
      <c r="BX14" s="671"/>
      <c r="BY14" s="671"/>
      <c r="BZ14" s="671"/>
      <c r="CA14" s="671"/>
      <c r="CB14" s="675"/>
      <c r="CD14" s="682" t="s">
        <v>261</v>
      </c>
      <c r="CE14" s="683"/>
      <c r="CF14" s="683"/>
      <c r="CG14" s="683"/>
      <c r="CH14" s="683"/>
      <c r="CI14" s="683"/>
      <c r="CJ14" s="683"/>
      <c r="CK14" s="683"/>
      <c r="CL14" s="683"/>
      <c r="CM14" s="683"/>
      <c r="CN14" s="683"/>
      <c r="CO14" s="683"/>
      <c r="CP14" s="683"/>
      <c r="CQ14" s="684"/>
      <c r="CR14" s="667">
        <v>12740843</v>
      </c>
      <c r="CS14" s="668"/>
      <c r="CT14" s="668"/>
      <c r="CU14" s="668"/>
      <c r="CV14" s="668"/>
      <c r="CW14" s="668"/>
      <c r="CX14" s="668"/>
      <c r="CY14" s="669"/>
      <c r="CZ14" s="670">
        <v>2</v>
      </c>
      <c r="DA14" s="670"/>
      <c r="DB14" s="670"/>
      <c r="DC14" s="670"/>
      <c r="DD14" s="676">
        <v>1852860</v>
      </c>
      <c r="DE14" s="668"/>
      <c r="DF14" s="668"/>
      <c r="DG14" s="668"/>
      <c r="DH14" s="668"/>
      <c r="DI14" s="668"/>
      <c r="DJ14" s="668"/>
      <c r="DK14" s="668"/>
      <c r="DL14" s="668"/>
      <c r="DM14" s="668"/>
      <c r="DN14" s="668"/>
      <c r="DO14" s="668"/>
      <c r="DP14" s="669"/>
      <c r="DQ14" s="676">
        <v>10844430</v>
      </c>
      <c r="DR14" s="668"/>
      <c r="DS14" s="668"/>
      <c r="DT14" s="668"/>
      <c r="DU14" s="668"/>
      <c r="DV14" s="668"/>
      <c r="DW14" s="668"/>
      <c r="DX14" s="668"/>
      <c r="DY14" s="668"/>
      <c r="DZ14" s="668"/>
      <c r="EA14" s="668"/>
      <c r="EB14" s="668"/>
      <c r="EC14" s="677"/>
    </row>
    <row r="15" spans="2:143" ht="11.25" customHeight="1" x14ac:dyDescent="0.2">
      <c r="B15" s="664" t="s">
        <v>262</v>
      </c>
      <c r="C15" s="665"/>
      <c r="D15" s="665"/>
      <c r="E15" s="665"/>
      <c r="F15" s="665"/>
      <c r="G15" s="665"/>
      <c r="H15" s="665"/>
      <c r="I15" s="665"/>
      <c r="J15" s="665"/>
      <c r="K15" s="665"/>
      <c r="L15" s="665"/>
      <c r="M15" s="665"/>
      <c r="N15" s="665"/>
      <c r="O15" s="665"/>
      <c r="P15" s="665"/>
      <c r="Q15" s="666"/>
      <c r="R15" s="667">
        <v>5455392</v>
      </c>
      <c r="S15" s="668"/>
      <c r="T15" s="668"/>
      <c r="U15" s="668"/>
      <c r="V15" s="668"/>
      <c r="W15" s="668"/>
      <c r="X15" s="668"/>
      <c r="Y15" s="669"/>
      <c r="Z15" s="670">
        <v>0.8</v>
      </c>
      <c r="AA15" s="670"/>
      <c r="AB15" s="670"/>
      <c r="AC15" s="670"/>
      <c r="AD15" s="671">
        <v>5455392</v>
      </c>
      <c r="AE15" s="671"/>
      <c r="AF15" s="671"/>
      <c r="AG15" s="671"/>
      <c r="AH15" s="671"/>
      <c r="AI15" s="671"/>
      <c r="AJ15" s="671"/>
      <c r="AK15" s="671"/>
      <c r="AL15" s="672">
        <v>2</v>
      </c>
      <c r="AM15" s="673"/>
      <c r="AN15" s="673"/>
      <c r="AO15" s="674"/>
      <c r="AP15" s="664" t="s">
        <v>263</v>
      </c>
      <c r="AQ15" s="665"/>
      <c r="AR15" s="665"/>
      <c r="AS15" s="665"/>
      <c r="AT15" s="665"/>
      <c r="AU15" s="665"/>
      <c r="AV15" s="665"/>
      <c r="AW15" s="665"/>
      <c r="AX15" s="665"/>
      <c r="AY15" s="665"/>
      <c r="AZ15" s="665"/>
      <c r="BA15" s="665"/>
      <c r="BB15" s="665"/>
      <c r="BC15" s="665"/>
      <c r="BD15" s="665"/>
      <c r="BE15" s="665"/>
      <c r="BF15" s="666"/>
      <c r="BG15" s="667">
        <v>7164130</v>
      </c>
      <c r="BH15" s="668"/>
      <c r="BI15" s="668"/>
      <c r="BJ15" s="668"/>
      <c r="BK15" s="668"/>
      <c r="BL15" s="668"/>
      <c r="BM15" s="668"/>
      <c r="BN15" s="669"/>
      <c r="BO15" s="670">
        <v>4.0999999999999996</v>
      </c>
      <c r="BP15" s="670"/>
      <c r="BQ15" s="670"/>
      <c r="BR15" s="670"/>
      <c r="BS15" s="671" t="s">
        <v>180</v>
      </c>
      <c r="BT15" s="671"/>
      <c r="BU15" s="671"/>
      <c r="BV15" s="671"/>
      <c r="BW15" s="671"/>
      <c r="BX15" s="671"/>
      <c r="BY15" s="671"/>
      <c r="BZ15" s="671"/>
      <c r="CA15" s="671"/>
      <c r="CB15" s="675"/>
      <c r="CD15" s="682" t="s">
        <v>264</v>
      </c>
      <c r="CE15" s="683"/>
      <c r="CF15" s="683"/>
      <c r="CG15" s="683"/>
      <c r="CH15" s="683"/>
      <c r="CI15" s="683"/>
      <c r="CJ15" s="683"/>
      <c r="CK15" s="683"/>
      <c r="CL15" s="683"/>
      <c r="CM15" s="683"/>
      <c r="CN15" s="683"/>
      <c r="CO15" s="683"/>
      <c r="CP15" s="683"/>
      <c r="CQ15" s="684"/>
      <c r="CR15" s="667">
        <v>93497694</v>
      </c>
      <c r="CS15" s="668"/>
      <c r="CT15" s="668"/>
      <c r="CU15" s="668"/>
      <c r="CV15" s="668"/>
      <c r="CW15" s="668"/>
      <c r="CX15" s="668"/>
      <c r="CY15" s="669"/>
      <c r="CZ15" s="670">
        <v>14.5</v>
      </c>
      <c r="DA15" s="670"/>
      <c r="DB15" s="670"/>
      <c r="DC15" s="670"/>
      <c r="DD15" s="676">
        <v>15438063</v>
      </c>
      <c r="DE15" s="668"/>
      <c r="DF15" s="668"/>
      <c r="DG15" s="668"/>
      <c r="DH15" s="668"/>
      <c r="DI15" s="668"/>
      <c r="DJ15" s="668"/>
      <c r="DK15" s="668"/>
      <c r="DL15" s="668"/>
      <c r="DM15" s="668"/>
      <c r="DN15" s="668"/>
      <c r="DO15" s="668"/>
      <c r="DP15" s="669"/>
      <c r="DQ15" s="676">
        <v>64240162</v>
      </c>
      <c r="DR15" s="668"/>
      <c r="DS15" s="668"/>
      <c r="DT15" s="668"/>
      <c r="DU15" s="668"/>
      <c r="DV15" s="668"/>
      <c r="DW15" s="668"/>
      <c r="DX15" s="668"/>
      <c r="DY15" s="668"/>
      <c r="DZ15" s="668"/>
      <c r="EA15" s="668"/>
      <c r="EB15" s="668"/>
      <c r="EC15" s="677"/>
    </row>
    <row r="16" spans="2:143" ht="11.25" customHeight="1" x14ac:dyDescent="0.2">
      <c r="B16" s="664" t="s">
        <v>265</v>
      </c>
      <c r="C16" s="665"/>
      <c r="D16" s="665"/>
      <c r="E16" s="665"/>
      <c r="F16" s="665"/>
      <c r="G16" s="665"/>
      <c r="H16" s="665"/>
      <c r="I16" s="665"/>
      <c r="J16" s="665"/>
      <c r="K16" s="665"/>
      <c r="L16" s="665"/>
      <c r="M16" s="665"/>
      <c r="N16" s="665"/>
      <c r="O16" s="665"/>
      <c r="P16" s="665"/>
      <c r="Q16" s="666"/>
      <c r="R16" s="667">
        <v>439025</v>
      </c>
      <c r="S16" s="668"/>
      <c r="T16" s="668"/>
      <c r="U16" s="668"/>
      <c r="V16" s="668"/>
      <c r="W16" s="668"/>
      <c r="X16" s="668"/>
      <c r="Y16" s="669"/>
      <c r="Z16" s="670">
        <v>0.1</v>
      </c>
      <c r="AA16" s="670"/>
      <c r="AB16" s="670"/>
      <c r="AC16" s="670"/>
      <c r="AD16" s="671">
        <v>439025</v>
      </c>
      <c r="AE16" s="671"/>
      <c r="AF16" s="671"/>
      <c r="AG16" s="671"/>
      <c r="AH16" s="671"/>
      <c r="AI16" s="671"/>
      <c r="AJ16" s="671"/>
      <c r="AK16" s="671"/>
      <c r="AL16" s="672">
        <v>0.2</v>
      </c>
      <c r="AM16" s="673"/>
      <c r="AN16" s="673"/>
      <c r="AO16" s="674"/>
      <c r="AP16" s="664" t="s">
        <v>266</v>
      </c>
      <c r="AQ16" s="665"/>
      <c r="AR16" s="665"/>
      <c r="AS16" s="665"/>
      <c r="AT16" s="665"/>
      <c r="AU16" s="665"/>
      <c r="AV16" s="665"/>
      <c r="AW16" s="665"/>
      <c r="AX16" s="665"/>
      <c r="AY16" s="665"/>
      <c r="AZ16" s="665"/>
      <c r="BA16" s="665"/>
      <c r="BB16" s="665"/>
      <c r="BC16" s="665"/>
      <c r="BD16" s="665"/>
      <c r="BE16" s="665"/>
      <c r="BF16" s="666"/>
      <c r="BG16" s="667">
        <v>28506</v>
      </c>
      <c r="BH16" s="668"/>
      <c r="BI16" s="668"/>
      <c r="BJ16" s="668"/>
      <c r="BK16" s="668"/>
      <c r="BL16" s="668"/>
      <c r="BM16" s="668"/>
      <c r="BN16" s="669"/>
      <c r="BO16" s="670">
        <v>0</v>
      </c>
      <c r="BP16" s="670"/>
      <c r="BQ16" s="670"/>
      <c r="BR16" s="670"/>
      <c r="BS16" s="671" t="s">
        <v>180</v>
      </c>
      <c r="BT16" s="671"/>
      <c r="BU16" s="671"/>
      <c r="BV16" s="671"/>
      <c r="BW16" s="671"/>
      <c r="BX16" s="671"/>
      <c r="BY16" s="671"/>
      <c r="BZ16" s="671"/>
      <c r="CA16" s="671"/>
      <c r="CB16" s="675"/>
      <c r="CD16" s="682" t="s">
        <v>267</v>
      </c>
      <c r="CE16" s="683"/>
      <c r="CF16" s="683"/>
      <c r="CG16" s="683"/>
      <c r="CH16" s="683"/>
      <c r="CI16" s="683"/>
      <c r="CJ16" s="683"/>
      <c r="CK16" s="683"/>
      <c r="CL16" s="683"/>
      <c r="CM16" s="683"/>
      <c r="CN16" s="683"/>
      <c r="CO16" s="683"/>
      <c r="CP16" s="683"/>
      <c r="CQ16" s="684"/>
      <c r="CR16" s="667">
        <v>34724</v>
      </c>
      <c r="CS16" s="668"/>
      <c r="CT16" s="668"/>
      <c r="CU16" s="668"/>
      <c r="CV16" s="668"/>
      <c r="CW16" s="668"/>
      <c r="CX16" s="668"/>
      <c r="CY16" s="669"/>
      <c r="CZ16" s="670">
        <v>0</v>
      </c>
      <c r="DA16" s="670"/>
      <c r="DB16" s="670"/>
      <c r="DC16" s="670"/>
      <c r="DD16" s="676" t="s">
        <v>180</v>
      </c>
      <c r="DE16" s="668"/>
      <c r="DF16" s="668"/>
      <c r="DG16" s="668"/>
      <c r="DH16" s="668"/>
      <c r="DI16" s="668"/>
      <c r="DJ16" s="668"/>
      <c r="DK16" s="668"/>
      <c r="DL16" s="668"/>
      <c r="DM16" s="668"/>
      <c r="DN16" s="668"/>
      <c r="DO16" s="668"/>
      <c r="DP16" s="669"/>
      <c r="DQ16" s="676">
        <v>169</v>
      </c>
      <c r="DR16" s="668"/>
      <c r="DS16" s="668"/>
      <c r="DT16" s="668"/>
      <c r="DU16" s="668"/>
      <c r="DV16" s="668"/>
      <c r="DW16" s="668"/>
      <c r="DX16" s="668"/>
      <c r="DY16" s="668"/>
      <c r="DZ16" s="668"/>
      <c r="EA16" s="668"/>
      <c r="EB16" s="668"/>
      <c r="EC16" s="677"/>
    </row>
    <row r="17" spans="2:133" ht="11.25" customHeight="1" x14ac:dyDescent="0.2">
      <c r="B17" s="664" t="s">
        <v>268</v>
      </c>
      <c r="C17" s="665"/>
      <c r="D17" s="665"/>
      <c r="E17" s="665"/>
      <c r="F17" s="665"/>
      <c r="G17" s="665"/>
      <c r="H17" s="665"/>
      <c r="I17" s="665"/>
      <c r="J17" s="665"/>
      <c r="K17" s="665"/>
      <c r="L17" s="665"/>
      <c r="M17" s="665"/>
      <c r="N17" s="665"/>
      <c r="O17" s="665"/>
      <c r="P17" s="665"/>
      <c r="Q17" s="666"/>
      <c r="R17" s="667">
        <v>2171589</v>
      </c>
      <c r="S17" s="668"/>
      <c r="T17" s="668"/>
      <c r="U17" s="668"/>
      <c r="V17" s="668"/>
      <c r="W17" s="668"/>
      <c r="X17" s="668"/>
      <c r="Y17" s="669"/>
      <c r="Z17" s="670">
        <v>0.3</v>
      </c>
      <c r="AA17" s="670"/>
      <c r="AB17" s="670"/>
      <c r="AC17" s="670"/>
      <c r="AD17" s="671">
        <v>2171589</v>
      </c>
      <c r="AE17" s="671"/>
      <c r="AF17" s="671"/>
      <c r="AG17" s="671"/>
      <c r="AH17" s="671"/>
      <c r="AI17" s="671"/>
      <c r="AJ17" s="671"/>
      <c r="AK17" s="671"/>
      <c r="AL17" s="672">
        <v>0.8</v>
      </c>
      <c r="AM17" s="673"/>
      <c r="AN17" s="673"/>
      <c r="AO17" s="674"/>
      <c r="AP17" s="664" t="s">
        <v>269</v>
      </c>
      <c r="AQ17" s="665"/>
      <c r="AR17" s="665"/>
      <c r="AS17" s="665"/>
      <c r="AT17" s="665"/>
      <c r="AU17" s="665"/>
      <c r="AV17" s="665"/>
      <c r="AW17" s="665"/>
      <c r="AX17" s="665"/>
      <c r="AY17" s="665"/>
      <c r="AZ17" s="665"/>
      <c r="BA17" s="665"/>
      <c r="BB17" s="665"/>
      <c r="BC17" s="665"/>
      <c r="BD17" s="665"/>
      <c r="BE17" s="665"/>
      <c r="BF17" s="666"/>
      <c r="BG17" s="667">
        <v>53</v>
      </c>
      <c r="BH17" s="668"/>
      <c r="BI17" s="668"/>
      <c r="BJ17" s="668"/>
      <c r="BK17" s="668"/>
      <c r="BL17" s="668"/>
      <c r="BM17" s="668"/>
      <c r="BN17" s="669"/>
      <c r="BO17" s="670">
        <v>0</v>
      </c>
      <c r="BP17" s="670"/>
      <c r="BQ17" s="670"/>
      <c r="BR17" s="670"/>
      <c r="BS17" s="671" t="s">
        <v>180</v>
      </c>
      <c r="BT17" s="671"/>
      <c r="BU17" s="671"/>
      <c r="BV17" s="671"/>
      <c r="BW17" s="671"/>
      <c r="BX17" s="671"/>
      <c r="BY17" s="671"/>
      <c r="BZ17" s="671"/>
      <c r="CA17" s="671"/>
      <c r="CB17" s="675"/>
      <c r="CD17" s="682" t="s">
        <v>270</v>
      </c>
      <c r="CE17" s="683"/>
      <c r="CF17" s="683"/>
      <c r="CG17" s="683"/>
      <c r="CH17" s="683"/>
      <c r="CI17" s="683"/>
      <c r="CJ17" s="683"/>
      <c r="CK17" s="683"/>
      <c r="CL17" s="683"/>
      <c r="CM17" s="683"/>
      <c r="CN17" s="683"/>
      <c r="CO17" s="683"/>
      <c r="CP17" s="683"/>
      <c r="CQ17" s="684"/>
      <c r="CR17" s="667">
        <v>69783754</v>
      </c>
      <c r="CS17" s="668"/>
      <c r="CT17" s="668"/>
      <c r="CU17" s="668"/>
      <c r="CV17" s="668"/>
      <c r="CW17" s="668"/>
      <c r="CX17" s="668"/>
      <c r="CY17" s="669"/>
      <c r="CZ17" s="670">
        <v>10.9</v>
      </c>
      <c r="DA17" s="670"/>
      <c r="DB17" s="670"/>
      <c r="DC17" s="670"/>
      <c r="DD17" s="676" t="s">
        <v>180</v>
      </c>
      <c r="DE17" s="668"/>
      <c r="DF17" s="668"/>
      <c r="DG17" s="668"/>
      <c r="DH17" s="668"/>
      <c r="DI17" s="668"/>
      <c r="DJ17" s="668"/>
      <c r="DK17" s="668"/>
      <c r="DL17" s="668"/>
      <c r="DM17" s="668"/>
      <c r="DN17" s="668"/>
      <c r="DO17" s="668"/>
      <c r="DP17" s="669"/>
      <c r="DQ17" s="676">
        <v>64914866</v>
      </c>
      <c r="DR17" s="668"/>
      <c r="DS17" s="668"/>
      <c r="DT17" s="668"/>
      <c r="DU17" s="668"/>
      <c r="DV17" s="668"/>
      <c r="DW17" s="668"/>
      <c r="DX17" s="668"/>
      <c r="DY17" s="668"/>
      <c r="DZ17" s="668"/>
      <c r="EA17" s="668"/>
      <c r="EB17" s="668"/>
      <c r="EC17" s="677"/>
    </row>
    <row r="18" spans="2:133" ht="11.25" customHeight="1" x14ac:dyDescent="0.2">
      <c r="B18" s="664" t="s">
        <v>271</v>
      </c>
      <c r="C18" s="665"/>
      <c r="D18" s="665"/>
      <c r="E18" s="665"/>
      <c r="F18" s="665"/>
      <c r="G18" s="665"/>
      <c r="H18" s="665"/>
      <c r="I18" s="665"/>
      <c r="J18" s="665"/>
      <c r="K18" s="665"/>
      <c r="L18" s="665"/>
      <c r="M18" s="665"/>
      <c r="N18" s="665"/>
      <c r="O18" s="665"/>
      <c r="P18" s="665"/>
      <c r="Q18" s="666"/>
      <c r="R18" s="667">
        <v>3020089</v>
      </c>
      <c r="S18" s="668"/>
      <c r="T18" s="668"/>
      <c r="U18" s="668"/>
      <c r="V18" s="668"/>
      <c r="W18" s="668"/>
      <c r="X18" s="668"/>
      <c r="Y18" s="669"/>
      <c r="Z18" s="670">
        <v>0.5</v>
      </c>
      <c r="AA18" s="670"/>
      <c r="AB18" s="670"/>
      <c r="AC18" s="670"/>
      <c r="AD18" s="671">
        <v>3020089</v>
      </c>
      <c r="AE18" s="671"/>
      <c r="AF18" s="671"/>
      <c r="AG18" s="671"/>
      <c r="AH18" s="671"/>
      <c r="AI18" s="671"/>
      <c r="AJ18" s="671"/>
      <c r="AK18" s="671"/>
      <c r="AL18" s="672">
        <v>1.1000000000000001</v>
      </c>
      <c r="AM18" s="673"/>
      <c r="AN18" s="673"/>
      <c r="AO18" s="674"/>
      <c r="AP18" s="664" t="s">
        <v>272</v>
      </c>
      <c r="AQ18" s="665"/>
      <c r="AR18" s="665"/>
      <c r="AS18" s="665"/>
      <c r="AT18" s="665"/>
      <c r="AU18" s="665"/>
      <c r="AV18" s="665"/>
      <c r="AW18" s="665"/>
      <c r="AX18" s="665"/>
      <c r="AY18" s="665"/>
      <c r="AZ18" s="665"/>
      <c r="BA18" s="665"/>
      <c r="BB18" s="665"/>
      <c r="BC18" s="665"/>
      <c r="BD18" s="665"/>
      <c r="BE18" s="665"/>
      <c r="BF18" s="666"/>
      <c r="BG18" s="667" t="s">
        <v>180</v>
      </c>
      <c r="BH18" s="668"/>
      <c r="BI18" s="668"/>
      <c r="BJ18" s="668"/>
      <c r="BK18" s="668"/>
      <c r="BL18" s="668"/>
      <c r="BM18" s="668"/>
      <c r="BN18" s="669"/>
      <c r="BO18" s="670" t="s">
        <v>180</v>
      </c>
      <c r="BP18" s="670"/>
      <c r="BQ18" s="670"/>
      <c r="BR18" s="670"/>
      <c r="BS18" s="671" t="s">
        <v>180</v>
      </c>
      <c r="BT18" s="671"/>
      <c r="BU18" s="671"/>
      <c r="BV18" s="671"/>
      <c r="BW18" s="671"/>
      <c r="BX18" s="671"/>
      <c r="BY18" s="671"/>
      <c r="BZ18" s="671"/>
      <c r="CA18" s="671"/>
      <c r="CB18" s="675"/>
      <c r="CD18" s="682" t="s">
        <v>273</v>
      </c>
      <c r="CE18" s="683"/>
      <c r="CF18" s="683"/>
      <c r="CG18" s="683"/>
      <c r="CH18" s="683"/>
      <c r="CI18" s="683"/>
      <c r="CJ18" s="683"/>
      <c r="CK18" s="683"/>
      <c r="CL18" s="683"/>
      <c r="CM18" s="683"/>
      <c r="CN18" s="683"/>
      <c r="CO18" s="683"/>
      <c r="CP18" s="683"/>
      <c r="CQ18" s="684"/>
      <c r="CR18" s="667">
        <v>753956</v>
      </c>
      <c r="CS18" s="668"/>
      <c r="CT18" s="668"/>
      <c r="CU18" s="668"/>
      <c r="CV18" s="668"/>
      <c r="CW18" s="668"/>
      <c r="CX18" s="668"/>
      <c r="CY18" s="669"/>
      <c r="CZ18" s="670">
        <v>0.1</v>
      </c>
      <c r="DA18" s="670"/>
      <c r="DB18" s="670"/>
      <c r="DC18" s="670"/>
      <c r="DD18" s="676" t="s">
        <v>180</v>
      </c>
      <c r="DE18" s="668"/>
      <c r="DF18" s="668"/>
      <c r="DG18" s="668"/>
      <c r="DH18" s="668"/>
      <c r="DI18" s="668"/>
      <c r="DJ18" s="668"/>
      <c r="DK18" s="668"/>
      <c r="DL18" s="668"/>
      <c r="DM18" s="668"/>
      <c r="DN18" s="668"/>
      <c r="DO18" s="668"/>
      <c r="DP18" s="669"/>
      <c r="DQ18" s="676">
        <v>753956</v>
      </c>
      <c r="DR18" s="668"/>
      <c r="DS18" s="668"/>
      <c r="DT18" s="668"/>
      <c r="DU18" s="668"/>
      <c r="DV18" s="668"/>
      <c r="DW18" s="668"/>
      <c r="DX18" s="668"/>
      <c r="DY18" s="668"/>
      <c r="DZ18" s="668"/>
      <c r="EA18" s="668"/>
      <c r="EB18" s="668"/>
      <c r="EC18" s="677"/>
    </row>
    <row r="19" spans="2:133" ht="11.25" customHeight="1" x14ac:dyDescent="0.2">
      <c r="B19" s="664" t="s">
        <v>274</v>
      </c>
      <c r="C19" s="665"/>
      <c r="D19" s="665"/>
      <c r="E19" s="665"/>
      <c r="F19" s="665"/>
      <c r="G19" s="665"/>
      <c r="H19" s="665"/>
      <c r="I19" s="665"/>
      <c r="J19" s="665"/>
      <c r="K19" s="665"/>
      <c r="L19" s="665"/>
      <c r="M19" s="665"/>
      <c r="N19" s="665"/>
      <c r="O19" s="665"/>
      <c r="P19" s="665"/>
      <c r="Q19" s="666"/>
      <c r="R19" s="667">
        <v>1039944</v>
      </c>
      <c r="S19" s="668"/>
      <c r="T19" s="668"/>
      <c r="U19" s="668"/>
      <c r="V19" s="668"/>
      <c r="W19" s="668"/>
      <c r="X19" s="668"/>
      <c r="Y19" s="669"/>
      <c r="Z19" s="670">
        <v>0.2</v>
      </c>
      <c r="AA19" s="670"/>
      <c r="AB19" s="670"/>
      <c r="AC19" s="670"/>
      <c r="AD19" s="671">
        <v>1039944</v>
      </c>
      <c r="AE19" s="671"/>
      <c r="AF19" s="671"/>
      <c r="AG19" s="671"/>
      <c r="AH19" s="671"/>
      <c r="AI19" s="671"/>
      <c r="AJ19" s="671"/>
      <c r="AK19" s="671"/>
      <c r="AL19" s="672">
        <v>0.4</v>
      </c>
      <c r="AM19" s="673"/>
      <c r="AN19" s="673"/>
      <c r="AO19" s="674"/>
      <c r="AP19" s="664" t="s">
        <v>275</v>
      </c>
      <c r="AQ19" s="665"/>
      <c r="AR19" s="665"/>
      <c r="AS19" s="665"/>
      <c r="AT19" s="665"/>
      <c r="AU19" s="665"/>
      <c r="AV19" s="665"/>
      <c r="AW19" s="665"/>
      <c r="AX19" s="665"/>
      <c r="AY19" s="665"/>
      <c r="AZ19" s="665"/>
      <c r="BA19" s="665"/>
      <c r="BB19" s="665"/>
      <c r="BC19" s="665"/>
      <c r="BD19" s="665"/>
      <c r="BE19" s="665"/>
      <c r="BF19" s="666"/>
      <c r="BG19" s="667">
        <v>20695606</v>
      </c>
      <c r="BH19" s="668"/>
      <c r="BI19" s="668"/>
      <c r="BJ19" s="668"/>
      <c r="BK19" s="668"/>
      <c r="BL19" s="668"/>
      <c r="BM19" s="668"/>
      <c r="BN19" s="669"/>
      <c r="BO19" s="670">
        <v>11.8</v>
      </c>
      <c r="BP19" s="670"/>
      <c r="BQ19" s="670"/>
      <c r="BR19" s="670"/>
      <c r="BS19" s="671" t="s">
        <v>180</v>
      </c>
      <c r="BT19" s="671"/>
      <c r="BU19" s="671"/>
      <c r="BV19" s="671"/>
      <c r="BW19" s="671"/>
      <c r="BX19" s="671"/>
      <c r="BY19" s="671"/>
      <c r="BZ19" s="671"/>
      <c r="CA19" s="671"/>
      <c r="CB19" s="675"/>
      <c r="CD19" s="682" t="s">
        <v>276</v>
      </c>
      <c r="CE19" s="683"/>
      <c r="CF19" s="683"/>
      <c r="CG19" s="683"/>
      <c r="CH19" s="683"/>
      <c r="CI19" s="683"/>
      <c r="CJ19" s="683"/>
      <c r="CK19" s="683"/>
      <c r="CL19" s="683"/>
      <c r="CM19" s="683"/>
      <c r="CN19" s="683"/>
      <c r="CO19" s="683"/>
      <c r="CP19" s="683"/>
      <c r="CQ19" s="684"/>
      <c r="CR19" s="667" t="s">
        <v>180</v>
      </c>
      <c r="CS19" s="668"/>
      <c r="CT19" s="668"/>
      <c r="CU19" s="668"/>
      <c r="CV19" s="668"/>
      <c r="CW19" s="668"/>
      <c r="CX19" s="668"/>
      <c r="CY19" s="669"/>
      <c r="CZ19" s="670" t="s">
        <v>180</v>
      </c>
      <c r="DA19" s="670"/>
      <c r="DB19" s="670"/>
      <c r="DC19" s="670"/>
      <c r="DD19" s="676" t="s">
        <v>180</v>
      </c>
      <c r="DE19" s="668"/>
      <c r="DF19" s="668"/>
      <c r="DG19" s="668"/>
      <c r="DH19" s="668"/>
      <c r="DI19" s="668"/>
      <c r="DJ19" s="668"/>
      <c r="DK19" s="668"/>
      <c r="DL19" s="668"/>
      <c r="DM19" s="668"/>
      <c r="DN19" s="668"/>
      <c r="DO19" s="668"/>
      <c r="DP19" s="669"/>
      <c r="DQ19" s="676" t="s">
        <v>180</v>
      </c>
      <c r="DR19" s="668"/>
      <c r="DS19" s="668"/>
      <c r="DT19" s="668"/>
      <c r="DU19" s="668"/>
      <c r="DV19" s="668"/>
      <c r="DW19" s="668"/>
      <c r="DX19" s="668"/>
      <c r="DY19" s="668"/>
      <c r="DZ19" s="668"/>
      <c r="EA19" s="668"/>
      <c r="EB19" s="668"/>
      <c r="EC19" s="677"/>
    </row>
    <row r="20" spans="2:133" ht="11.25" customHeight="1" x14ac:dyDescent="0.2">
      <c r="B20" s="664" t="s">
        <v>277</v>
      </c>
      <c r="C20" s="665"/>
      <c r="D20" s="665"/>
      <c r="E20" s="665"/>
      <c r="F20" s="665"/>
      <c r="G20" s="665"/>
      <c r="H20" s="665"/>
      <c r="I20" s="665"/>
      <c r="J20" s="665"/>
      <c r="K20" s="665"/>
      <c r="L20" s="665"/>
      <c r="M20" s="665"/>
      <c r="N20" s="665"/>
      <c r="O20" s="665"/>
      <c r="P20" s="665"/>
      <c r="Q20" s="666"/>
      <c r="R20" s="667">
        <v>142774</v>
      </c>
      <c r="S20" s="668"/>
      <c r="T20" s="668"/>
      <c r="U20" s="668"/>
      <c r="V20" s="668"/>
      <c r="W20" s="668"/>
      <c r="X20" s="668"/>
      <c r="Y20" s="669"/>
      <c r="Z20" s="670">
        <v>0</v>
      </c>
      <c r="AA20" s="670"/>
      <c r="AB20" s="670"/>
      <c r="AC20" s="670"/>
      <c r="AD20" s="671">
        <v>142774</v>
      </c>
      <c r="AE20" s="671"/>
      <c r="AF20" s="671"/>
      <c r="AG20" s="671"/>
      <c r="AH20" s="671"/>
      <c r="AI20" s="671"/>
      <c r="AJ20" s="671"/>
      <c r="AK20" s="671"/>
      <c r="AL20" s="672">
        <v>0.1</v>
      </c>
      <c r="AM20" s="673"/>
      <c r="AN20" s="673"/>
      <c r="AO20" s="674"/>
      <c r="AP20" s="664" t="s">
        <v>278</v>
      </c>
      <c r="AQ20" s="665"/>
      <c r="AR20" s="665"/>
      <c r="AS20" s="665"/>
      <c r="AT20" s="665"/>
      <c r="AU20" s="665"/>
      <c r="AV20" s="665"/>
      <c r="AW20" s="665"/>
      <c r="AX20" s="665"/>
      <c r="AY20" s="665"/>
      <c r="AZ20" s="665"/>
      <c r="BA20" s="665"/>
      <c r="BB20" s="665"/>
      <c r="BC20" s="665"/>
      <c r="BD20" s="665"/>
      <c r="BE20" s="665"/>
      <c r="BF20" s="666"/>
      <c r="BG20" s="667">
        <v>19554531</v>
      </c>
      <c r="BH20" s="668"/>
      <c r="BI20" s="668"/>
      <c r="BJ20" s="668"/>
      <c r="BK20" s="668"/>
      <c r="BL20" s="668"/>
      <c r="BM20" s="668"/>
      <c r="BN20" s="669"/>
      <c r="BO20" s="670">
        <v>11.2</v>
      </c>
      <c r="BP20" s="670"/>
      <c r="BQ20" s="670"/>
      <c r="BR20" s="670"/>
      <c r="BS20" s="671" t="s">
        <v>180</v>
      </c>
      <c r="BT20" s="671"/>
      <c r="BU20" s="671"/>
      <c r="BV20" s="671"/>
      <c r="BW20" s="671"/>
      <c r="BX20" s="671"/>
      <c r="BY20" s="671"/>
      <c r="BZ20" s="671"/>
      <c r="CA20" s="671"/>
      <c r="CB20" s="675"/>
      <c r="CD20" s="682" t="s">
        <v>279</v>
      </c>
      <c r="CE20" s="683"/>
      <c r="CF20" s="683"/>
      <c r="CG20" s="683"/>
      <c r="CH20" s="683"/>
      <c r="CI20" s="683"/>
      <c r="CJ20" s="683"/>
      <c r="CK20" s="683"/>
      <c r="CL20" s="683"/>
      <c r="CM20" s="683"/>
      <c r="CN20" s="683"/>
      <c r="CO20" s="683"/>
      <c r="CP20" s="683"/>
      <c r="CQ20" s="684"/>
      <c r="CR20" s="667">
        <v>643026372</v>
      </c>
      <c r="CS20" s="668"/>
      <c r="CT20" s="668"/>
      <c r="CU20" s="668"/>
      <c r="CV20" s="668"/>
      <c r="CW20" s="668"/>
      <c r="CX20" s="668"/>
      <c r="CY20" s="669"/>
      <c r="CZ20" s="670">
        <v>100</v>
      </c>
      <c r="DA20" s="670"/>
      <c r="DB20" s="670"/>
      <c r="DC20" s="670"/>
      <c r="DD20" s="676">
        <v>68128136</v>
      </c>
      <c r="DE20" s="668"/>
      <c r="DF20" s="668"/>
      <c r="DG20" s="668"/>
      <c r="DH20" s="668"/>
      <c r="DI20" s="668"/>
      <c r="DJ20" s="668"/>
      <c r="DK20" s="668"/>
      <c r="DL20" s="668"/>
      <c r="DM20" s="668"/>
      <c r="DN20" s="668"/>
      <c r="DO20" s="668"/>
      <c r="DP20" s="669"/>
      <c r="DQ20" s="676">
        <v>336683681</v>
      </c>
      <c r="DR20" s="668"/>
      <c r="DS20" s="668"/>
      <c r="DT20" s="668"/>
      <c r="DU20" s="668"/>
      <c r="DV20" s="668"/>
      <c r="DW20" s="668"/>
      <c r="DX20" s="668"/>
      <c r="DY20" s="668"/>
      <c r="DZ20" s="668"/>
      <c r="EA20" s="668"/>
      <c r="EB20" s="668"/>
      <c r="EC20" s="677"/>
    </row>
    <row r="21" spans="2:133" ht="11.25" customHeight="1" x14ac:dyDescent="0.2">
      <c r="B21" s="664" t="s">
        <v>280</v>
      </c>
      <c r="C21" s="665"/>
      <c r="D21" s="665"/>
      <c r="E21" s="665"/>
      <c r="F21" s="665"/>
      <c r="G21" s="665"/>
      <c r="H21" s="665"/>
      <c r="I21" s="665"/>
      <c r="J21" s="665"/>
      <c r="K21" s="665"/>
      <c r="L21" s="665"/>
      <c r="M21" s="665"/>
      <c r="N21" s="665"/>
      <c r="O21" s="665"/>
      <c r="P21" s="665"/>
      <c r="Q21" s="666"/>
      <c r="R21" s="667">
        <v>32983</v>
      </c>
      <c r="S21" s="668"/>
      <c r="T21" s="668"/>
      <c r="U21" s="668"/>
      <c r="V21" s="668"/>
      <c r="W21" s="668"/>
      <c r="X21" s="668"/>
      <c r="Y21" s="669"/>
      <c r="Z21" s="670">
        <v>0</v>
      </c>
      <c r="AA21" s="670"/>
      <c r="AB21" s="670"/>
      <c r="AC21" s="670"/>
      <c r="AD21" s="671">
        <v>32983</v>
      </c>
      <c r="AE21" s="671"/>
      <c r="AF21" s="671"/>
      <c r="AG21" s="671"/>
      <c r="AH21" s="671"/>
      <c r="AI21" s="671"/>
      <c r="AJ21" s="671"/>
      <c r="AK21" s="671"/>
      <c r="AL21" s="672">
        <v>0</v>
      </c>
      <c r="AM21" s="673"/>
      <c r="AN21" s="673"/>
      <c r="AO21" s="674"/>
      <c r="AP21" s="686" t="s">
        <v>281</v>
      </c>
      <c r="AQ21" s="687"/>
      <c r="AR21" s="687"/>
      <c r="AS21" s="687"/>
      <c r="AT21" s="687"/>
      <c r="AU21" s="687"/>
      <c r="AV21" s="687"/>
      <c r="AW21" s="687"/>
      <c r="AX21" s="687"/>
      <c r="AY21" s="687"/>
      <c r="AZ21" s="687"/>
      <c r="BA21" s="687"/>
      <c r="BB21" s="687"/>
      <c r="BC21" s="687"/>
      <c r="BD21" s="687"/>
      <c r="BE21" s="687"/>
      <c r="BF21" s="688"/>
      <c r="BG21" s="667">
        <v>12580</v>
      </c>
      <c r="BH21" s="668"/>
      <c r="BI21" s="668"/>
      <c r="BJ21" s="668"/>
      <c r="BK21" s="668"/>
      <c r="BL21" s="668"/>
      <c r="BM21" s="668"/>
      <c r="BN21" s="669"/>
      <c r="BO21" s="670">
        <v>0</v>
      </c>
      <c r="BP21" s="670"/>
      <c r="BQ21" s="670"/>
      <c r="BR21" s="670"/>
      <c r="BS21" s="671" t="s">
        <v>180</v>
      </c>
      <c r="BT21" s="671"/>
      <c r="BU21" s="671"/>
      <c r="BV21" s="671"/>
      <c r="BW21" s="671"/>
      <c r="BX21" s="671"/>
      <c r="BY21" s="671"/>
      <c r="BZ21" s="671"/>
      <c r="CA21" s="671"/>
      <c r="CB21" s="675"/>
      <c r="CD21" s="692"/>
      <c r="CE21" s="693"/>
      <c r="CF21" s="693"/>
      <c r="CG21" s="693"/>
      <c r="CH21" s="693"/>
      <c r="CI21" s="693"/>
      <c r="CJ21" s="693"/>
      <c r="CK21" s="693"/>
      <c r="CL21" s="693"/>
      <c r="CM21" s="693"/>
      <c r="CN21" s="693"/>
      <c r="CO21" s="693"/>
      <c r="CP21" s="693"/>
      <c r="CQ21" s="694"/>
      <c r="CR21" s="695"/>
      <c r="CS21" s="690"/>
      <c r="CT21" s="690"/>
      <c r="CU21" s="690"/>
      <c r="CV21" s="690"/>
      <c r="CW21" s="690"/>
      <c r="CX21" s="690"/>
      <c r="CY21" s="696"/>
      <c r="CZ21" s="697"/>
      <c r="DA21" s="697"/>
      <c r="DB21" s="697"/>
      <c r="DC21" s="697"/>
      <c r="DD21" s="689"/>
      <c r="DE21" s="690"/>
      <c r="DF21" s="690"/>
      <c r="DG21" s="690"/>
      <c r="DH21" s="690"/>
      <c r="DI21" s="690"/>
      <c r="DJ21" s="690"/>
      <c r="DK21" s="690"/>
      <c r="DL21" s="690"/>
      <c r="DM21" s="690"/>
      <c r="DN21" s="690"/>
      <c r="DO21" s="690"/>
      <c r="DP21" s="696"/>
      <c r="DQ21" s="689"/>
      <c r="DR21" s="690"/>
      <c r="DS21" s="690"/>
      <c r="DT21" s="690"/>
      <c r="DU21" s="690"/>
      <c r="DV21" s="690"/>
      <c r="DW21" s="690"/>
      <c r="DX21" s="690"/>
      <c r="DY21" s="690"/>
      <c r="DZ21" s="690"/>
      <c r="EA21" s="690"/>
      <c r="EB21" s="690"/>
      <c r="EC21" s="691"/>
    </row>
    <row r="22" spans="2:133" ht="11.25" customHeight="1" x14ac:dyDescent="0.2">
      <c r="B22" s="703" t="s">
        <v>282</v>
      </c>
      <c r="C22" s="704"/>
      <c r="D22" s="704"/>
      <c r="E22" s="704"/>
      <c r="F22" s="704"/>
      <c r="G22" s="704"/>
      <c r="H22" s="704"/>
      <c r="I22" s="704"/>
      <c r="J22" s="704"/>
      <c r="K22" s="704"/>
      <c r="L22" s="704"/>
      <c r="M22" s="704"/>
      <c r="N22" s="704"/>
      <c r="O22" s="704"/>
      <c r="P22" s="704"/>
      <c r="Q22" s="705"/>
      <c r="R22" s="667">
        <v>1804388</v>
      </c>
      <c r="S22" s="668"/>
      <c r="T22" s="668"/>
      <c r="U22" s="668"/>
      <c r="V22" s="668"/>
      <c r="W22" s="668"/>
      <c r="X22" s="668"/>
      <c r="Y22" s="669"/>
      <c r="Z22" s="670">
        <v>0.3</v>
      </c>
      <c r="AA22" s="670"/>
      <c r="AB22" s="670"/>
      <c r="AC22" s="670"/>
      <c r="AD22" s="671" t="s">
        <v>180</v>
      </c>
      <c r="AE22" s="671"/>
      <c r="AF22" s="671"/>
      <c r="AG22" s="671"/>
      <c r="AH22" s="671"/>
      <c r="AI22" s="671"/>
      <c r="AJ22" s="671"/>
      <c r="AK22" s="671"/>
      <c r="AL22" s="672" t="s">
        <v>180</v>
      </c>
      <c r="AM22" s="673"/>
      <c r="AN22" s="673"/>
      <c r="AO22" s="674"/>
      <c r="AP22" s="686" t="s">
        <v>283</v>
      </c>
      <c r="AQ22" s="687"/>
      <c r="AR22" s="687"/>
      <c r="AS22" s="687"/>
      <c r="AT22" s="687"/>
      <c r="AU22" s="687"/>
      <c r="AV22" s="687"/>
      <c r="AW22" s="687"/>
      <c r="AX22" s="687"/>
      <c r="AY22" s="687"/>
      <c r="AZ22" s="687"/>
      <c r="BA22" s="687"/>
      <c r="BB22" s="687"/>
      <c r="BC22" s="687"/>
      <c r="BD22" s="687"/>
      <c r="BE22" s="687"/>
      <c r="BF22" s="688"/>
      <c r="BG22" s="667">
        <v>7420336</v>
      </c>
      <c r="BH22" s="668"/>
      <c r="BI22" s="668"/>
      <c r="BJ22" s="668"/>
      <c r="BK22" s="668"/>
      <c r="BL22" s="668"/>
      <c r="BM22" s="668"/>
      <c r="BN22" s="669"/>
      <c r="BO22" s="670">
        <v>4.2</v>
      </c>
      <c r="BP22" s="670"/>
      <c r="BQ22" s="670"/>
      <c r="BR22" s="670"/>
      <c r="BS22" s="671" t="s">
        <v>180</v>
      </c>
      <c r="BT22" s="671"/>
      <c r="BU22" s="671"/>
      <c r="BV22" s="671"/>
      <c r="BW22" s="671"/>
      <c r="BX22" s="671"/>
      <c r="BY22" s="671"/>
      <c r="BZ22" s="671"/>
      <c r="CA22" s="671"/>
      <c r="CB22" s="675"/>
      <c r="CD22" s="649" t="s">
        <v>284</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x14ac:dyDescent="0.2">
      <c r="B23" s="664" t="s">
        <v>285</v>
      </c>
      <c r="C23" s="665"/>
      <c r="D23" s="665"/>
      <c r="E23" s="665"/>
      <c r="F23" s="665"/>
      <c r="G23" s="665"/>
      <c r="H23" s="665"/>
      <c r="I23" s="665"/>
      <c r="J23" s="665"/>
      <c r="K23" s="665"/>
      <c r="L23" s="665"/>
      <c r="M23" s="665"/>
      <c r="N23" s="665"/>
      <c r="O23" s="665"/>
      <c r="P23" s="665"/>
      <c r="Q23" s="666"/>
      <c r="R23" s="667">
        <v>73508927</v>
      </c>
      <c r="S23" s="668"/>
      <c r="T23" s="668"/>
      <c r="U23" s="668"/>
      <c r="V23" s="668"/>
      <c r="W23" s="668"/>
      <c r="X23" s="668"/>
      <c r="Y23" s="669"/>
      <c r="Z23" s="670">
        <v>11.3</v>
      </c>
      <c r="AA23" s="670"/>
      <c r="AB23" s="670"/>
      <c r="AC23" s="670"/>
      <c r="AD23" s="671">
        <v>70755508</v>
      </c>
      <c r="AE23" s="671"/>
      <c r="AF23" s="671"/>
      <c r="AG23" s="671"/>
      <c r="AH23" s="671"/>
      <c r="AI23" s="671"/>
      <c r="AJ23" s="671"/>
      <c r="AK23" s="671"/>
      <c r="AL23" s="672">
        <v>25.9</v>
      </c>
      <c r="AM23" s="673"/>
      <c r="AN23" s="673"/>
      <c r="AO23" s="674"/>
      <c r="AP23" s="686" t="s">
        <v>286</v>
      </c>
      <c r="AQ23" s="687"/>
      <c r="AR23" s="687"/>
      <c r="AS23" s="687"/>
      <c r="AT23" s="687"/>
      <c r="AU23" s="687"/>
      <c r="AV23" s="687"/>
      <c r="AW23" s="687"/>
      <c r="AX23" s="687"/>
      <c r="AY23" s="687"/>
      <c r="AZ23" s="687"/>
      <c r="BA23" s="687"/>
      <c r="BB23" s="687"/>
      <c r="BC23" s="687"/>
      <c r="BD23" s="687"/>
      <c r="BE23" s="687"/>
      <c r="BF23" s="688"/>
      <c r="BG23" s="667">
        <v>12121615</v>
      </c>
      <c r="BH23" s="668"/>
      <c r="BI23" s="668"/>
      <c r="BJ23" s="668"/>
      <c r="BK23" s="668"/>
      <c r="BL23" s="668"/>
      <c r="BM23" s="668"/>
      <c r="BN23" s="669"/>
      <c r="BO23" s="670">
        <v>6.9</v>
      </c>
      <c r="BP23" s="670"/>
      <c r="BQ23" s="670"/>
      <c r="BR23" s="670"/>
      <c r="BS23" s="671" t="s">
        <v>180</v>
      </c>
      <c r="BT23" s="671"/>
      <c r="BU23" s="671"/>
      <c r="BV23" s="671"/>
      <c r="BW23" s="671"/>
      <c r="BX23" s="671"/>
      <c r="BY23" s="671"/>
      <c r="BZ23" s="671"/>
      <c r="CA23" s="671"/>
      <c r="CB23" s="675"/>
      <c r="CD23" s="649" t="s">
        <v>226</v>
      </c>
      <c r="CE23" s="650"/>
      <c r="CF23" s="650"/>
      <c r="CG23" s="650"/>
      <c r="CH23" s="650"/>
      <c r="CI23" s="650"/>
      <c r="CJ23" s="650"/>
      <c r="CK23" s="650"/>
      <c r="CL23" s="650"/>
      <c r="CM23" s="650"/>
      <c r="CN23" s="650"/>
      <c r="CO23" s="650"/>
      <c r="CP23" s="650"/>
      <c r="CQ23" s="651"/>
      <c r="CR23" s="649" t="s">
        <v>287</v>
      </c>
      <c r="CS23" s="650"/>
      <c r="CT23" s="650"/>
      <c r="CU23" s="650"/>
      <c r="CV23" s="650"/>
      <c r="CW23" s="650"/>
      <c r="CX23" s="650"/>
      <c r="CY23" s="651"/>
      <c r="CZ23" s="649" t="s">
        <v>288</v>
      </c>
      <c r="DA23" s="650"/>
      <c r="DB23" s="650"/>
      <c r="DC23" s="651"/>
      <c r="DD23" s="649" t="s">
        <v>289</v>
      </c>
      <c r="DE23" s="650"/>
      <c r="DF23" s="650"/>
      <c r="DG23" s="650"/>
      <c r="DH23" s="650"/>
      <c r="DI23" s="650"/>
      <c r="DJ23" s="650"/>
      <c r="DK23" s="651"/>
      <c r="DL23" s="698" t="s">
        <v>290</v>
      </c>
      <c r="DM23" s="699"/>
      <c r="DN23" s="699"/>
      <c r="DO23" s="699"/>
      <c r="DP23" s="699"/>
      <c r="DQ23" s="699"/>
      <c r="DR23" s="699"/>
      <c r="DS23" s="699"/>
      <c r="DT23" s="699"/>
      <c r="DU23" s="699"/>
      <c r="DV23" s="700"/>
      <c r="DW23" s="649" t="s">
        <v>291</v>
      </c>
      <c r="DX23" s="650"/>
      <c r="DY23" s="650"/>
      <c r="DZ23" s="650"/>
      <c r="EA23" s="650"/>
      <c r="EB23" s="650"/>
      <c r="EC23" s="651"/>
    </row>
    <row r="24" spans="2:133" ht="11.25" customHeight="1" x14ac:dyDescent="0.2">
      <c r="B24" s="664" t="s">
        <v>292</v>
      </c>
      <c r="C24" s="665"/>
      <c r="D24" s="665"/>
      <c r="E24" s="665"/>
      <c r="F24" s="665"/>
      <c r="G24" s="665"/>
      <c r="H24" s="665"/>
      <c r="I24" s="665"/>
      <c r="J24" s="665"/>
      <c r="K24" s="665"/>
      <c r="L24" s="665"/>
      <c r="M24" s="665"/>
      <c r="N24" s="665"/>
      <c r="O24" s="665"/>
      <c r="P24" s="665"/>
      <c r="Q24" s="666"/>
      <c r="R24" s="667">
        <v>70755508</v>
      </c>
      <c r="S24" s="668"/>
      <c r="T24" s="668"/>
      <c r="U24" s="668"/>
      <c r="V24" s="668"/>
      <c r="W24" s="668"/>
      <c r="X24" s="668"/>
      <c r="Y24" s="669"/>
      <c r="Z24" s="670">
        <v>10.9</v>
      </c>
      <c r="AA24" s="670"/>
      <c r="AB24" s="670"/>
      <c r="AC24" s="670"/>
      <c r="AD24" s="671">
        <v>70755508</v>
      </c>
      <c r="AE24" s="671"/>
      <c r="AF24" s="671"/>
      <c r="AG24" s="671"/>
      <c r="AH24" s="671"/>
      <c r="AI24" s="671"/>
      <c r="AJ24" s="671"/>
      <c r="AK24" s="671"/>
      <c r="AL24" s="672">
        <v>25.9</v>
      </c>
      <c r="AM24" s="673"/>
      <c r="AN24" s="673"/>
      <c r="AO24" s="674"/>
      <c r="AP24" s="686" t="s">
        <v>293</v>
      </c>
      <c r="AQ24" s="687"/>
      <c r="AR24" s="687"/>
      <c r="AS24" s="687"/>
      <c r="AT24" s="687"/>
      <c r="AU24" s="687"/>
      <c r="AV24" s="687"/>
      <c r="AW24" s="687"/>
      <c r="AX24" s="687"/>
      <c r="AY24" s="687"/>
      <c r="AZ24" s="687"/>
      <c r="BA24" s="687"/>
      <c r="BB24" s="687"/>
      <c r="BC24" s="687"/>
      <c r="BD24" s="687"/>
      <c r="BE24" s="687"/>
      <c r="BF24" s="688"/>
      <c r="BG24" s="667" t="s">
        <v>180</v>
      </c>
      <c r="BH24" s="668"/>
      <c r="BI24" s="668"/>
      <c r="BJ24" s="668"/>
      <c r="BK24" s="668"/>
      <c r="BL24" s="668"/>
      <c r="BM24" s="668"/>
      <c r="BN24" s="669"/>
      <c r="BO24" s="670" t="s">
        <v>180</v>
      </c>
      <c r="BP24" s="670"/>
      <c r="BQ24" s="670"/>
      <c r="BR24" s="670"/>
      <c r="BS24" s="671" t="s">
        <v>180</v>
      </c>
      <c r="BT24" s="671"/>
      <c r="BU24" s="671"/>
      <c r="BV24" s="671"/>
      <c r="BW24" s="671"/>
      <c r="BX24" s="671"/>
      <c r="BY24" s="671"/>
      <c r="BZ24" s="671"/>
      <c r="CA24" s="671"/>
      <c r="CB24" s="675"/>
      <c r="CD24" s="678" t="s">
        <v>294</v>
      </c>
      <c r="CE24" s="679"/>
      <c r="CF24" s="679"/>
      <c r="CG24" s="679"/>
      <c r="CH24" s="679"/>
      <c r="CI24" s="679"/>
      <c r="CJ24" s="679"/>
      <c r="CK24" s="679"/>
      <c r="CL24" s="679"/>
      <c r="CM24" s="679"/>
      <c r="CN24" s="679"/>
      <c r="CO24" s="679"/>
      <c r="CP24" s="679"/>
      <c r="CQ24" s="680"/>
      <c r="CR24" s="656">
        <v>348743085</v>
      </c>
      <c r="CS24" s="657"/>
      <c r="CT24" s="657"/>
      <c r="CU24" s="657"/>
      <c r="CV24" s="657"/>
      <c r="CW24" s="657"/>
      <c r="CX24" s="657"/>
      <c r="CY24" s="658"/>
      <c r="CZ24" s="661">
        <v>54.2</v>
      </c>
      <c r="DA24" s="662"/>
      <c r="DB24" s="662"/>
      <c r="DC24" s="681"/>
      <c r="DD24" s="709">
        <v>202285017</v>
      </c>
      <c r="DE24" s="657"/>
      <c r="DF24" s="657"/>
      <c r="DG24" s="657"/>
      <c r="DH24" s="657"/>
      <c r="DI24" s="657"/>
      <c r="DJ24" s="657"/>
      <c r="DK24" s="658"/>
      <c r="DL24" s="709">
        <v>198724894</v>
      </c>
      <c r="DM24" s="657"/>
      <c r="DN24" s="657"/>
      <c r="DO24" s="657"/>
      <c r="DP24" s="657"/>
      <c r="DQ24" s="657"/>
      <c r="DR24" s="657"/>
      <c r="DS24" s="657"/>
      <c r="DT24" s="657"/>
      <c r="DU24" s="657"/>
      <c r="DV24" s="658"/>
      <c r="DW24" s="661">
        <v>66.8</v>
      </c>
      <c r="DX24" s="662"/>
      <c r="DY24" s="662"/>
      <c r="DZ24" s="662"/>
      <c r="EA24" s="662"/>
      <c r="EB24" s="662"/>
      <c r="EC24" s="663"/>
    </row>
    <row r="25" spans="2:133" ht="11.25" customHeight="1" x14ac:dyDescent="0.2">
      <c r="B25" s="664" t="s">
        <v>295</v>
      </c>
      <c r="C25" s="665"/>
      <c r="D25" s="665"/>
      <c r="E25" s="665"/>
      <c r="F25" s="665"/>
      <c r="G25" s="665"/>
      <c r="H25" s="665"/>
      <c r="I25" s="665"/>
      <c r="J25" s="665"/>
      <c r="K25" s="665"/>
      <c r="L25" s="665"/>
      <c r="M25" s="665"/>
      <c r="N25" s="665"/>
      <c r="O25" s="665"/>
      <c r="P25" s="665"/>
      <c r="Q25" s="666"/>
      <c r="R25" s="667">
        <v>2753419</v>
      </c>
      <c r="S25" s="668"/>
      <c r="T25" s="668"/>
      <c r="U25" s="668"/>
      <c r="V25" s="668"/>
      <c r="W25" s="668"/>
      <c r="X25" s="668"/>
      <c r="Y25" s="669"/>
      <c r="Z25" s="670">
        <v>0.4</v>
      </c>
      <c r="AA25" s="670"/>
      <c r="AB25" s="670"/>
      <c r="AC25" s="670"/>
      <c r="AD25" s="671" t="s">
        <v>180</v>
      </c>
      <c r="AE25" s="671"/>
      <c r="AF25" s="671"/>
      <c r="AG25" s="671"/>
      <c r="AH25" s="671"/>
      <c r="AI25" s="671"/>
      <c r="AJ25" s="671"/>
      <c r="AK25" s="671"/>
      <c r="AL25" s="672" t="s">
        <v>180</v>
      </c>
      <c r="AM25" s="673"/>
      <c r="AN25" s="673"/>
      <c r="AO25" s="674"/>
      <c r="AP25" s="686" t="s">
        <v>296</v>
      </c>
      <c r="AQ25" s="687"/>
      <c r="AR25" s="687"/>
      <c r="AS25" s="687"/>
      <c r="AT25" s="687"/>
      <c r="AU25" s="687"/>
      <c r="AV25" s="687"/>
      <c r="AW25" s="687"/>
      <c r="AX25" s="687"/>
      <c r="AY25" s="687"/>
      <c r="AZ25" s="687"/>
      <c r="BA25" s="687"/>
      <c r="BB25" s="687"/>
      <c r="BC25" s="687"/>
      <c r="BD25" s="687"/>
      <c r="BE25" s="687"/>
      <c r="BF25" s="688"/>
      <c r="BG25" s="667">
        <v>1141075</v>
      </c>
      <c r="BH25" s="668"/>
      <c r="BI25" s="668"/>
      <c r="BJ25" s="668"/>
      <c r="BK25" s="668"/>
      <c r="BL25" s="668"/>
      <c r="BM25" s="668"/>
      <c r="BN25" s="669"/>
      <c r="BO25" s="670">
        <v>0.7</v>
      </c>
      <c r="BP25" s="670"/>
      <c r="BQ25" s="670"/>
      <c r="BR25" s="670"/>
      <c r="BS25" s="671" t="s">
        <v>180</v>
      </c>
      <c r="BT25" s="671"/>
      <c r="BU25" s="671"/>
      <c r="BV25" s="671"/>
      <c r="BW25" s="671"/>
      <c r="BX25" s="671"/>
      <c r="BY25" s="671"/>
      <c r="BZ25" s="671"/>
      <c r="CA25" s="671"/>
      <c r="CB25" s="675"/>
      <c r="CD25" s="682" t="s">
        <v>297</v>
      </c>
      <c r="CE25" s="683"/>
      <c r="CF25" s="683"/>
      <c r="CG25" s="683"/>
      <c r="CH25" s="683"/>
      <c r="CI25" s="683"/>
      <c r="CJ25" s="683"/>
      <c r="CK25" s="683"/>
      <c r="CL25" s="683"/>
      <c r="CM25" s="683"/>
      <c r="CN25" s="683"/>
      <c r="CO25" s="683"/>
      <c r="CP25" s="683"/>
      <c r="CQ25" s="684"/>
      <c r="CR25" s="667">
        <v>107927806</v>
      </c>
      <c r="CS25" s="706"/>
      <c r="CT25" s="706"/>
      <c r="CU25" s="706"/>
      <c r="CV25" s="706"/>
      <c r="CW25" s="706"/>
      <c r="CX25" s="706"/>
      <c r="CY25" s="707"/>
      <c r="CZ25" s="672">
        <v>16.8</v>
      </c>
      <c r="DA25" s="701"/>
      <c r="DB25" s="701"/>
      <c r="DC25" s="708"/>
      <c r="DD25" s="676">
        <v>93579476</v>
      </c>
      <c r="DE25" s="706"/>
      <c r="DF25" s="706"/>
      <c r="DG25" s="706"/>
      <c r="DH25" s="706"/>
      <c r="DI25" s="706"/>
      <c r="DJ25" s="706"/>
      <c r="DK25" s="707"/>
      <c r="DL25" s="676">
        <v>92163369</v>
      </c>
      <c r="DM25" s="706"/>
      <c r="DN25" s="706"/>
      <c r="DO25" s="706"/>
      <c r="DP25" s="706"/>
      <c r="DQ25" s="706"/>
      <c r="DR25" s="706"/>
      <c r="DS25" s="706"/>
      <c r="DT25" s="706"/>
      <c r="DU25" s="706"/>
      <c r="DV25" s="707"/>
      <c r="DW25" s="672">
        <v>31</v>
      </c>
      <c r="DX25" s="701"/>
      <c r="DY25" s="701"/>
      <c r="DZ25" s="701"/>
      <c r="EA25" s="701"/>
      <c r="EB25" s="701"/>
      <c r="EC25" s="702"/>
    </row>
    <row r="26" spans="2:133" ht="11.25" customHeight="1" x14ac:dyDescent="0.2">
      <c r="B26" s="664" t="s">
        <v>298</v>
      </c>
      <c r="C26" s="665"/>
      <c r="D26" s="665"/>
      <c r="E26" s="665"/>
      <c r="F26" s="665"/>
      <c r="G26" s="665"/>
      <c r="H26" s="665"/>
      <c r="I26" s="665"/>
      <c r="J26" s="665"/>
      <c r="K26" s="665"/>
      <c r="L26" s="665"/>
      <c r="M26" s="665"/>
      <c r="N26" s="665"/>
      <c r="O26" s="665"/>
      <c r="P26" s="665"/>
      <c r="Q26" s="666"/>
      <c r="R26" s="667" t="s">
        <v>180</v>
      </c>
      <c r="S26" s="668"/>
      <c r="T26" s="668"/>
      <c r="U26" s="668"/>
      <c r="V26" s="668"/>
      <c r="W26" s="668"/>
      <c r="X26" s="668"/>
      <c r="Y26" s="669"/>
      <c r="Z26" s="670" t="s">
        <v>180</v>
      </c>
      <c r="AA26" s="670"/>
      <c r="AB26" s="670"/>
      <c r="AC26" s="670"/>
      <c r="AD26" s="671" t="s">
        <v>180</v>
      </c>
      <c r="AE26" s="671"/>
      <c r="AF26" s="671"/>
      <c r="AG26" s="671"/>
      <c r="AH26" s="671"/>
      <c r="AI26" s="671"/>
      <c r="AJ26" s="671"/>
      <c r="AK26" s="671"/>
      <c r="AL26" s="672" t="s">
        <v>180</v>
      </c>
      <c r="AM26" s="673"/>
      <c r="AN26" s="673"/>
      <c r="AO26" s="674"/>
      <c r="AP26" s="686" t="s">
        <v>299</v>
      </c>
      <c r="AQ26" s="716"/>
      <c r="AR26" s="716"/>
      <c r="AS26" s="716"/>
      <c r="AT26" s="716"/>
      <c r="AU26" s="716"/>
      <c r="AV26" s="716"/>
      <c r="AW26" s="716"/>
      <c r="AX26" s="716"/>
      <c r="AY26" s="716"/>
      <c r="AZ26" s="716"/>
      <c r="BA26" s="716"/>
      <c r="BB26" s="716"/>
      <c r="BC26" s="716"/>
      <c r="BD26" s="716"/>
      <c r="BE26" s="716"/>
      <c r="BF26" s="688"/>
      <c r="BG26" s="667" t="s">
        <v>180</v>
      </c>
      <c r="BH26" s="668"/>
      <c r="BI26" s="668"/>
      <c r="BJ26" s="668"/>
      <c r="BK26" s="668"/>
      <c r="BL26" s="668"/>
      <c r="BM26" s="668"/>
      <c r="BN26" s="669"/>
      <c r="BO26" s="670" t="s">
        <v>180</v>
      </c>
      <c r="BP26" s="670"/>
      <c r="BQ26" s="670"/>
      <c r="BR26" s="670"/>
      <c r="BS26" s="671" t="s">
        <v>180</v>
      </c>
      <c r="BT26" s="671"/>
      <c r="BU26" s="671"/>
      <c r="BV26" s="671"/>
      <c r="BW26" s="671"/>
      <c r="BX26" s="671"/>
      <c r="BY26" s="671"/>
      <c r="BZ26" s="671"/>
      <c r="CA26" s="671"/>
      <c r="CB26" s="675"/>
      <c r="CD26" s="682" t="s">
        <v>300</v>
      </c>
      <c r="CE26" s="683"/>
      <c r="CF26" s="683"/>
      <c r="CG26" s="683"/>
      <c r="CH26" s="683"/>
      <c r="CI26" s="683"/>
      <c r="CJ26" s="683"/>
      <c r="CK26" s="683"/>
      <c r="CL26" s="683"/>
      <c r="CM26" s="683"/>
      <c r="CN26" s="683"/>
      <c r="CO26" s="683"/>
      <c r="CP26" s="683"/>
      <c r="CQ26" s="684"/>
      <c r="CR26" s="667">
        <v>74285950</v>
      </c>
      <c r="CS26" s="668"/>
      <c r="CT26" s="668"/>
      <c r="CU26" s="668"/>
      <c r="CV26" s="668"/>
      <c r="CW26" s="668"/>
      <c r="CX26" s="668"/>
      <c r="CY26" s="669"/>
      <c r="CZ26" s="672">
        <v>11.6</v>
      </c>
      <c r="DA26" s="701"/>
      <c r="DB26" s="701"/>
      <c r="DC26" s="708"/>
      <c r="DD26" s="676">
        <v>61099636</v>
      </c>
      <c r="DE26" s="668"/>
      <c r="DF26" s="668"/>
      <c r="DG26" s="668"/>
      <c r="DH26" s="668"/>
      <c r="DI26" s="668"/>
      <c r="DJ26" s="668"/>
      <c r="DK26" s="669"/>
      <c r="DL26" s="676" t="s">
        <v>180</v>
      </c>
      <c r="DM26" s="668"/>
      <c r="DN26" s="668"/>
      <c r="DO26" s="668"/>
      <c r="DP26" s="668"/>
      <c r="DQ26" s="668"/>
      <c r="DR26" s="668"/>
      <c r="DS26" s="668"/>
      <c r="DT26" s="668"/>
      <c r="DU26" s="668"/>
      <c r="DV26" s="669"/>
      <c r="DW26" s="672" t="s">
        <v>180</v>
      </c>
      <c r="DX26" s="701"/>
      <c r="DY26" s="701"/>
      <c r="DZ26" s="701"/>
      <c r="EA26" s="701"/>
      <c r="EB26" s="701"/>
      <c r="EC26" s="702"/>
    </row>
    <row r="27" spans="2:133" ht="11.25" customHeight="1" x14ac:dyDescent="0.2">
      <c r="B27" s="664" t="s">
        <v>301</v>
      </c>
      <c r="C27" s="665"/>
      <c r="D27" s="665"/>
      <c r="E27" s="665"/>
      <c r="F27" s="665"/>
      <c r="G27" s="665"/>
      <c r="H27" s="665"/>
      <c r="I27" s="665"/>
      <c r="J27" s="665"/>
      <c r="K27" s="665"/>
      <c r="L27" s="665"/>
      <c r="M27" s="665"/>
      <c r="N27" s="665"/>
      <c r="O27" s="665"/>
      <c r="P27" s="665"/>
      <c r="Q27" s="666"/>
      <c r="R27" s="667">
        <v>287093855</v>
      </c>
      <c r="S27" s="668"/>
      <c r="T27" s="668"/>
      <c r="U27" s="668"/>
      <c r="V27" s="668"/>
      <c r="W27" s="668"/>
      <c r="X27" s="668"/>
      <c r="Y27" s="669"/>
      <c r="Z27" s="670">
        <v>44.1</v>
      </c>
      <c r="AA27" s="670"/>
      <c r="AB27" s="670"/>
      <c r="AC27" s="670"/>
      <c r="AD27" s="671">
        <v>271077746</v>
      </c>
      <c r="AE27" s="671"/>
      <c r="AF27" s="671"/>
      <c r="AG27" s="671"/>
      <c r="AH27" s="671"/>
      <c r="AI27" s="671"/>
      <c r="AJ27" s="671"/>
      <c r="AK27" s="671"/>
      <c r="AL27" s="672">
        <v>99.1</v>
      </c>
      <c r="AM27" s="673"/>
      <c r="AN27" s="673"/>
      <c r="AO27" s="674"/>
      <c r="AP27" s="664" t="s">
        <v>302</v>
      </c>
      <c r="AQ27" s="665"/>
      <c r="AR27" s="665"/>
      <c r="AS27" s="665"/>
      <c r="AT27" s="665"/>
      <c r="AU27" s="665"/>
      <c r="AV27" s="665"/>
      <c r="AW27" s="665"/>
      <c r="AX27" s="665"/>
      <c r="AY27" s="665"/>
      <c r="AZ27" s="665"/>
      <c r="BA27" s="665"/>
      <c r="BB27" s="665"/>
      <c r="BC27" s="665"/>
      <c r="BD27" s="665"/>
      <c r="BE27" s="665"/>
      <c r="BF27" s="666"/>
      <c r="BG27" s="667">
        <v>174938509</v>
      </c>
      <c r="BH27" s="668"/>
      <c r="BI27" s="668"/>
      <c r="BJ27" s="668"/>
      <c r="BK27" s="668"/>
      <c r="BL27" s="668"/>
      <c r="BM27" s="668"/>
      <c r="BN27" s="669"/>
      <c r="BO27" s="670">
        <v>100</v>
      </c>
      <c r="BP27" s="670"/>
      <c r="BQ27" s="670"/>
      <c r="BR27" s="670"/>
      <c r="BS27" s="671">
        <v>1748834</v>
      </c>
      <c r="BT27" s="671"/>
      <c r="BU27" s="671"/>
      <c r="BV27" s="671"/>
      <c r="BW27" s="671"/>
      <c r="BX27" s="671"/>
      <c r="BY27" s="671"/>
      <c r="BZ27" s="671"/>
      <c r="CA27" s="671"/>
      <c r="CB27" s="675"/>
      <c r="CD27" s="682" t="s">
        <v>303</v>
      </c>
      <c r="CE27" s="683"/>
      <c r="CF27" s="683"/>
      <c r="CG27" s="683"/>
      <c r="CH27" s="683"/>
      <c r="CI27" s="683"/>
      <c r="CJ27" s="683"/>
      <c r="CK27" s="683"/>
      <c r="CL27" s="683"/>
      <c r="CM27" s="683"/>
      <c r="CN27" s="683"/>
      <c r="CO27" s="683"/>
      <c r="CP27" s="683"/>
      <c r="CQ27" s="684"/>
      <c r="CR27" s="667">
        <v>171385512</v>
      </c>
      <c r="CS27" s="706"/>
      <c r="CT27" s="706"/>
      <c r="CU27" s="706"/>
      <c r="CV27" s="706"/>
      <c r="CW27" s="706"/>
      <c r="CX27" s="706"/>
      <c r="CY27" s="707"/>
      <c r="CZ27" s="672">
        <v>26.7</v>
      </c>
      <c r="DA27" s="701"/>
      <c r="DB27" s="701"/>
      <c r="DC27" s="708"/>
      <c r="DD27" s="676">
        <v>44144662</v>
      </c>
      <c r="DE27" s="706"/>
      <c r="DF27" s="706"/>
      <c r="DG27" s="706"/>
      <c r="DH27" s="706"/>
      <c r="DI27" s="706"/>
      <c r="DJ27" s="706"/>
      <c r="DK27" s="707"/>
      <c r="DL27" s="676">
        <v>42652397</v>
      </c>
      <c r="DM27" s="706"/>
      <c r="DN27" s="706"/>
      <c r="DO27" s="706"/>
      <c r="DP27" s="706"/>
      <c r="DQ27" s="706"/>
      <c r="DR27" s="706"/>
      <c r="DS27" s="706"/>
      <c r="DT27" s="706"/>
      <c r="DU27" s="706"/>
      <c r="DV27" s="707"/>
      <c r="DW27" s="672">
        <v>14.3</v>
      </c>
      <c r="DX27" s="701"/>
      <c r="DY27" s="701"/>
      <c r="DZ27" s="701"/>
      <c r="EA27" s="701"/>
      <c r="EB27" s="701"/>
      <c r="EC27" s="702"/>
    </row>
    <row r="28" spans="2:133" ht="11.25" customHeight="1" x14ac:dyDescent="0.2">
      <c r="B28" s="664" t="s">
        <v>304</v>
      </c>
      <c r="C28" s="665"/>
      <c r="D28" s="665"/>
      <c r="E28" s="665"/>
      <c r="F28" s="665"/>
      <c r="G28" s="665"/>
      <c r="H28" s="665"/>
      <c r="I28" s="665"/>
      <c r="J28" s="665"/>
      <c r="K28" s="665"/>
      <c r="L28" s="665"/>
      <c r="M28" s="665"/>
      <c r="N28" s="665"/>
      <c r="O28" s="665"/>
      <c r="P28" s="665"/>
      <c r="Q28" s="666"/>
      <c r="R28" s="667">
        <v>388324</v>
      </c>
      <c r="S28" s="668"/>
      <c r="T28" s="668"/>
      <c r="U28" s="668"/>
      <c r="V28" s="668"/>
      <c r="W28" s="668"/>
      <c r="X28" s="668"/>
      <c r="Y28" s="669"/>
      <c r="Z28" s="670">
        <v>0.1</v>
      </c>
      <c r="AA28" s="670"/>
      <c r="AB28" s="670"/>
      <c r="AC28" s="670"/>
      <c r="AD28" s="671">
        <v>388324</v>
      </c>
      <c r="AE28" s="671"/>
      <c r="AF28" s="671"/>
      <c r="AG28" s="671"/>
      <c r="AH28" s="671"/>
      <c r="AI28" s="671"/>
      <c r="AJ28" s="671"/>
      <c r="AK28" s="671"/>
      <c r="AL28" s="672">
        <v>0.1</v>
      </c>
      <c r="AM28" s="673"/>
      <c r="AN28" s="673"/>
      <c r="AO28" s="67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70"/>
      <c r="BP28" s="670"/>
      <c r="BQ28" s="670"/>
      <c r="BR28" s="670"/>
      <c r="BS28" s="676"/>
      <c r="BT28" s="668"/>
      <c r="BU28" s="668"/>
      <c r="BV28" s="668"/>
      <c r="BW28" s="668"/>
      <c r="BX28" s="668"/>
      <c r="BY28" s="668"/>
      <c r="BZ28" s="668"/>
      <c r="CA28" s="668"/>
      <c r="CB28" s="677"/>
      <c r="CD28" s="682" t="s">
        <v>305</v>
      </c>
      <c r="CE28" s="683"/>
      <c r="CF28" s="683"/>
      <c r="CG28" s="683"/>
      <c r="CH28" s="683"/>
      <c r="CI28" s="683"/>
      <c r="CJ28" s="683"/>
      <c r="CK28" s="683"/>
      <c r="CL28" s="683"/>
      <c r="CM28" s="683"/>
      <c r="CN28" s="683"/>
      <c r="CO28" s="683"/>
      <c r="CP28" s="683"/>
      <c r="CQ28" s="684"/>
      <c r="CR28" s="667">
        <v>69429767</v>
      </c>
      <c r="CS28" s="668"/>
      <c r="CT28" s="668"/>
      <c r="CU28" s="668"/>
      <c r="CV28" s="668"/>
      <c r="CW28" s="668"/>
      <c r="CX28" s="668"/>
      <c r="CY28" s="669"/>
      <c r="CZ28" s="672">
        <v>10.8</v>
      </c>
      <c r="DA28" s="701"/>
      <c r="DB28" s="701"/>
      <c r="DC28" s="708"/>
      <c r="DD28" s="676">
        <v>64560879</v>
      </c>
      <c r="DE28" s="668"/>
      <c r="DF28" s="668"/>
      <c r="DG28" s="668"/>
      <c r="DH28" s="668"/>
      <c r="DI28" s="668"/>
      <c r="DJ28" s="668"/>
      <c r="DK28" s="669"/>
      <c r="DL28" s="676">
        <v>63909128</v>
      </c>
      <c r="DM28" s="668"/>
      <c r="DN28" s="668"/>
      <c r="DO28" s="668"/>
      <c r="DP28" s="668"/>
      <c r="DQ28" s="668"/>
      <c r="DR28" s="668"/>
      <c r="DS28" s="668"/>
      <c r="DT28" s="668"/>
      <c r="DU28" s="668"/>
      <c r="DV28" s="669"/>
      <c r="DW28" s="672">
        <v>21.5</v>
      </c>
      <c r="DX28" s="701"/>
      <c r="DY28" s="701"/>
      <c r="DZ28" s="701"/>
      <c r="EA28" s="701"/>
      <c r="EB28" s="701"/>
      <c r="EC28" s="702"/>
    </row>
    <row r="29" spans="2:133" ht="11.25" customHeight="1" x14ac:dyDescent="0.2">
      <c r="B29" s="664" t="s">
        <v>306</v>
      </c>
      <c r="C29" s="665"/>
      <c r="D29" s="665"/>
      <c r="E29" s="665"/>
      <c r="F29" s="665"/>
      <c r="G29" s="665"/>
      <c r="H29" s="665"/>
      <c r="I29" s="665"/>
      <c r="J29" s="665"/>
      <c r="K29" s="665"/>
      <c r="L29" s="665"/>
      <c r="M29" s="665"/>
      <c r="N29" s="665"/>
      <c r="O29" s="665"/>
      <c r="P29" s="665"/>
      <c r="Q29" s="666"/>
      <c r="R29" s="667">
        <v>2697030</v>
      </c>
      <c r="S29" s="668"/>
      <c r="T29" s="668"/>
      <c r="U29" s="668"/>
      <c r="V29" s="668"/>
      <c r="W29" s="668"/>
      <c r="X29" s="668"/>
      <c r="Y29" s="669"/>
      <c r="Z29" s="670">
        <v>0.4</v>
      </c>
      <c r="AA29" s="670"/>
      <c r="AB29" s="670"/>
      <c r="AC29" s="670"/>
      <c r="AD29" s="671" t="s">
        <v>180</v>
      </c>
      <c r="AE29" s="671"/>
      <c r="AF29" s="671"/>
      <c r="AG29" s="671"/>
      <c r="AH29" s="671"/>
      <c r="AI29" s="671"/>
      <c r="AJ29" s="671"/>
      <c r="AK29" s="671"/>
      <c r="AL29" s="672" t="s">
        <v>180</v>
      </c>
      <c r="AM29" s="673"/>
      <c r="AN29" s="673"/>
      <c r="AO29" s="674"/>
      <c r="AP29" s="717"/>
      <c r="AQ29" s="718"/>
      <c r="AR29" s="718"/>
      <c r="AS29" s="718"/>
      <c r="AT29" s="718"/>
      <c r="AU29" s="718"/>
      <c r="AV29" s="718"/>
      <c r="AW29" s="718"/>
      <c r="AX29" s="718"/>
      <c r="AY29" s="718"/>
      <c r="AZ29" s="718"/>
      <c r="BA29" s="718"/>
      <c r="BB29" s="718"/>
      <c r="BC29" s="718"/>
      <c r="BD29" s="718"/>
      <c r="BE29" s="718"/>
      <c r="BF29" s="719"/>
      <c r="BG29" s="667"/>
      <c r="BH29" s="668"/>
      <c r="BI29" s="668"/>
      <c r="BJ29" s="668"/>
      <c r="BK29" s="668"/>
      <c r="BL29" s="668"/>
      <c r="BM29" s="668"/>
      <c r="BN29" s="669"/>
      <c r="BO29" s="670"/>
      <c r="BP29" s="670"/>
      <c r="BQ29" s="670"/>
      <c r="BR29" s="670"/>
      <c r="BS29" s="671"/>
      <c r="BT29" s="671"/>
      <c r="BU29" s="671"/>
      <c r="BV29" s="671"/>
      <c r="BW29" s="671"/>
      <c r="BX29" s="671"/>
      <c r="BY29" s="671"/>
      <c r="BZ29" s="671"/>
      <c r="CA29" s="671"/>
      <c r="CB29" s="675"/>
      <c r="CD29" s="710" t="s">
        <v>307</v>
      </c>
      <c r="CE29" s="711"/>
      <c r="CF29" s="682" t="s">
        <v>308</v>
      </c>
      <c r="CG29" s="683"/>
      <c r="CH29" s="683"/>
      <c r="CI29" s="683"/>
      <c r="CJ29" s="683"/>
      <c r="CK29" s="683"/>
      <c r="CL29" s="683"/>
      <c r="CM29" s="683"/>
      <c r="CN29" s="683"/>
      <c r="CO29" s="683"/>
      <c r="CP29" s="683"/>
      <c r="CQ29" s="684"/>
      <c r="CR29" s="667">
        <v>69417881</v>
      </c>
      <c r="CS29" s="706"/>
      <c r="CT29" s="706"/>
      <c r="CU29" s="706"/>
      <c r="CV29" s="706"/>
      <c r="CW29" s="706"/>
      <c r="CX29" s="706"/>
      <c r="CY29" s="707"/>
      <c r="CZ29" s="672">
        <v>10.8</v>
      </c>
      <c r="DA29" s="701"/>
      <c r="DB29" s="701"/>
      <c r="DC29" s="708"/>
      <c r="DD29" s="676">
        <v>64548993</v>
      </c>
      <c r="DE29" s="706"/>
      <c r="DF29" s="706"/>
      <c r="DG29" s="706"/>
      <c r="DH29" s="706"/>
      <c r="DI29" s="706"/>
      <c r="DJ29" s="706"/>
      <c r="DK29" s="707"/>
      <c r="DL29" s="676">
        <v>63897242</v>
      </c>
      <c r="DM29" s="706"/>
      <c r="DN29" s="706"/>
      <c r="DO29" s="706"/>
      <c r="DP29" s="706"/>
      <c r="DQ29" s="706"/>
      <c r="DR29" s="706"/>
      <c r="DS29" s="706"/>
      <c r="DT29" s="706"/>
      <c r="DU29" s="706"/>
      <c r="DV29" s="707"/>
      <c r="DW29" s="672">
        <v>21.5</v>
      </c>
      <c r="DX29" s="701"/>
      <c r="DY29" s="701"/>
      <c r="DZ29" s="701"/>
      <c r="EA29" s="701"/>
      <c r="EB29" s="701"/>
      <c r="EC29" s="702"/>
    </row>
    <row r="30" spans="2:133" ht="11.25" customHeight="1" x14ac:dyDescent="0.2">
      <c r="B30" s="664" t="s">
        <v>309</v>
      </c>
      <c r="C30" s="665"/>
      <c r="D30" s="665"/>
      <c r="E30" s="665"/>
      <c r="F30" s="665"/>
      <c r="G30" s="665"/>
      <c r="H30" s="665"/>
      <c r="I30" s="665"/>
      <c r="J30" s="665"/>
      <c r="K30" s="665"/>
      <c r="L30" s="665"/>
      <c r="M30" s="665"/>
      <c r="N30" s="665"/>
      <c r="O30" s="665"/>
      <c r="P30" s="665"/>
      <c r="Q30" s="666"/>
      <c r="R30" s="667">
        <v>10526356</v>
      </c>
      <c r="S30" s="668"/>
      <c r="T30" s="668"/>
      <c r="U30" s="668"/>
      <c r="V30" s="668"/>
      <c r="W30" s="668"/>
      <c r="X30" s="668"/>
      <c r="Y30" s="669"/>
      <c r="Z30" s="670">
        <v>1.6</v>
      </c>
      <c r="AA30" s="670"/>
      <c r="AB30" s="670"/>
      <c r="AC30" s="670"/>
      <c r="AD30" s="671">
        <v>1373250</v>
      </c>
      <c r="AE30" s="671"/>
      <c r="AF30" s="671"/>
      <c r="AG30" s="671"/>
      <c r="AH30" s="671"/>
      <c r="AI30" s="671"/>
      <c r="AJ30" s="671"/>
      <c r="AK30" s="671"/>
      <c r="AL30" s="672">
        <v>0.5</v>
      </c>
      <c r="AM30" s="673"/>
      <c r="AN30" s="673"/>
      <c r="AO30" s="674"/>
      <c r="AP30" s="646" t="s">
        <v>226</v>
      </c>
      <c r="AQ30" s="647"/>
      <c r="AR30" s="647"/>
      <c r="AS30" s="647"/>
      <c r="AT30" s="647"/>
      <c r="AU30" s="647"/>
      <c r="AV30" s="647"/>
      <c r="AW30" s="647"/>
      <c r="AX30" s="647"/>
      <c r="AY30" s="647"/>
      <c r="AZ30" s="647"/>
      <c r="BA30" s="647"/>
      <c r="BB30" s="647"/>
      <c r="BC30" s="647"/>
      <c r="BD30" s="647"/>
      <c r="BE30" s="647"/>
      <c r="BF30" s="648"/>
      <c r="BG30" s="646" t="s">
        <v>310</v>
      </c>
      <c r="BH30" s="720"/>
      <c r="BI30" s="720"/>
      <c r="BJ30" s="720"/>
      <c r="BK30" s="720"/>
      <c r="BL30" s="720"/>
      <c r="BM30" s="720"/>
      <c r="BN30" s="720"/>
      <c r="BO30" s="720"/>
      <c r="BP30" s="720"/>
      <c r="BQ30" s="721"/>
      <c r="BR30" s="646" t="s">
        <v>311</v>
      </c>
      <c r="BS30" s="720"/>
      <c r="BT30" s="720"/>
      <c r="BU30" s="720"/>
      <c r="BV30" s="720"/>
      <c r="BW30" s="720"/>
      <c r="BX30" s="720"/>
      <c r="BY30" s="720"/>
      <c r="BZ30" s="720"/>
      <c r="CA30" s="720"/>
      <c r="CB30" s="721"/>
      <c r="CD30" s="712"/>
      <c r="CE30" s="713"/>
      <c r="CF30" s="682" t="s">
        <v>312</v>
      </c>
      <c r="CG30" s="683"/>
      <c r="CH30" s="683"/>
      <c r="CI30" s="683"/>
      <c r="CJ30" s="683"/>
      <c r="CK30" s="683"/>
      <c r="CL30" s="683"/>
      <c r="CM30" s="683"/>
      <c r="CN30" s="683"/>
      <c r="CO30" s="683"/>
      <c r="CP30" s="683"/>
      <c r="CQ30" s="684"/>
      <c r="CR30" s="667">
        <v>61292795</v>
      </c>
      <c r="CS30" s="668"/>
      <c r="CT30" s="668"/>
      <c r="CU30" s="668"/>
      <c r="CV30" s="668"/>
      <c r="CW30" s="668"/>
      <c r="CX30" s="668"/>
      <c r="CY30" s="669"/>
      <c r="CZ30" s="672">
        <v>9.5</v>
      </c>
      <c r="DA30" s="701"/>
      <c r="DB30" s="701"/>
      <c r="DC30" s="708"/>
      <c r="DD30" s="676">
        <v>56699653</v>
      </c>
      <c r="DE30" s="668"/>
      <c r="DF30" s="668"/>
      <c r="DG30" s="668"/>
      <c r="DH30" s="668"/>
      <c r="DI30" s="668"/>
      <c r="DJ30" s="668"/>
      <c r="DK30" s="669"/>
      <c r="DL30" s="676">
        <v>56066551</v>
      </c>
      <c r="DM30" s="668"/>
      <c r="DN30" s="668"/>
      <c r="DO30" s="668"/>
      <c r="DP30" s="668"/>
      <c r="DQ30" s="668"/>
      <c r="DR30" s="668"/>
      <c r="DS30" s="668"/>
      <c r="DT30" s="668"/>
      <c r="DU30" s="668"/>
      <c r="DV30" s="669"/>
      <c r="DW30" s="672">
        <v>18.899999999999999</v>
      </c>
      <c r="DX30" s="701"/>
      <c r="DY30" s="701"/>
      <c r="DZ30" s="701"/>
      <c r="EA30" s="701"/>
      <c r="EB30" s="701"/>
      <c r="EC30" s="702"/>
    </row>
    <row r="31" spans="2:133" ht="11.25" customHeight="1" x14ac:dyDescent="0.2">
      <c r="B31" s="664" t="s">
        <v>313</v>
      </c>
      <c r="C31" s="665"/>
      <c r="D31" s="665"/>
      <c r="E31" s="665"/>
      <c r="F31" s="665"/>
      <c r="G31" s="665"/>
      <c r="H31" s="665"/>
      <c r="I31" s="665"/>
      <c r="J31" s="665"/>
      <c r="K31" s="665"/>
      <c r="L31" s="665"/>
      <c r="M31" s="665"/>
      <c r="N31" s="665"/>
      <c r="O31" s="665"/>
      <c r="P31" s="665"/>
      <c r="Q31" s="666"/>
      <c r="R31" s="667">
        <v>4119691</v>
      </c>
      <c r="S31" s="668"/>
      <c r="T31" s="668"/>
      <c r="U31" s="668"/>
      <c r="V31" s="668"/>
      <c r="W31" s="668"/>
      <c r="X31" s="668"/>
      <c r="Y31" s="669"/>
      <c r="Z31" s="670">
        <v>0.6</v>
      </c>
      <c r="AA31" s="670"/>
      <c r="AB31" s="670"/>
      <c r="AC31" s="670"/>
      <c r="AD31" s="671">
        <v>4</v>
      </c>
      <c r="AE31" s="671"/>
      <c r="AF31" s="671"/>
      <c r="AG31" s="671"/>
      <c r="AH31" s="671"/>
      <c r="AI31" s="671"/>
      <c r="AJ31" s="671"/>
      <c r="AK31" s="671"/>
      <c r="AL31" s="672">
        <v>0</v>
      </c>
      <c r="AM31" s="673"/>
      <c r="AN31" s="673"/>
      <c r="AO31" s="674"/>
      <c r="AP31" s="724" t="s">
        <v>314</v>
      </c>
      <c r="AQ31" s="725"/>
      <c r="AR31" s="725"/>
      <c r="AS31" s="725"/>
      <c r="AT31" s="730" t="s">
        <v>315</v>
      </c>
      <c r="AU31" s="217"/>
      <c r="AV31" s="217"/>
      <c r="AW31" s="217"/>
      <c r="AX31" s="653" t="s">
        <v>189</v>
      </c>
      <c r="AY31" s="654"/>
      <c r="AZ31" s="654"/>
      <c r="BA31" s="654"/>
      <c r="BB31" s="654"/>
      <c r="BC31" s="654"/>
      <c r="BD31" s="654"/>
      <c r="BE31" s="654"/>
      <c r="BF31" s="655"/>
      <c r="BG31" s="735">
        <v>99.4</v>
      </c>
      <c r="BH31" s="722"/>
      <c r="BI31" s="722"/>
      <c r="BJ31" s="722"/>
      <c r="BK31" s="722"/>
      <c r="BL31" s="722"/>
      <c r="BM31" s="662">
        <v>98.5</v>
      </c>
      <c r="BN31" s="722"/>
      <c r="BO31" s="722"/>
      <c r="BP31" s="722"/>
      <c r="BQ31" s="723"/>
      <c r="BR31" s="735">
        <v>98.5</v>
      </c>
      <c r="BS31" s="722"/>
      <c r="BT31" s="722"/>
      <c r="BU31" s="722"/>
      <c r="BV31" s="722"/>
      <c r="BW31" s="722"/>
      <c r="BX31" s="662">
        <v>97.6</v>
      </c>
      <c r="BY31" s="722"/>
      <c r="BZ31" s="722"/>
      <c r="CA31" s="722"/>
      <c r="CB31" s="723"/>
      <c r="CD31" s="712"/>
      <c r="CE31" s="713"/>
      <c r="CF31" s="682" t="s">
        <v>316</v>
      </c>
      <c r="CG31" s="683"/>
      <c r="CH31" s="683"/>
      <c r="CI31" s="683"/>
      <c r="CJ31" s="683"/>
      <c r="CK31" s="683"/>
      <c r="CL31" s="683"/>
      <c r="CM31" s="683"/>
      <c r="CN31" s="683"/>
      <c r="CO31" s="683"/>
      <c r="CP31" s="683"/>
      <c r="CQ31" s="684"/>
      <c r="CR31" s="667">
        <v>8125086</v>
      </c>
      <c r="CS31" s="706"/>
      <c r="CT31" s="706"/>
      <c r="CU31" s="706"/>
      <c r="CV31" s="706"/>
      <c r="CW31" s="706"/>
      <c r="CX31" s="706"/>
      <c r="CY31" s="707"/>
      <c r="CZ31" s="672">
        <v>1.3</v>
      </c>
      <c r="DA31" s="701"/>
      <c r="DB31" s="701"/>
      <c r="DC31" s="708"/>
      <c r="DD31" s="676">
        <v>7849340</v>
      </c>
      <c r="DE31" s="706"/>
      <c r="DF31" s="706"/>
      <c r="DG31" s="706"/>
      <c r="DH31" s="706"/>
      <c r="DI31" s="706"/>
      <c r="DJ31" s="706"/>
      <c r="DK31" s="707"/>
      <c r="DL31" s="676">
        <v>7830691</v>
      </c>
      <c r="DM31" s="706"/>
      <c r="DN31" s="706"/>
      <c r="DO31" s="706"/>
      <c r="DP31" s="706"/>
      <c r="DQ31" s="706"/>
      <c r="DR31" s="706"/>
      <c r="DS31" s="706"/>
      <c r="DT31" s="706"/>
      <c r="DU31" s="706"/>
      <c r="DV31" s="707"/>
      <c r="DW31" s="672">
        <v>2.6</v>
      </c>
      <c r="DX31" s="701"/>
      <c r="DY31" s="701"/>
      <c r="DZ31" s="701"/>
      <c r="EA31" s="701"/>
      <c r="EB31" s="701"/>
      <c r="EC31" s="702"/>
    </row>
    <row r="32" spans="2:133" ht="11.25" customHeight="1" x14ac:dyDescent="0.2">
      <c r="B32" s="664" t="s">
        <v>317</v>
      </c>
      <c r="C32" s="665"/>
      <c r="D32" s="665"/>
      <c r="E32" s="665"/>
      <c r="F32" s="665"/>
      <c r="G32" s="665"/>
      <c r="H32" s="665"/>
      <c r="I32" s="665"/>
      <c r="J32" s="665"/>
      <c r="K32" s="665"/>
      <c r="L32" s="665"/>
      <c r="M32" s="665"/>
      <c r="N32" s="665"/>
      <c r="O32" s="665"/>
      <c r="P32" s="665"/>
      <c r="Q32" s="666"/>
      <c r="R32" s="667">
        <v>163107669</v>
      </c>
      <c r="S32" s="668"/>
      <c r="T32" s="668"/>
      <c r="U32" s="668"/>
      <c r="V32" s="668"/>
      <c r="W32" s="668"/>
      <c r="X32" s="668"/>
      <c r="Y32" s="669"/>
      <c r="Z32" s="670">
        <v>25</v>
      </c>
      <c r="AA32" s="670"/>
      <c r="AB32" s="670"/>
      <c r="AC32" s="670"/>
      <c r="AD32" s="671" t="s">
        <v>180</v>
      </c>
      <c r="AE32" s="671"/>
      <c r="AF32" s="671"/>
      <c r="AG32" s="671"/>
      <c r="AH32" s="671"/>
      <c r="AI32" s="671"/>
      <c r="AJ32" s="671"/>
      <c r="AK32" s="671"/>
      <c r="AL32" s="672" t="s">
        <v>180</v>
      </c>
      <c r="AM32" s="673"/>
      <c r="AN32" s="673"/>
      <c r="AO32" s="674"/>
      <c r="AP32" s="726"/>
      <c r="AQ32" s="727"/>
      <c r="AR32" s="727"/>
      <c r="AS32" s="727"/>
      <c r="AT32" s="731"/>
      <c r="AU32" s="216" t="s">
        <v>318</v>
      </c>
      <c r="AV32" s="216"/>
      <c r="AW32" s="216"/>
      <c r="AX32" s="664" t="s">
        <v>319</v>
      </c>
      <c r="AY32" s="665"/>
      <c r="AZ32" s="665"/>
      <c r="BA32" s="665"/>
      <c r="BB32" s="665"/>
      <c r="BC32" s="665"/>
      <c r="BD32" s="665"/>
      <c r="BE32" s="665"/>
      <c r="BF32" s="666"/>
      <c r="BG32" s="736">
        <v>99.2</v>
      </c>
      <c r="BH32" s="706"/>
      <c r="BI32" s="706"/>
      <c r="BJ32" s="706"/>
      <c r="BK32" s="706"/>
      <c r="BL32" s="706"/>
      <c r="BM32" s="673">
        <v>98.2</v>
      </c>
      <c r="BN32" s="733"/>
      <c r="BO32" s="733"/>
      <c r="BP32" s="733"/>
      <c r="BQ32" s="734"/>
      <c r="BR32" s="736">
        <v>98.9</v>
      </c>
      <c r="BS32" s="706"/>
      <c r="BT32" s="706"/>
      <c r="BU32" s="706"/>
      <c r="BV32" s="706"/>
      <c r="BW32" s="706"/>
      <c r="BX32" s="673">
        <v>97.9</v>
      </c>
      <c r="BY32" s="733"/>
      <c r="BZ32" s="733"/>
      <c r="CA32" s="733"/>
      <c r="CB32" s="734"/>
      <c r="CD32" s="714"/>
      <c r="CE32" s="715"/>
      <c r="CF32" s="682" t="s">
        <v>320</v>
      </c>
      <c r="CG32" s="683"/>
      <c r="CH32" s="683"/>
      <c r="CI32" s="683"/>
      <c r="CJ32" s="683"/>
      <c r="CK32" s="683"/>
      <c r="CL32" s="683"/>
      <c r="CM32" s="683"/>
      <c r="CN32" s="683"/>
      <c r="CO32" s="683"/>
      <c r="CP32" s="683"/>
      <c r="CQ32" s="684"/>
      <c r="CR32" s="667">
        <v>11886</v>
      </c>
      <c r="CS32" s="668"/>
      <c r="CT32" s="668"/>
      <c r="CU32" s="668"/>
      <c r="CV32" s="668"/>
      <c r="CW32" s="668"/>
      <c r="CX32" s="668"/>
      <c r="CY32" s="669"/>
      <c r="CZ32" s="672">
        <v>0</v>
      </c>
      <c r="DA32" s="701"/>
      <c r="DB32" s="701"/>
      <c r="DC32" s="708"/>
      <c r="DD32" s="676">
        <v>11886</v>
      </c>
      <c r="DE32" s="668"/>
      <c r="DF32" s="668"/>
      <c r="DG32" s="668"/>
      <c r="DH32" s="668"/>
      <c r="DI32" s="668"/>
      <c r="DJ32" s="668"/>
      <c r="DK32" s="669"/>
      <c r="DL32" s="676">
        <v>11886</v>
      </c>
      <c r="DM32" s="668"/>
      <c r="DN32" s="668"/>
      <c r="DO32" s="668"/>
      <c r="DP32" s="668"/>
      <c r="DQ32" s="668"/>
      <c r="DR32" s="668"/>
      <c r="DS32" s="668"/>
      <c r="DT32" s="668"/>
      <c r="DU32" s="668"/>
      <c r="DV32" s="669"/>
      <c r="DW32" s="672">
        <v>0</v>
      </c>
      <c r="DX32" s="701"/>
      <c r="DY32" s="701"/>
      <c r="DZ32" s="701"/>
      <c r="EA32" s="701"/>
      <c r="EB32" s="701"/>
      <c r="EC32" s="702"/>
    </row>
    <row r="33" spans="2:133" ht="11.25" customHeight="1" x14ac:dyDescent="0.2">
      <c r="B33" s="703" t="s">
        <v>321</v>
      </c>
      <c r="C33" s="704"/>
      <c r="D33" s="704"/>
      <c r="E33" s="704"/>
      <c r="F33" s="704"/>
      <c r="G33" s="704"/>
      <c r="H33" s="704"/>
      <c r="I33" s="704"/>
      <c r="J33" s="704"/>
      <c r="K33" s="704"/>
      <c r="L33" s="704"/>
      <c r="M33" s="704"/>
      <c r="N33" s="704"/>
      <c r="O33" s="704"/>
      <c r="P33" s="704"/>
      <c r="Q33" s="705"/>
      <c r="R33" s="667">
        <v>32405</v>
      </c>
      <c r="S33" s="668"/>
      <c r="T33" s="668"/>
      <c r="U33" s="668"/>
      <c r="V33" s="668"/>
      <c r="W33" s="668"/>
      <c r="X33" s="668"/>
      <c r="Y33" s="669"/>
      <c r="Z33" s="670">
        <v>0</v>
      </c>
      <c r="AA33" s="670"/>
      <c r="AB33" s="670"/>
      <c r="AC33" s="670"/>
      <c r="AD33" s="671">
        <v>32405</v>
      </c>
      <c r="AE33" s="671"/>
      <c r="AF33" s="671"/>
      <c r="AG33" s="671"/>
      <c r="AH33" s="671"/>
      <c r="AI33" s="671"/>
      <c r="AJ33" s="671"/>
      <c r="AK33" s="671"/>
      <c r="AL33" s="672">
        <v>0</v>
      </c>
      <c r="AM33" s="673"/>
      <c r="AN33" s="673"/>
      <c r="AO33" s="674"/>
      <c r="AP33" s="728"/>
      <c r="AQ33" s="729"/>
      <c r="AR33" s="729"/>
      <c r="AS33" s="729"/>
      <c r="AT33" s="732"/>
      <c r="AU33" s="218"/>
      <c r="AV33" s="218"/>
      <c r="AW33" s="218"/>
      <c r="AX33" s="717" t="s">
        <v>322</v>
      </c>
      <c r="AY33" s="718"/>
      <c r="AZ33" s="718"/>
      <c r="BA33" s="718"/>
      <c r="BB33" s="718"/>
      <c r="BC33" s="718"/>
      <c r="BD33" s="718"/>
      <c r="BE33" s="718"/>
      <c r="BF33" s="719"/>
      <c r="BG33" s="737">
        <v>99.4</v>
      </c>
      <c r="BH33" s="738"/>
      <c r="BI33" s="738"/>
      <c r="BJ33" s="738"/>
      <c r="BK33" s="738"/>
      <c r="BL33" s="738"/>
      <c r="BM33" s="739">
        <v>98.5</v>
      </c>
      <c r="BN33" s="738"/>
      <c r="BO33" s="738"/>
      <c r="BP33" s="738"/>
      <c r="BQ33" s="740"/>
      <c r="BR33" s="737">
        <v>97.9</v>
      </c>
      <c r="BS33" s="738"/>
      <c r="BT33" s="738"/>
      <c r="BU33" s="738"/>
      <c r="BV33" s="738"/>
      <c r="BW33" s="738"/>
      <c r="BX33" s="739">
        <v>97.1</v>
      </c>
      <c r="BY33" s="738"/>
      <c r="BZ33" s="738"/>
      <c r="CA33" s="738"/>
      <c r="CB33" s="740"/>
      <c r="CD33" s="682" t="s">
        <v>323</v>
      </c>
      <c r="CE33" s="683"/>
      <c r="CF33" s="683"/>
      <c r="CG33" s="683"/>
      <c r="CH33" s="683"/>
      <c r="CI33" s="683"/>
      <c r="CJ33" s="683"/>
      <c r="CK33" s="683"/>
      <c r="CL33" s="683"/>
      <c r="CM33" s="683"/>
      <c r="CN33" s="683"/>
      <c r="CO33" s="683"/>
      <c r="CP33" s="683"/>
      <c r="CQ33" s="684"/>
      <c r="CR33" s="667">
        <v>226120427</v>
      </c>
      <c r="CS33" s="706"/>
      <c r="CT33" s="706"/>
      <c r="CU33" s="706"/>
      <c r="CV33" s="706"/>
      <c r="CW33" s="706"/>
      <c r="CX33" s="706"/>
      <c r="CY33" s="707"/>
      <c r="CZ33" s="672">
        <v>35.200000000000003</v>
      </c>
      <c r="DA33" s="701"/>
      <c r="DB33" s="701"/>
      <c r="DC33" s="708"/>
      <c r="DD33" s="676">
        <v>123888823</v>
      </c>
      <c r="DE33" s="706"/>
      <c r="DF33" s="706"/>
      <c r="DG33" s="706"/>
      <c r="DH33" s="706"/>
      <c r="DI33" s="706"/>
      <c r="DJ33" s="706"/>
      <c r="DK33" s="707"/>
      <c r="DL33" s="676">
        <v>87742231</v>
      </c>
      <c r="DM33" s="706"/>
      <c r="DN33" s="706"/>
      <c r="DO33" s="706"/>
      <c r="DP33" s="706"/>
      <c r="DQ33" s="706"/>
      <c r="DR33" s="706"/>
      <c r="DS33" s="706"/>
      <c r="DT33" s="706"/>
      <c r="DU33" s="706"/>
      <c r="DV33" s="707"/>
      <c r="DW33" s="672">
        <v>29.5</v>
      </c>
      <c r="DX33" s="701"/>
      <c r="DY33" s="701"/>
      <c r="DZ33" s="701"/>
      <c r="EA33" s="701"/>
      <c r="EB33" s="701"/>
      <c r="EC33" s="702"/>
    </row>
    <row r="34" spans="2:133" ht="11.25" customHeight="1" x14ac:dyDescent="0.2">
      <c r="B34" s="664" t="s">
        <v>324</v>
      </c>
      <c r="C34" s="665"/>
      <c r="D34" s="665"/>
      <c r="E34" s="665"/>
      <c r="F34" s="665"/>
      <c r="G34" s="665"/>
      <c r="H34" s="665"/>
      <c r="I34" s="665"/>
      <c r="J34" s="665"/>
      <c r="K34" s="665"/>
      <c r="L34" s="665"/>
      <c r="M34" s="665"/>
      <c r="N34" s="665"/>
      <c r="O34" s="665"/>
      <c r="P34" s="665"/>
      <c r="Q34" s="666"/>
      <c r="R34" s="667">
        <v>32162779</v>
      </c>
      <c r="S34" s="668"/>
      <c r="T34" s="668"/>
      <c r="U34" s="668"/>
      <c r="V34" s="668"/>
      <c r="W34" s="668"/>
      <c r="X34" s="668"/>
      <c r="Y34" s="669"/>
      <c r="Z34" s="670">
        <v>4.9000000000000004</v>
      </c>
      <c r="AA34" s="670"/>
      <c r="AB34" s="670"/>
      <c r="AC34" s="670"/>
      <c r="AD34" s="671" t="s">
        <v>180</v>
      </c>
      <c r="AE34" s="671"/>
      <c r="AF34" s="671"/>
      <c r="AG34" s="671"/>
      <c r="AH34" s="671"/>
      <c r="AI34" s="671"/>
      <c r="AJ34" s="671"/>
      <c r="AK34" s="671"/>
      <c r="AL34" s="672" t="s">
        <v>180</v>
      </c>
      <c r="AM34" s="673"/>
      <c r="AN34" s="673"/>
      <c r="AO34" s="67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2" t="s">
        <v>325</v>
      </c>
      <c r="CE34" s="683"/>
      <c r="CF34" s="683"/>
      <c r="CG34" s="683"/>
      <c r="CH34" s="683"/>
      <c r="CI34" s="683"/>
      <c r="CJ34" s="683"/>
      <c r="CK34" s="683"/>
      <c r="CL34" s="683"/>
      <c r="CM34" s="683"/>
      <c r="CN34" s="683"/>
      <c r="CO34" s="683"/>
      <c r="CP34" s="683"/>
      <c r="CQ34" s="684"/>
      <c r="CR34" s="667">
        <v>75133397</v>
      </c>
      <c r="CS34" s="668"/>
      <c r="CT34" s="668"/>
      <c r="CU34" s="668"/>
      <c r="CV34" s="668"/>
      <c r="CW34" s="668"/>
      <c r="CX34" s="668"/>
      <c r="CY34" s="669"/>
      <c r="CZ34" s="672">
        <v>11.7</v>
      </c>
      <c r="DA34" s="701"/>
      <c r="DB34" s="701"/>
      <c r="DC34" s="708"/>
      <c r="DD34" s="676">
        <v>43261128</v>
      </c>
      <c r="DE34" s="668"/>
      <c r="DF34" s="668"/>
      <c r="DG34" s="668"/>
      <c r="DH34" s="668"/>
      <c r="DI34" s="668"/>
      <c r="DJ34" s="668"/>
      <c r="DK34" s="669"/>
      <c r="DL34" s="676">
        <v>32632811</v>
      </c>
      <c r="DM34" s="668"/>
      <c r="DN34" s="668"/>
      <c r="DO34" s="668"/>
      <c r="DP34" s="668"/>
      <c r="DQ34" s="668"/>
      <c r="DR34" s="668"/>
      <c r="DS34" s="668"/>
      <c r="DT34" s="668"/>
      <c r="DU34" s="668"/>
      <c r="DV34" s="669"/>
      <c r="DW34" s="672">
        <v>11</v>
      </c>
      <c r="DX34" s="701"/>
      <c r="DY34" s="701"/>
      <c r="DZ34" s="701"/>
      <c r="EA34" s="701"/>
      <c r="EB34" s="701"/>
      <c r="EC34" s="702"/>
    </row>
    <row r="35" spans="2:133" ht="11.25" customHeight="1" x14ac:dyDescent="0.2">
      <c r="B35" s="664" t="s">
        <v>326</v>
      </c>
      <c r="C35" s="665"/>
      <c r="D35" s="665"/>
      <c r="E35" s="665"/>
      <c r="F35" s="665"/>
      <c r="G35" s="665"/>
      <c r="H35" s="665"/>
      <c r="I35" s="665"/>
      <c r="J35" s="665"/>
      <c r="K35" s="665"/>
      <c r="L35" s="665"/>
      <c r="M35" s="665"/>
      <c r="N35" s="665"/>
      <c r="O35" s="665"/>
      <c r="P35" s="665"/>
      <c r="Q35" s="666"/>
      <c r="R35" s="667">
        <v>9986008</v>
      </c>
      <c r="S35" s="668"/>
      <c r="T35" s="668"/>
      <c r="U35" s="668"/>
      <c r="V35" s="668"/>
      <c r="W35" s="668"/>
      <c r="X35" s="668"/>
      <c r="Y35" s="669"/>
      <c r="Z35" s="670">
        <v>1.5</v>
      </c>
      <c r="AA35" s="670"/>
      <c r="AB35" s="670"/>
      <c r="AC35" s="670"/>
      <c r="AD35" s="671">
        <v>559711</v>
      </c>
      <c r="AE35" s="671"/>
      <c r="AF35" s="671"/>
      <c r="AG35" s="671"/>
      <c r="AH35" s="671"/>
      <c r="AI35" s="671"/>
      <c r="AJ35" s="671"/>
      <c r="AK35" s="671"/>
      <c r="AL35" s="672">
        <v>0.2</v>
      </c>
      <c r="AM35" s="673"/>
      <c r="AN35" s="673"/>
      <c r="AO35" s="674"/>
      <c r="AP35" s="221"/>
      <c r="AQ35" s="646" t="s">
        <v>327</v>
      </c>
      <c r="AR35" s="647"/>
      <c r="AS35" s="647"/>
      <c r="AT35" s="647"/>
      <c r="AU35" s="647"/>
      <c r="AV35" s="647"/>
      <c r="AW35" s="647"/>
      <c r="AX35" s="647"/>
      <c r="AY35" s="647"/>
      <c r="AZ35" s="647"/>
      <c r="BA35" s="647"/>
      <c r="BB35" s="647"/>
      <c r="BC35" s="647"/>
      <c r="BD35" s="647"/>
      <c r="BE35" s="647"/>
      <c r="BF35" s="648"/>
      <c r="BG35" s="646" t="s">
        <v>328</v>
      </c>
      <c r="BH35" s="647"/>
      <c r="BI35" s="647"/>
      <c r="BJ35" s="647"/>
      <c r="BK35" s="647"/>
      <c r="BL35" s="647"/>
      <c r="BM35" s="647"/>
      <c r="BN35" s="647"/>
      <c r="BO35" s="647"/>
      <c r="BP35" s="647"/>
      <c r="BQ35" s="647"/>
      <c r="BR35" s="647"/>
      <c r="BS35" s="647"/>
      <c r="BT35" s="647"/>
      <c r="BU35" s="647"/>
      <c r="BV35" s="647"/>
      <c r="BW35" s="647"/>
      <c r="BX35" s="647"/>
      <c r="BY35" s="647"/>
      <c r="BZ35" s="647"/>
      <c r="CA35" s="647"/>
      <c r="CB35" s="648"/>
      <c r="CD35" s="682" t="s">
        <v>329</v>
      </c>
      <c r="CE35" s="683"/>
      <c r="CF35" s="683"/>
      <c r="CG35" s="683"/>
      <c r="CH35" s="683"/>
      <c r="CI35" s="683"/>
      <c r="CJ35" s="683"/>
      <c r="CK35" s="683"/>
      <c r="CL35" s="683"/>
      <c r="CM35" s="683"/>
      <c r="CN35" s="683"/>
      <c r="CO35" s="683"/>
      <c r="CP35" s="683"/>
      <c r="CQ35" s="684"/>
      <c r="CR35" s="667">
        <v>7380357</v>
      </c>
      <c r="CS35" s="706"/>
      <c r="CT35" s="706"/>
      <c r="CU35" s="706"/>
      <c r="CV35" s="706"/>
      <c r="CW35" s="706"/>
      <c r="CX35" s="706"/>
      <c r="CY35" s="707"/>
      <c r="CZ35" s="672">
        <v>1.1000000000000001</v>
      </c>
      <c r="DA35" s="701"/>
      <c r="DB35" s="701"/>
      <c r="DC35" s="708"/>
      <c r="DD35" s="676">
        <v>3800609</v>
      </c>
      <c r="DE35" s="706"/>
      <c r="DF35" s="706"/>
      <c r="DG35" s="706"/>
      <c r="DH35" s="706"/>
      <c r="DI35" s="706"/>
      <c r="DJ35" s="706"/>
      <c r="DK35" s="707"/>
      <c r="DL35" s="676">
        <v>3800609</v>
      </c>
      <c r="DM35" s="706"/>
      <c r="DN35" s="706"/>
      <c r="DO35" s="706"/>
      <c r="DP35" s="706"/>
      <c r="DQ35" s="706"/>
      <c r="DR35" s="706"/>
      <c r="DS35" s="706"/>
      <c r="DT35" s="706"/>
      <c r="DU35" s="706"/>
      <c r="DV35" s="707"/>
      <c r="DW35" s="672">
        <v>1.3</v>
      </c>
      <c r="DX35" s="701"/>
      <c r="DY35" s="701"/>
      <c r="DZ35" s="701"/>
      <c r="EA35" s="701"/>
      <c r="EB35" s="701"/>
      <c r="EC35" s="702"/>
    </row>
    <row r="36" spans="2:133" ht="11.25" customHeight="1" x14ac:dyDescent="0.2">
      <c r="B36" s="664" t="s">
        <v>330</v>
      </c>
      <c r="C36" s="665"/>
      <c r="D36" s="665"/>
      <c r="E36" s="665"/>
      <c r="F36" s="665"/>
      <c r="G36" s="665"/>
      <c r="H36" s="665"/>
      <c r="I36" s="665"/>
      <c r="J36" s="665"/>
      <c r="K36" s="665"/>
      <c r="L36" s="665"/>
      <c r="M36" s="665"/>
      <c r="N36" s="665"/>
      <c r="O36" s="665"/>
      <c r="P36" s="665"/>
      <c r="Q36" s="666"/>
      <c r="R36" s="667">
        <v>2573079</v>
      </c>
      <c r="S36" s="668"/>
      <c r="T36" s="668"/>
      <c r="U36" s="668"/>
      <c r="V36" s="668"/>
      <c r="W36" s="668"/>
      <c r="X36" s="668"/>
      <c r="Y36" s="669"/>
      <c r="Z36" s="670">
        <v>0.4</v>
      </c>
      <c r="AA36" s="670"/>
      <c r="AB36" s="670"/>
      <c r="AC36" s="670"/>
      <c r="AD36" s="671" t="s">
        <v>180</v>
      </c>
      <c r="AE36" s="671"/>
      <c r="AF36" s="671"/>
      <c r="AG36" s="671"/>
      <c r="AH36" s="671"/>
      <c r="AI36" s="671"/>
      <c r="AJ36" s="671"/>
      <c r="AK36" s="671"/>
      <c r="AL36" s="672" t="s">
        <v>180</v>
      </c>
      <c r="AM36" s="673"/>
      <c r="AN36" s="673"/>
      <c r="AO36" s="674"/>
      <c r="AP36" s="221"/>
      <c r="AQ36" s="741" t="s">
        <v>331</v>
      </c>
      <c r="AR36" s="742"/>
      <c r="AS36" s="742"/>
      <c r="AT36" s="742"/>
      <c r="AU36" s="742"/>
      <c r="AV36" s="742"/>
      <c r="AW36" s="742"/>
      <c r="AX36" s="742"/>
      <c r="AY36" s="743"/>
      <c r="AZ36" s="656">
        <v>53485583</v>
      </c>
      <c r="BA36" s="657"/>
      <c r="BB36" s="657"/>
      <c r="BC36" s="657"/>
      <c r="BD36" s="657"/>
      <c r="BE36" s="657"/>
      <c r="BF36" s="744"/>
      <c r="BG36" s="678" t="s">
        <v>332</v>
      </c>
      <c r="BH36" s="679"/>
      <c r="BI36" s="679"/>
      <c r="BJ36" s="679"/>
      <c r="BK36" s="679"/>
      <c r="BL36" s="679"/>
      <c r="BM36" s="679"/>
      <c r="BN36" s="679"/>
      <c r="BO36" s="679"/>
      <c r="BP36" s="679"/>
      <c r="BQ36" s="679"/>
      <c r="BR36" s="679"/>
      <c r="BS36" s="679"/>
      <c r="BT36" s="679"/>
      <c r="BU36" s="680"/>
      <c r="BV36" s="656">
        <v>3515957</v>
      </c>
      <c r="BW36" s="657"/>
      <c r="BX36" s="657"/>
      <c r="BY36" s="657"/>
      <c r="BZ36" s="657"/>
      <c r="CA36" s="657"/>
      <c r="CB36" s="744"/>
      <c r="CD36" s="682" t="s">
        <v>333</v>
      </c>
      <c r="CE36" s="683"/>
      <c r="CF36" s="683"/>
      <c r="CG36" s="683"/>
      <c r="CH36" s="683"/>
      <c r="CI36" s="683"/>
      <c r="CJ36" s="683"/>
      <c r="CK36" s="683"/>
      <c r="CL36" s="683"/>
      <c r="CM36" s="683"/>
      <c r="CN36" s="683"/>
      <c r="CO36" s="683"/>
      <c r="CP36" s="683"/>
      <c r="CQ36" s="684"/>
      <c r="CR36" s="667">
        <v>35667679</v>
      </c>
      <c r="CS36" s="668"/>
      <c r="CT36" s="668"/>
      <c r="CU36" s="668"/>
      <c r="CV36" s="668"/>
      <c r="CW36" s="668"/>
      <c r="CX36" s="668"/>
      <c r="CY36" s="669"/>
      <c r="CZ36" s="672">
        <v>5.5</v>
      </c>
      <c r="DA36" s="701"/>
      <c r="DB36" s="701"/>
      <c r="DC36" s="708"/>
      <c r="DD36" s="676">
        <v>29801601</v>
      </c>
      <c r="DE36" s="668"/>
      <c r="DF36" s="668"/>
      <c r="DG36" s="668"/>
      <c r="DH36" s="668"/>
      <c r="DI36" s="668"/>
      <c r="DJ36" s="668"/>
      <c r="DK36" s="669"/>
      <c r="DL36" s="676">
        <v>17502118</v>
      </c>
      <c r="DM36" s="668"/>
      <c r="DN36" s="668"/>
      <c r="DO36" s="668"/>
      <c r="DP36" s="668"/>
      <c r="DQ36" s="668"/>
      <c r="DR36" s="668"/>
      <c r="DS36" s="668"/>
      <c r="DT36" s="668"/>
      <c r="DU36" s="668"/>
      <c r="DV36" s="669"/>
      <c r="DW36" s="672">
        <v>5.9</v>
      </c>
      <c r="DX36" s="701"/>
      <c r="DY36" s="701"/>
      <c r="DZ36" s="701"/>
      <c r="EA36" s="701"/>
      <c r="EB36" s="701"/>
      <c r="EC36" s="702"/>
    </row>
    <row r="37" spans="2:133" ht="11.25" customHeight="1" x14ac:dyDescent="0.2">
      <c r="B37" s="664" t="s">
        <v>334</v>
      </c>
      <c r="C37" s="665"/>
      <c r="D37" s="665"/>
      <c r="E37" s="665"/>
      <c r="F37" s="665"/>
      <c r="G37" s="665"/>
      <c r="H37" s="665"/>
      <c r="I37" s="665"/>
      <c r="J37" s="665"/>
      <c r="K37" s="665"/>
      <c r="L37" s="665"/>
      <c r="M37" s="665"/>
      <c r="N37" s="665"/>
      <c r="O37" s="665"/>
      <c r="P37" s="665"/>
      <c r="Q37" s="666"/>
      <c r="R37" s="667">
        <v>5971983</v>
      </c>
      <c r="S37" s="668"/>
      <c r="T37" s="668"/>
      <c r="U37" s="668"/>
      <c r="V37" s="668"/>
      <c r="W37" s="668"/>
      <c r="X37" s="668"/>
      <c r="Y37" s="669"/>
      <c r="Z37" s="670">
        <v>0.9</v>
      </c>
      <c r="AA37" s="670"/>
      <c r="AB37" s="670"/>
      <c r="AC37" s="670"/>
      <c r="AD37" s="671" t="s">
        <v>180</v>
      </c>
      <c r="AE37" s="671"/>
      <c r="AF37" s="671"/>
      <c r="AG37" s="671"/>
      <c r="AH37" s="671"/>
      <c r="AI37" s="671"/>
      <c r="AJ37" s="671"/>
      <c r="AK37" s="671"/>
      <c r="AL37" s="672" t="s">
        <v>180</v>
      </c>
      <c r="AM37" s="673"/>
      <c r="AN37" s="673"/>
      <c r="AO37" s="674"/>
      <c r="AQ37" s="745" t="s">
        <v>335</v>
      </c>
      <c r="AR37" s="746"/>
      <c r="AS37" s="746"/>
      <c r="AT37" s="746"/>
      <c r="AU37" s="746"/>
      <c r="AV37" s="746"/>
      <c r="AW37" s="746"/>
      <c r="AX37" s="746"/>
      <c r="AY37" s="747"/>
      <c r="AZ37" s="667">
        <v>6007072</v>
      </c>
      <c r="BA37" s="668"/>
      <c r="BB37" s="668"/>
      <c r="BC37" s="668"/>
      <c r="BD37" s="706"/>
      <c r="BE37" s="706"/>
      <c r="BF37" s="734"/>
      <c r="BG37" s="682" t="s">
        <v>336</v>
      </c>
      <c r="BH37" s="683"/>
      <c r="BI37" s="683"/>
      <c r="BJ37" s="683"/>
      <c r="BK37" s="683"/>
      <c r="BL37" s="683"/>
      <c r="BM37" s="683"/>
      <c r="BN37" s="683"/>
      <c r="BO37" s="683"/>
      <c r="BP37" s="683"/>
      <c r="BQ37" s="683"/>
      <c r="BR37" s="683"/>
      <c r="BS37" s="683"/>
      <c r="BT37" s="683"/>
      <c r="BU37" s="684"/>
      <c r="BV37" s="667">
        <v>397998</v>
      </c>
      <c r="BW37" s="668"/>
      <c r="BX37" s="668"/>
      <c r="BY37" s="668"/>
      <c r="BZ37" s="668"/>
      <c r="CA37" s="668"/>
      <c r="CB37" s="677"/>
      <c r="CD37" s="682" t="s">
        <v>337</v>
      </c>
      <c r="CE37" s="683"/>
      <c r="CF37" s="683"/>
      <c r="CG37" s="683"/>
      <c r="CH37" s="683"/>
      <c r="CI37" s="683"/>
      <c r="CJ37" s="683"/>
      <c r="CK37" s="683"/>
      <c r="CL37" s="683"/>
      <c r="CM37" s="683"/>
      <c r="CN37" s="683"/>
      <c r="CO37" s="683"/>
      <c r="CP37" s="683"/>
      <c r="CQ37" s="684"/>
      <c r="CR37" s="667">
        <v>11757</v>
      </c>
      <c r="CS37" s="706"/>
      <c r="CT37" s="706"/>
      <c r="CU37" s="706"/>
      <c r="CV37" s="706"/>
      <c r="CW37" s="706"/>
      <c r="CX37" s="706"/>
      <c r="CY37" s="707"/>
      <c r="CZ37" s="672">
        <v>0</v>
      </c>
      <c r="DA37" s="701"/>
      <c r="DB37" s="701"/>
      <c r="DC37" s="708"/>
      <c r="DD37" s="676">
        <v>11757</v>
      </c>
      <c r="DE37" s="706"/>
      <c r="DF37" s="706"/>
      <c r="DG37" s="706"/>
      <c r="DH37" s="706"/>
      <c r="DI37" s="706"/>
      <c r="DJ37" s="706"/>
      <c r="DK37" s="707"/>
      <c r="DL37" s="676">
        <v>11757</v>
      </c>
      <c r="DM37" s="706"/>
      <c r="DN37" s="706"/>
      <c r="DO37" s="706"/>
      <c r="DP37" s="706"/>
      <c r="DQ37" s="706"/>
      <c r="DR37" s="706"/>
      <c r="DS37" s="706"/>
      <c r="DT37" s="706"/>
      <c r="DU37" s="706"/>
      <c r="DV37" s="707"/>
      <c r="DW37" s="672">
        <v>0</v>
      </c>
      <c r="DX37" s="701"/>
      <c r="DY37" s="701"/>
      <c r="DZ37" s="701"/>
      <c r="EA37" s="701"/>
      <c r="EB37" s="701"/>
      <c r="EC37" s="702"/>
    </row>
    <row r="38" spans="2:133" ht="11.25" customHeight="1" x14ac:dyDescent="0.2">
      <c r="B38" s="664" t="s">
        <v>338</v>
      </c>
      <c r="C38" s="665"/>
      <c r="D38" s="665"/>
      <c r="E38" s="665"/>
      <c r="F38" s="665"/>
      <c r="G38" s="665"/>
      <c r="H38" s="665"/>
      <c r="I38" s="665"/>
      <c r="J38" s="665"/>
      <c r="K38" s="665"/>
      <c r="L38" s="665"/>
      <c r="M38" s="665"/>
      <c r="N38" s="665"/>
      <c r="O38" s="665"/>
      <c r="P38" s="665"/>
      <c r="Q38" s="666"/>
      <c r="R38" s="667">
        <v>5202334</v>
      </c>
      <c r="S38" s="668"/>
      <c r="T38" s="668"/>
      <c r="U38" s="668"/>
      <c r="V38" s="668"/>
      <c r="W38" s="668"/>
      <c r="X38" s="668"/>
      <c r="Y38" s="669"/>
      <c r="Z38" s="670">
        <v>0.8</v>
      </c>
      <c r="AA38" s="670"/>
      <c r="AB38" s="670"/>
      <c r="AC38" s="670"/>
      <c r="AD38" s="671" t="s">
        <v>180</v>
      </c>
      <c r="AE38" s="671"/>
      <c r="AF38" s="671"/>
      <c r="AG38" s="671"/>
      <c r="AH38" s="671"/>
      <c r="AI38" s="671"/>
      <c r="AJ38" s="671"/>
      <c r="AK38" s="671"/>
      <c r="AL38" s="672" t="s">
        <v>180</v>
      </c>
      <c r="AM38" s="673"/>
      <c r="AN38" s="673"/>
      <c r="AO38" s="674"/>
      <c r="AQ38" s="745" t="s">
        <v>339</v>
      </c>
      <c r="AR38" s="746"/>
      <c r="AS38" s="746"/>
      <c r="AT38" s="746"/>
      <c r="AU38" s="746"/>
      <c r="AV38" s="746"/>
      <c r="AW38" s="746"/>
      <c r="AX38" s="746"/>
      <c r="AY38" s="747"/>
      <c r="AZ38" s="667">
        <v>749756</v>
      </c>
      <c r="BA38" s="668"/>
      <c r="BB38" s="668"/>
      <c r="BC38" s="668"/>
      <c r="BD38" s="706"/>
      <c r="BE38" s="706"/>
      <c r="BF38" s="734"/>
      <c r="BG38" s="682" t="s">
        <v>340</v>
      </c>
      <c r="BH38" s="683"/>
      <c r="BI38" s="683"/>
      <c r="BJ38" s="683"/>
      <c r="BK38" s="683"/>
      <c r="BL38" s="683"/>
      <c r="BM38" s="683"/>
      <c r="BN38" s="683"/>
      <c r="BO38" s="683"/>
      <c r="BP38" s="683"/>
      <c r="BQ38" s="683"/>
      <c r="BR38" s="683"/>
      <c r="BS38" s="683"/>
      <c r="BT38" s="683"/>
      <c r="BU38" s="684"/>
      <c r="BV38" s="667">
        <v>128174</v>
      </c>
      <c r="BW38" s="668"/>
      <c r="BX38" s="668"/>
      <c r="BY38" s="668"/>
      <c r="BZ38" s="668"/>
      <c r="CA38" s="668"/>
      <c r="CB38" s="677"/>
      <c r="CD38" s="682" t="s">
        <v>341</v>
      </c>
      <c r="CE38" s="683"/>
      <c r="CF38" s="683"/>
      <c r="CG38" s="683"/>
      <c r="CH38" s="683"/>
      <c r="CI38" s="683"/>
      <c r="CJ38" s="683"/>
      <c r="CK38" s="683"/>
      <c r="CL38" s="683"/>
      <c r="CM38" s="683"/>
      <c r="CN38" s="683"/>
      <c r="CO38" s="683"/>
      <c r="CP38" s="683"/>
      <c r="CQ38" s="684"/>
      <c r="CR38" s="667">
        <v>46321844</v>
      </c>
      <c r="CS38" s="668"/>
      <c r="CT38" s="668"/>
      <c r="CU38" s="668"/>
      <c r="CV38" s="668"/>
      <c r="CW38" s="668"/>
      <c r="CX38" s="668"/>
      <c r="CY38" s="669"/>
      <c r="CZ38" s="672">
        <v>7.2</v>
      </c>
      <c r="DA38" s="701"/>
      <c r="DB38" s="701"/>
      <c r="DC38" s="708"/>
      <c r="DD38" s="676">
        <v>37748685</v>
      </c>
      <c r="DE38" s="668"/>
      <c r="DF38" s="668"/>
      <c r="DG38" s="668"/>
      <c r="DH38" s="668"/>
      <c r="DI38" s="668"/>
      <c r="DJ38" s="668"/>
      <c r="DK38" s="669"/>
      <c r="DL38" s="676">
        <v>33806249</v>
      </c>
      <c r="DM38" s="668"/>
      <c r="DN38" s="668"/>
      <c r="DO38" s="668"/>
      <c r="DP38" s="668"/>
      <c r="DQ38" s="668"/>
      <c r="DR38" s="668"/>
      <c r="DS38" s="668"/>
      <c r="DT38" s="668"/>
      <c r="DU38" s="668"/>
      <c r="DV38" s="669"/>
      <c r="DW38" s="672">
        <v>11.4</v>
      </c>
      <c r="DX38" s="701"/>
      <c r="DY38" s="701"/>
      <c r="DZ38" s="701"/>
      <c r="EA38" s="701"/>
      <c r="EB38" s="701"/>
      <c r="EC38" s="702"/>
    </row>
    <row r="39" spans="2:133" ht="11.25" customHeight="1" x14ac:dyDescent="0.2">
      <c r="B39" s="664" t="s">
        <v>342</v>
      </c>
      <c r="C39" s="665"/>
      <c r="D39" s="665"/>
      <c r="E39" s="665"/>
      <c r="F39" s="665"/>
      <c r="G39" s="665"/>
      <c r="H39" s="665"/>
      <c r="I39" s="665"/>
      <c r="J39" s="665"/>
      <c r="K39" s="665"/>
      <c r="L39" s="665"/>
      <c r="M39" s="665"/>
      <c r="N39" s="665"/>
      <c r="O39" s="665"/>
      <c r="P39" s="665"/>
      <c r="Q39" s="666"/>
      <c r="R39" s="667">
        <v>64859833</v>
      </c>
      <c r="S39" s="668"/>
      <c r="T39" s="668"/>
      <c r="U39" s="668"/>
      <c r="V39" s="668"/>
      <c r="W39" s="668"/>
      <c r="X39" s="668"/>
      <c r="Y39" s="669"/>
      <c r="Z39" s="670">
        <v>10</v>
      </c>
      <c r="AA39" s="670"/>
      <c r="AB39" s="670"/>
      <c r="AC39" s="670"/>
      <c r="AD39" s="671">
        <v>400063</v>
      </c>
      <c r="AE39" s="671"/>
      <c r="AF39" s="671"/>
      <c r="AG39" s="671"/>
      <c r="AH39" s="671"/>
      <c r="AI39" s="671"/>
      <c r="AJ39" s="671"/>
      <c r="AK39" s="671"/>
      <c r="AL39" s="672">
        <v>0.1</v>
      </c>
      <c r="AM39" s="673"/>
      <c r="AN39" s="673"/>
      <c r="AO39" s="674"/>
      <c r="AQ39" s="745" t="s">
        <v>343</v>
      </c>
      <c r="AR39" s="746"/>
      <c r="AS39" s="746"/>
      <c r="AT39" s="746"/>
      <c r="AU39" s="746"/>
      <c r="AV39" s="746"/>
      <c r="AW39" s="746"/>
      <c r="AX39" s="746"/>
      <c r="AY39" s="747"/>
      <c r="AZ39" s="667">
        <v>552176</v>
      </c>
      <c r="BA39" s="668"/>
      <c r="BB39" s="668"/>
      <c r="BC39" s="668"/>
      <c r="BD39" s="706"/>
      <c r="BE39" s="706"/>
      <c r="BF39" s="734"/>
      <c r="BG39" s="682" t="s">
        <v>344</v>
      </c>
      <c r="BH39" s="683"/>
      <c r="BI39" s="683"/>
      <c r="BJ39" s="683"/>
      <c r="BK39" s="683"/>
      <c r="BL39" s="683"/>
      <c r="BM39" s="683"/>
      <c r="BN39" s="683"/>
      <c r="BO39" s="683"/>
      <c r="BP39" s="683"/>
      <c r="BQ39" s="683"/>
      <c r="BR39" s="683"/>
      <c r="BS39" s="683"/>
      <c r="BT39" s="683"/>
      <c r="BU39" s="684"/>
      <c r="BV39" s="667">
        <v>188108</v>
      </c>
      <c r="BW39" s="668"/>
      <c r="BX39" s="668"/>
      <c r="BY39" s="668"/>
      <c r="BZ39" s="668"/>
      <c r="CA39" s="668"/>
      <c r="CB39" s="677"/>
      <c r="CD39" s="682" t="s">
        <v>345</v>
      </c>
      <c r="CE39" s="683"/>
      <c r="CF39" s="683"/>
      <c r="CG39" s="683"/>
      <c r="CH39" s="683"/>
      <c r="CI39" s="683"/>
      <c r="CJ39" s="683"/>
      <c r="CK39" s="683"/>
      <c r="CL39" s="683"/>
      <c r="CM39" s="683"/>
      <c r="CN39" s="683"/>
      <c r="CO39" s="683"/>
      <c r="CP39" s="683"/>
      <c r="CQ39" s="684"/>
      <c r="CR39" s="667">
        <v>13244932</v>
      </c>
      <c r="CS39" s="706"/>
      <c r="CT39" s="706"/>
      <c r="CU39" s="706"/>
      <c r="CV39" s="706"/>
      <c r="CW39" s="706"/>
      <c r="CX39" s="706"/>
      <c r="CY39" s="707"/>
      <c r="CZ39" s="672">
        <v>2.1</v>
      </c>
      <c r="DA39" s="701"/>
      <c r="DB39" s="701"/>
      <c r="DC39" s="708"/>
      <c r="DD39" s="676">
        <v>8807974</v>
      </c>
      <c r="DE39" s="706"/>
      <c r="DF39" s="706"/>
      <c r="DG39" s="706"/>
      <c r="DH39" s="706"/>
      <c r="DI39" s="706"/>
      <c r="DJ39" s="706"/>
      <c r="DK39" s="707"/>
      <c r="DL39" s="676" t="s">
        <v>180</v>
      </c>
      <c r="DM39" s="706"/>
      <c r="DN39" s="706"/>
      <c r="DO39" s="706"/>
      <c r="DP39" s="706"/>
      <c r="DQ39" s="706"/>
      <c r="DR39" s="706"/>
      <c r="DS39" s="706"/>
      <c r="DT39" s="706"/>
      <c r="DU39" s="706"/>
      <c r="DV39" s="707"/>
      <c r="DW39" s="672" t="s">
        <v>180</v>
      </c>
      <c r="DX39" s="701"/>
      <c r="DY39" s="701"/>
      <c r="DZ39" s="701"/>
      <c r="EA39" s="701"/>
      <c r="EB39" s="701"/>
      <c r="EC39" s="702"/>
    </row>
    <row r="40" spans="2:133" ht="11.25" customHeight="1" x14ac:dyDescent="0.2">
      <c r="B40" s="664" t="s">
        <v>346</v>
      </c>
      <c r="C40" s="665"/>
      <c r="D40" s="665"/>
      <c r="E40" s="665"/>
      <c r="F40" s="665"/>
      <c r="G40" s="665"/>
      <c r="H40" s="665"/>
      <c r="I40" s="665"/>
      <c r="J40" s="665"/>
      <c r="K40" s="665"/>
      <c r="L40" s="665"/>
      <c r="M40" s="665"/>
      <c r="N40" s="665"/>
      <c r="O40" s="665"/>
      <c r="P40" s="665"/>
      <c r="Q40" s="666"/>
      <c r="R40" s="667">
        <v>62751400</v>
      </c>
      <c r="S40" s="668"/>
      <c r="T40" s="668"/>
      <c r="U40" s="668"/>
      <c r="V40" s="668"/>
      <c r="W40" s="668"/>
      <c r="X40" s="668"/>
      <c r="Y40" s="669"/>
      <c r="Z40" s="670">
        <v>9.6</v>
      </c>
      <c r="AA40" s="670"/>
      <c r="AB40" s="670"/>
      <c r="AC40" s="670"/>
      <c r="AD40" s="671" t="s">
        <v>180</v>
      </c>
      <c r="AE40" s="671"/>
      <c r="AF40" s="671"/>
      <c r="AG40" s="671"/>
      <c r="AH40" s="671"/>
      <c r="AI40" s="671"/>
      <c r="AJ40" s="671"/>
      <c r="AK40" s="671"/>
      <c r="AL40" s="672" t="s">
        <v>180</v>
      </c>
      <c r="AM40" s="673"/>
      <c r="AN40" s="673"/>
      <c r="AO40" s="674"/>
      <c r="AQ40" s="745" t="s">
        <v>347</v>
      </c>
      <c r="AR40" s="746"/>
      <c r="AS40" s="746"/>
      <c r="AT40" s="746"/>
      <c r="AU40" s="746"/>
      <c r="AV40" s="746"/>
      <c r="AW40" s="746"/>
      <c r="AX40" s="746"/>
      <c r="AY40" s="747"/>
      <c r="AZ40" s="667">
        <v>164775</v>
      </c>
      <c r="BA40" s="668"/>
      <c r="BB40" s="668"/>
      <c r="BC40" s="668"/>
      <c r="BD40" s="706"/>
      <c r="BE40" s="706"/>
      <c r="BF40" s="734"/>
      <c r="BG40" s="748" t="s">
        <v>348</v>
      </c>
      <c r="BH40" s="749"/>
      <c r="BI40" s="749"/>
      <c r="BJ40" s="749"/>
      <c r="BK40" s="749"/>
      <c r="BL40" s="222"/>
      <c r="BM40" s="683" t="s">
        <v>349</v>
      </c>
      <c r="BN40" s="683"/>
      <c r="BO40" s="683"/>
      <c r="BP40" s="683"/>
      <c r="BQ40" s="683"/>
      <c r="BR40" s="683"/>
      <c r="BS40" s="683"/>
      <c r="BT40" s="683"/>
      <c r="BU40" s="684"/>
      <c r="BV40" s="667">
        <v>81</v>
      </c>
      <c r="BW40" s="668"/>
      <c r="BX40" s="668"/>
      <c r="BY40" s="668"/>
      <c r="BZ40" s="668"/>
      <c r="CA40" s="668"/>
      <c r="CB40" s="677"/>
      <c r="CD40" s="682" t="s">
        <v>350</v>
      </c>
      <c r="CE40" s="683"/>
      <c r="CF40" s="683"/>
      <c r="CG40" s="683"/>
      <c r="CH40" s="683"/>
      <c r="CI40" s="683"/>
      <c r="CJ40" s="683"/>
      <c r="CK40" s="683"/>
      <c r="CL40" s="683"/>
      <c r="CM40" s="683"/>
      <c r="CN40" s="683"/>
      <c r="CO40" s="683"/>
      <c r="CP40" s="683"/>
      <c r="CQ40" s="684"/>
      <c r="CR40" s="667">
        <v>48372218</v>
      </c>
      <c r="CS40" s="668"/>
      <c r="CT40" s="668"/>
      <c r="CU40" s="668"/>
      <c r="CV40" s="668"/>
      <c r="CW40" s="668"/>
      <c r="CX40" s="668"/>
      <c r="CY40" s="669"/>
      <c r="CZ40" s="672">
        <v>7.5</v>
      </c>
      <c r="DA40" s="701"/>
      <c r="DB40" s="701"/>
      <c r="DC40" s="708"/>
      <c r="DD40" s="676">
        <v>468826</v>
      </c>
      <c r="DE40" s="668"/>
      <c r="DF40" s="668"/>
      <c r="DG40" s="668"/>
      <c r="DH40" s="668"/>
      <c r="DI40" s="668"/>
      <c r="DJ40" s="668"/>
      <c r="DK40" s="669"/>
      <c r="DL40" s="676">
        <v>444</v>
      </c>
      <c r="DM40" s="668"/>
      <c r="DN40" s="668"/>
      <c r="DO40" s="668"/>
      <c r="DP40" s="668"/>
      <c r="DQ40" s="668"/>
      <c r="DR40" s="668"/>
      <c r="DS40" s="668"/>
      <c r="DT40" s="668"/>
      <c r="DU40" s="668"/>
      <c r="DV40" s="669"/>
      <c r="DW40" s="672">
        <v>0</v>
      </c>
      <c r="DX40" s="701"/>
      <c r="DY40" s="701"/>
      <c r="DZ40" s="701"/>
      <c r="EA40" s="701"/>
      <c r="EB40" s="701"/>
      <c r="EC40" s="702"/>
    </row>
    <row r="41" spans="2:133" ht="11.25" customHeight="1" x14ac:dyDescent="0.2">
      <c r="B41" s="664" t="s">
        <v>351</v>
      </c>
      <c r="C41" s="665"/>
      <c r="D41" s="665"/>
      <c r="E41" s="665"/>
      <c r="F41" s="665"/>
      <c r="G41" s="665"/>
      <c r="H41" s="665"/>
      <c r="I41" s="665"/>
      <c r="J41" s="665"/>
      <c r="K41" s="665"/>
      <c r="L41" s="665"/>
      <c r="M41" s="665"/>
      <c r="N41" s="665"/>
      <c r="O41" s="665"/>
      <c r="P41" s="665"/>
      <c r="Q41" s="666"/>
      <c r="R41" s="667" t="s">
        <v>180</v>
      </c>
      <c r="S41" s="668"/>
      <c r="T41" s="668"/>
      <c r="U41" s="668"/>
      <c r="V41" s="668"/>
      <c r="W41" s="668"/>
      <c r="X41" s="668"/>
      <c r="Y41" s="669"/>
      <c r="Z41" s="670" t="s">
        <v>180</v>
      </c>
      <c r="AA41" s="670"/>
      <c r="AB41" s="670"/>
      <c r="AC41" s="670"/>
      <c r="AD41" s="671" t="s">
        <v>180</v>
      </c>
      <c r="AE41" s="671"/>
      <c r="AF41" s="671"/>
      <c r="AG41" s="671"/>
      <c r="AH41" s="671"/>
      <c r="AI41" s="671"/>
      <c r="AJ41" s="671"/>
      <c r="AK41" s="671"/>
      <c r="AL41" s="672" t="s">
        <v>180</v>
      </c>
      <c r="AM41" s="673"/>
      <c r="AN41" s="673"/>
      <c r="AO41" s="674"/>
      <c r="AQ41" s="745" t="s">
        <v>352</v>
      </c>
      <c r="AR41" s="746"/>
      <c r="AS41" s="746"/>
      <c r="AT41" s="746"/>
      <c r="AU41" s="746"/>
      <c r="AV41" s="746"/>
      <c r="AW41" s="746"/>
      <c r="AX41" s="746"/>
      <c r="AY41" s="747"/>
      <c r="AZ41" s="667">
        <v>10971444</v>
      </c>
      <c r="BA41" s="668"/>
      <c r="BB41" s="668"/>
      <c r="BC41" s="668"/>
      <c r="BD41" s="706"/>
      <c r="BE41" s="706"/>
      <c r="BF41" s="734"/>
      <c r="BG41" s="748"/>
      <c r="BH41" s="749"/>
      <c r="BI41" s="749"/>
      <c r="BJ41" s="749"/>
      <c r="BK41" s="749"/>
      <c r="BL41" s="222"/>
      <c r="BM41" s="683" t="s">
        <v>353</v>
      </c>
      <c r="BN41" s="683"/>
      <c r="BO41" s="683"/>
      <c r="BP41" s="683"/>
      <c r="BQ41" s="683"/>
      <c r="BR41" s="683"/>
      <c r="BS41" s="683"/>
      <c r="BT41" s="683"/>
      <c r="BU41" s="684"/>
      <c r="BV41" s="667" t="s">
        <v>180</v>
      </c>
      <c r="BW41" s="668"/>
      <c r="BX41" s="668"/>
      <c r="BY41" s="668"/>
      <c r="BZ41" s="668"/>
      <c r="CA41" s="668"/>
      <c r="CB41" s="677"/>
      <c r="CD41" s="682" t="s">
        <v>354</v>
      </c>
      <c r="CE41" s="683"/>
      <c r="CF41" s="683"/>
      <c r="CG41" s="683"/>
      <c r="CH41" s="683"/>
      <c r="CI41" s="683"/>
      <c r="CJ41" s="683"/>
      <c r="CK41" s="683"/>
      <c r="CL41" s="683"/>
      <c r="CM41" s="683"/>
      <c r="CN41" s="683"/>
      <c r="CO41" s="683"/>
      <c r="CP41" s="683"/>
      <c r="CQ41" s="684"/>
      <c r="CR41" s="667" t="s">
        <v>180</v>
      </c>
      <c r="CS41" s="706"/>
      <c r="CT41" s="706"/>
      <c r="CU41" s="706"/>
      <c r="CV41" s="706"/>
      <c r="CW41" s="706"/>
      <c r="CX41" s="706"/>
      <c r="CY41" s="707"/>
      <c r="CZ41" s="672" t="s">
        <v>180</v>
      </c>
      <c r="DA41" s="701"/>
      <c r="DB41" s="701"/>
      <c r="DC41" s="708"/>
      <c r="DD41" s="676" t="s">
        <v>180</v>
      </c>
      <c r="DE41" s="706"/>
      <c r="DF41" s="706"/>
      <c r="DG41" s="706"/>
      <c r="DH41" s="706"/>
      <c r="DI41" s="706"/>
      <c r="DJ41" s="706"/>
      <c r="DK41" s="707"/>
      <c r="DL41" s="758"/>
      <c r="DM41" s="759"/>
      <c r="DN41" s="759"/>
      <c r="DO41" s="759"/>
      <c r="DP41" s="759"/>
      <c r="DQ41" s="759"/>
      <c r="DR41" s="759"/>
      <c r="DS41" s="759"/>
      <c r="DT41" s="759"/>
      <c r="DU41" s="759"/>
      <c r="DV41" s="760"/>
      <c r="DW41" s="755"/>
      <c r="DX41" s="756"/>
      <c r="DY41" s="756"/>
      <c r="DZ41" s="756"/>
      <c r="EA41" s="756"/>
      <c r="EB41" s="756"/>
      <c r="EC41" s="757"/>
    </row>
    <row r="42" spans="2:133" ht="11.25" customHeight="1" x14ac:dyDescent="0.2">
      <c r="B42" s="664" t="s">
        <v>355</v>
      </c>
      <c r="C42" s="665"/>
      <c r="D42" s="665"/>
      <c r="E42" s="665"/>
      <c r="F42" s="665"/>
      <c r="G42" s="665"/>
      <c r="H42" s="665"/>
      <c r="I42" s="665"/>
      <c r="J42" s="665"/>
      <c r="K42" s="665"/>
      <c r="L42" s="665"/>
      <c r="M42" s="665"/>
      <c r="N42" s="665"/>
      <c r="O42" s="665"/>
      <c r="P42" s="665"/>
      <c r="Q42" s="666"/>
      <c r="R42" s="667" t="s">
        <v>356</v>
      </c>
      <c r="S42" s="668"/>
      <c r="T42" s="668"/>
      <c r="U42" s="668"/>
      <c r="V42" s="668"/>
      <c r="W42" s="668"/>
      <c r="X42" s="668"/>
      <c r="Y42" s="669"/>
      <c r="Z42" s="670" t="s">
        <v>356</v>
      </c>
      <c r="AA42" s="670"/>
      <c r="AB42" s="670"/>
      <c r="AC42" s="670"/>
      <c r="AD42" s="671" t="s">
        <v>356</v>
      </c>
      <c r="AE42" s="671"/>
      <c r="AF42" s="671"/>
      <c r="AG42" s="671"/>
      <c r="AH42" s="671"/>
      <c r="AI42" s="671"/>
      <c r="AJ42" s="671"/>
      <c r="AK42" s="671"/>
      <c r="AL42" s="672" t="s">
        <v>127</v>
      </c>
      <c r="AM42" s="673"/>
      <c r="AN42" s="673"/>
      <c r="AO42" s="674"/>
      <c r="AQ42" s="752" t="s">
        <v>357</v>
      </c>
      <c r="AR42" s="753"/>
      <c r="AS42" s="753"/>
      <c r="AT42" s="753"/>
      <c r="AU42" s="753"/>
      <c r="AV42" s="753"/>
      <c r="AW42" s="753"/>
      <c r="AX42" s="753"/>
      <c r="AY42" s="754"/>
      <c r="AZ42" s="761">
        <v>35040360</v>
      </c>
      <c r="BA42" s="762"/>
      <c r="BB42" s="762"/>
      <c r="BC42" s="762"/>
      <c r="BD42" s="738"/>
      <c r="BE42" s="738"/>
      <c r="BF42" s="740"/>
      <c r="BG42" s="750"/>
      <c r="BH42" s="751"/>
      <c r="BI42" s="751"/>
      <c r="BJ42" s="751"/>
      <c r="BK42" s="751"/>
      <c r="BL42" s="223"/>
      <c r="BM42" s="693" t="s">
        <v>358</v>
      </c>
      <c r="BN42" s="693"/>
      <c r="BO42" s="693"/>
      <c r="BP42" s="693"/>
      <c r="BQ42" s="693"/>
      <c r="BR42" s="693"/>
      <c r="BS42" s="693"/>
      <c r="BT42" s="693"/>
      <c r="BU42" s="694"/>
      <c r="BV42" s="761">
        <v>385</v>
      </c>
      <c r="BW42" s="762"/>
      <c r="BX42" s="762"/>
      <c r="BY42" s="762"/>
      <c r="BZ42" s="762"/>
      <c r="CA42" s="762"/>
      <c r="CB42" s="774"/>
      <c r="CD42" s="664" t="s">
        <v>359</v>
      </c>
      <c r="CE42" s="665"/>
      <c r="CF42" s="665"/>
      <c r="CG42" s="665"/>
      <c r="CH42" s="665"/>
      <c r="CI42" s="665"/>
      <c r="CJ42" s="665"/>
      <c r="CK42" s="665"/>
      <c r="CL42" s="665"/>
      <c r="CM42" s="665"/>
      <c r="CN42" s="665"/>
      <c r="CO42" s="665"/>
      <c r="CP42" s="665"/>
      <c r="CQ42" s="666"/>
      <c r="CR42" s="667">
        <v>68162860</v>
      </c>
      <c r="CS42" s="706"/>
      <c r="CT42" s="706"/>
      <c r="CU42" s="706"/>
      <c r="CV42" s="706"/>
      <c r="CW42" s="706"/>
      <c r="CX42" s="706"/>
      <c r="CY42" s="707"/>
      <c r="CZ42" s="672">
        <v>10.6</v>
      </c>
      <c r="DA42" s="701"/>
      <c r="DB42" s="701"/>
      <c r="DC42" s="708"/>
      <c r="DD42" s="676">
        <v>10509841</v>
      </c>
      <c r="DE42" s="706"/>
      <c r="DF42" s="706"/>
      <c r="DG42" s="706"/>
      <c r="DH42" s="706"/>
      <c r="DI42" s="706"/>
      <c r="DJ42" s="706"/>
      <c r="DK42" s="707"/>
      <c r="DL42" s="758"/>
      <c r="DM42" s="759"/>
      <c r="DN42" s="759"/>
      <c r="DO42" s="759"/>
      <c r="DP42" s="759"/>
      <c r="DQ42" s="759"/>
      <c r="DR42" s="759"/>
      <c r="DS42" s="759"/>
      <c r="DT42" s="759"/>
      <c r="DU42" s="759"/>
      <c r="DV42" s="760"/>
      <c r="DW42" s="755"/>
      <c r="DX42" s="756"/>
      <c r="DY42" s="756"/>
      <c r="DZ42" s="756"/>
      <c r="EA42" s="756"/>
      <c r="EB42" s="756"/>
      <c r="EC42" s="757"/>
    </row>
    <row r="43" spans="2:133" ht="11.25" customHeight="1" x14ac:dyDescent="0.2">
      <c r="B43" s="664" t="s">
        <v>360</v>
      </c>
      <c r="C43" s="665"/>
      <c r="D43" s="665"/>
      <c r="E43" s="665"/>
      <c r="F43" s="665"/>
      <c r="G43" s="665"/>
      <c r="H43" s="665"/>
      <c r="I43" s="665"/>
      <c r="J43" s="665"/>
      <c r="K43" s="665"/>
      <c r="L43" s="665"/>
      <c r="M43" s="665"/>
      <c r="N43" s="665"/>
      <c r="O43" s="665"/>
      <c r="P43" s="665"/>
      <c r="Q43" s="666"/>
      <c r="R43" s="667">
        <v>23824000</v>
      </c>
      <c r="S43" s="668"/>
      <c r="T43" s="668"/>
      <c r="U43" s="668"/>
      <c r="V43" s="668"/>
      <c r="W43" s="668"/>
      <c r="X43" s="668"/>
      <c r="Y43" s="669"/>
      <c r="Z43" s="670">
        <v>3.7</v>
      </c>
      <c r="AA43" s="670"/>
      <c r="AB43" s="670"/>
      <c r="AC43" s="670"/>
      <c r="AD43" s="671" t="s">
        <v>127</v>
      </c>
      <c r="AE43" s="671"/>
      <c r="AF43" s="671"/>
      <c r="AG43" s="671"/>
      <c r="AH43" s="671"/>
      <c r="AI43" s="671"/>
      <c r="AJ43" s="671"/>
      <c r="AK43" s="671"/>
      <c r="AL43" s="672" t="s">
        <v>356</v>
      </c>
      <c r="AM43" s="673"/>
      <c r="AN43" s="673"/>
      <c r="AO43" s="674"/>
      <c r="BV43" s="224"/>
      <c r="BW43" s="224"/>
      <c r="BX43" s="224"/>
      <c r="BY43" s="224"/>
      <c r="BZ43" s="224"/>
      <c r="CA43" s="224"/>
      <c r="CB43" s="224"/>
      <c r="CD43" s="664" t="s">
        <v>361</v>
      </c>
      <c r="CE43" s="665"/>
      <c r="CF43" s="665"/>
      <c r="CG43" s="665"/>
      <c r="CH43" s="665"/>
      <c r="CI43" s="665"/>
      <c r="CJ43" s="665"/>
      <c r="CK43" s="665"/>
      <c r="CL43" s="665"/>
      <c r="CM43" s="665"/>
      <c r="CN43" s="665"/>
      <c r="CO43" s="665"/>
      <c r="CP43" s="665"/>
      <c r="CQ43" s="666"/>
      <c r="CR43" s="667">
        <v>507113</v>
      </c>
      <c r="CS43" s="706"/>
      <c r="CT43" s="706"/>
      <c r="CU43" s="706"/>
      <c r="CV43" s="706"/>
      <c r="CW43" s="706"/>
      <c r="CX43" s="706"/>
      <c r="CY43" s="707"/>
      <c r="CZ43" s="672">
        <v>0.1</v>
      </c>
      <c r="DA43" s="701"/>
      <c r="DB43" s="701"/>
      <c r="DC43" s="708"/>
      <c r="DD43" s="676">
        <v>78190</v>
      </c>
      <c r="DE43" s="706"/>
      <c r="DF43" s="706"/>
      <c r="DG43" s="706"/>
      <c r="DH43" s="706"/>
      <c r="DI43" s="706"/>
      <c r="DJ43" s="706"/>
      <c r="DK43" s="707"/>
      <c r="DL43" s="758"/>
      <c r="DM43" s="759"/>
      <c r="DN43" s="759"/>
      <c r="DO43" s="759"/>
      <c r="DP43" s="759"/>
      <c r="DQ43" s="759"/>
      <c r="DR43" s="759"/>
      <c r="DS43" s="759"/>
      <c r="DT43" s="759"/>
      <c r="DU43" s="759"/>
      <c r="DV43" s="760"/>
      <c r="DW43" s="755"/>
      <c r="DX43" s="756"/>
      <c r="DY43" s="756"/>
      <c r="DZ43" s="756"/>
      <c r="EA43" s="756"/>
      <c r="EB43" s="756"/>
      <c r="EC43" s="757"/>
    </row>
    <row r="44" spans="2:133" ht="11.25" customHeight="1" x14ac:dyDescent="0.2">
      <c r="B44" s="717" t="s">
        <v>362</v>
      </c>
      <c r="C44" s="718"/>
      <c r="D44" s="718"/>
      <c r="E44" s="718"/>
      <c r="F44" s="718"/>
      <c r="G44" s="718"/>
      <c r="H44" s="718"/>
      <c r="I44" s="718"/>
      <c r="J44" s="718"/>
      <c r="K44" s="718"/>
      <c r="L44" s="718"/>
      <c r="M44" s="718"/>
      <c r="N44" s="718"/>
      <c r="O44" s="718"/>
      <c r="P44" s="718"/>
      <c r="Q44" s="719"/>
      <c r="R44" s="761">
        <v>651472746</v>
      </c>
      <c r="S44" s="762"/>
      <c r="T44" s="762"/>
      <c r="U44" s="762"/>
      <c r="V44" s="762"/>
      <c r="W44" s="762"/>
      <c r="X44" s="762"/>
      <c r="Y44" s="763"/>
      <c r="Z44" s="764">
        <v>100</v>
      </c>
      <c r="AA44" s="764"/>
      <c r="AB44" s="764"/>
      <c r="AC44" s="764"/>
      <c r="AD44" s="765">
        <v>273598841</v>
      </c>
      <c r="AE44" s="765"/>
      <c r="AF44" s="765"/>
      <c r="AG44" s="765"/>
      <c r="AH44" s="765"/>
      <c r="AI44" s="765"/>
      <c r="AJ44" s="765"/>
      <c r="AK44" s="765"/>
      <c r="AL44" s="766">
        <v>100</v>
      </c>
      <c r="AM44" s="739"/>
      <c r="AN44" s="739"/>
      <c r="AO44" s="767"/>
      <c r="CD44" s="768" t="s">
        <v>307</v>
      </c>
      <c r="CE44" s="769"/>
      <c r="CF44" s="664" t="s">
        <v>363</v>
      </c>
      <c r="CG44" s="665"/>
      <c r="CH44" s="665"/>
      <c r="CI44" s="665"/>
      <c r="CJ44" s="665"/>
      <c r="CK44" s="665"/>
      <c r="CL44" s="665"/>
      <c r="CM44" s="665"/>
      <c r="CN44" s="665"/>
      <c r="CO44" s="665"/>
      <c r="CP44" s="665"/>
      <c r="CQ44" s="666"/>
      <c r="CR44" s="667">
        <v>68128136</v>
      </c>
      <c r="CS44" s="668"/>
      <c r="CT44" s="668"/>
      <c r="CU44" s="668"/>
      <c r="CV44" s="668"/>
      <c r="CW44" s="668"/>
      <c r="CX44" s="668"/>
      <c r="CY44" s="669"/>
      <c r="CZ44" s="672">
        <v>10.6</v>
      </c>
      <c r="DA44" s="673"/>
      <c r="DB44" s="673"/>
      <c r="DC44" s="685"/>
      <c r="DD44" s="676">
        <v>10509672</v>
      </c>
      <c r="DE44" s="668"/>
      <c r="DF44" s="668"/>
      <c r="DG44" s="668"/>
      <c r="DH44" s="668"/>
      <c r="DI44" s="668"/>
      <c r="DJ44" s="668"/>
      <c r="DK44" s="669"/>
      <c r="DL44" s="758"/>
      <c r="DM44" s="759"/>
      <c r="DN44" s="759"/>
      <c r="DO44" s="759"/>
      <c r="DP44" s="759"/>
      <c r="DQ44" s="759"/>
      <c r="DR44" s="759"/>
      <c r="DS44" s="759"/>
      <c r="DT44" s="759"/>
      <c r="DU44" s="759"/>
      <c r="DV44" s="760"/>
      <c r="DW44" s="755"/>
      <c r="DX44" s="756"/>
      <c r="DY44" s="756"/>
      <c r="DZ44" s="756"/>
      <c r="EA44" s="756"/>
      <c r="EB44" s="756"/>
      <c r="EC44" s="757"/>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70"/>
      <c r="CE45" s="771"/>
      <c r="CF45" s="664" t="s">
        <v>364</v>
      </c>
      <c r="CG45" s="665"/>
      <c r="CH45" s="665"/>
      <c r="CI45" s="665"/>
      <c r="CJ45" s="665"/>
      <c r="CK45" s="665"/>
      <c r="CL45" s="665"/>
      <c r="CM45" s="665"/>
      <c r="CN45" s="665"/>
      <c r="CO45" s="665"/>
      <c r="CP45" s="665"/>
      <c r="CQ45" s="666"/>
      <c r="CR45" s="667">
        <v>39182279</v>
      </c>
      <c r="CS45" s="706"/>
      <c r="CT45" s="706"/>
      <c r="CU45" s="706"/>
      <c r="CV45" s="706"/>
      <c r="CW45" s="706"/>
      <c r="CX45" s="706"/>
      <c r="CY45" s="707"/>
      <c r="CZ45" s="672">
        <v>6.1</v>
      </c>
      <c r="DA45" s="701"/>
      <c r="DB45" s="701"/>
      <c r="DC45" s="708"/>
      <c r="DD45" s="676">
        <v>1298241</v>
      </c>
      <c r="DE45" s="706"/>
      <c r="DF45" s="706"/>
      <c r="DG45" s="706"/>
      <c r="DH45" s="706"/>
      <c r="DI45" s="706"/>
      <c r="DJ45" s="706"/>
      <c r="DK45" s="707"/>
      <c r="DL45" s="758"/>
      <c r="DM45" s="759"/>
      <c r="DN45" s="759"/>
      <c r="DO45" s="759"/>
      <c r="DP45" s="759"/>
      <c r="DQ45" s="759"/>
      <c r="DR45" s="759"/>
      <c r="DS45" s="759"/>
      <c r="DT45" s="759"/>
      <c r="DU45" s="759"/>
      <c r="DV45" s="760"/>
      <c r="DW45" s="755"/>
      <c r="DX45" s="756"/>
      <c r="DY45" s="756"/>
      <c r="DZ45" s="756"/>
      <c r="EA45" s="756"/>
      <c r="EB45" s="756"/>
      <c r="EC45" s="757"/>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70"/>
      <c r="CE46" s="771"/>
      <c r="CF46" s="664" t="s">
        <v>366</v>
      </c>
      <c r="CG46" s="665"/>
      <c r="CH46" s="665"/>
      <c r="CI46" s="665"/>
      <c r="CJ46" s="665"/>
      <c r="CK46" s="665"/>
      <c r="CL46" s="665"/>
      <c r="CM46" s="665"/>
      <c r="CN46" s="665"/>
      <c r="CO46" s="665"/>
      <c r="CP46" s="665"/>
      <c r="CQ46" s="666"/>
      <c r="CR46" s="667">
        <v>25115271</v>
      </c>
      <c r="CS46" s="668"/>
      <c r="CT46" s="668"/>
      <c r="CU46" s="668"/>
      <c r="CV46" s="668"/>
      <c r="CW46" s="668"/>
      <c r="CX46" s="668"/>
      <c r="CY46" s="669"/>
      <c r="CZ46" s="672">
        <v>3.9</v>
      </c>
      <c r="DA46" s="673"/>
      <c r="DB46" s="673"/>
      <c r="DC46" s="685"/>
      <c r="DD46" s="676">
        <v>8956045</v>
      </c>
      <c r="DE46" s="668"/>
      <c r="DF46" s="668"/>
      <c r="DG46" s="668"/>
      <c r="DH46" s="668"/>
      <c r="DI46" s="668"/>
      <c r="DJ46" s="668"/>
      <c r="DK46" s="669"/>
      <c r="DL46" s="758"/>
      <c r="DM46" s="759"/>
      <c r="DN46" s="759"/>
      <c r="DO46" s="759"/>
      <c r="DP46" s="759"/>
      <c r="DQ46" s="759"/>
      <c r="DR46" s="759"/>
      <c r="DS46" s="759"/>
      <c r="DT46" s="759"/>
      <c r="DU46" s="759"/>
      <c r="DV46" s="760"/>
      <c r="DW46" s="755"/>
      <c r="DX46" s="756"/>
      <c r="DY46" s="756"/>
      <c r="DZ46" s="756"/>
      <c r="EA46" s="756"/>
      <c r="EB46" s="756"/>
      <c r="EC46" s="757"/>
    </row>
    <row r="47" spans="2:133" ht="11.25" customHeight="1" x14ac:dyDescent="0.2">
      <c r="B47" s="786" t="s">
        <v>367</v>
      </c>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D47" s="770"/>
      <c r="CE47" s="771"/>
      <c r="CF47" s="664" t="s">
        <v>368</v>
      </c>
      <c r="CG47" s="665"/>
      <c r="CH47" s="665"/>
      <c r="CI47" s="665"/>
      <c r="CJ47" s="665"/>
      <c r="CK47" s="665"/>
      <c r="CL47" s="665"/>
      <c r="CM47" s="665"/>
      <c r="CN47" s="665"/>
      <c r="CO47" s="665"/>
      <c r="CP47" s="665"/>
      <c r="CQ47" s="666"/>
      <c r="CR47" s="667">
        <v>34724</v>
      </c>
      <c r="CS47" s="706"/>
      <c r="CT47" s="706"/>
      <c r="CU47" s="706"/>
      <c r="CV47" s="706"/>
      <c r="CW47" s="706"/>
      <c r="CX47" s="706"/>
      <c r="CY47" s="707"/>
      <c r="CZ47" s="672">
        <v>0</v>
      </c>
      <c r="DA47" s="701"/>
      <c r="DB47" s="701"/>
      <c r="DC47" s="708"/>
      <c r="DD47" s="676">
        <v>169</v>
      </c>
      <c r="DE47" s="706"/>
      <c r="DF47" s="706"/>
      <c r="DG47" s="706"/>
      <c r="DH47" s="706"/>
      <c r="DI47" s="706"/>
      <c r="DJ47" s="706"/>
      <c r="DK47" s="707"/>
      <c r="DL47" s="758"/>
      <c r="DM47" s="759"/>
      <c r="DN47" s="759"/>
      <c r="DO47" s="759"/>
      <c r="DP47" s="759"/>
      <c r="DQ47" s="759"/>
      <c r="DR47" s="759"/>
      <c r="DS47" s="759"/>
      <c r="DT47" s="759"/>
      <c r="DU47" s="759"/>
      <c r="DV47" s="760"/>
      <c r="DW47" s="755"/>
      <c r="DX47" s="756"/>
      <c r="DY47" s="756"/>
      <c r="DZ47" s="756"/>
      <c r="EA47" s="756"/>
      <c r="EB47" s="756"/>
      <c r="EC47" s="757"/>
    </row>
    <row r="48" spans="2:133" ht="11" x14ac:dyDescent="0.2">
      <c r="B48" s="785" t="s">
        <v>369</v>
      </c>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5"/>
      <c r="BE48" s="785"/>
      <c r="BF48" s="785"/>
      <c r="BG48" s="785"/>
      <c r="BH48" s="785"/>
      <c r="BI48" s="785"/>
      <c r="BJ48" s="785"/>
      <c r="BK48" s="785"/>
      <c r="BL48" s="785"/>
      <c r="BM48" s="785"/>
      <c r="BN48" s="785"/>
      <c r="BO48" s="785"/>
      <c r="BP48" s="785"/>
      <c r="BQ48" s="785"/>
      <c r="BR48" s="785"/>
      <c r="BS48" s="785"/>
      <c r="BT48" s="785"/>
      <c r="BU48" s="785"/>
      <c r="BV48" s="785"/>
      <c r="BW48" s="785"/>
      <c r="BX48" s="785"/>
      <c r="BY48" s="785"/>
      <c r="BZ48" s="785"/>
      <c r="CA48" s="785"/>
      <c r="CB48" s="785"/>
      <c r="CD48" s="772"/>
      <c r="CE48" s="773"/>
      <c r="CF48" s="664" t="s">
        <v>370</v>
      </c>
      <c r="CG48" s="665"/>
      <c r="CH48" s="665"/>
      <c r="CI48" s="665"/>
      <c r="CJ48" s="665"/>
      <c r="CK48" s="665"/>
      <c r="CL48" s="665"/>
      <c r="CM48" s="665"/>
      <c r="CN48" s="665"/>
      <c r="CO48" s="665"/>
      <c r="CP48" s="665"/>
      <c r="CQ48" s="666"/>
      <c r="CR48" s="667" t="s">
        <v>356</v>
      </c>
      <c r="CS48" s="668"/>
      <c r="CT48" s="668"/>
      <c r="CU48" s="668"/>
      <c r="CV48" s="668"/>
      <c r="CW48" s="668"/>
      <c r="CX48" s="668"/>
      <c r="CY48" s="669"/>
      <c r="CZ48" s="672" t="s">
        <v>356</v>
      </c>
      <c r="DA48" s="673"/>
      <c r="DB48" s="673"/>
      <c r="DC48" s="685"/>
      <c r="DD48" s="676" t="s">
        <v>127</v>
      </c>
      <c r="DE48" s="668"/>
      <c r="DF48" s="668"/>
      <c r="DG48" s="668"/>
      <c r="DH48" s="668"/>
      <c r="DI48" s="668"/>
      <c r="DJ48" s="668"/>
      <c r="DK48" s="669"/>
      <c r="DL48" s="758"/>
      <c r="DM48" s="759"/>
      <c r="DN48" s="759"/>
      <c r="DO48" s="759"/>
      <c r="DP48" s="759"/>
      <c r="DQ48" s="759"/>
      <c r="DR48" s="759"/>
      <c r="DS48" s="759"/>
      <c r="DT48" s="759"/>
      <c r="DU48" s="759"/>
      <c r="DV48" s="760"/>
      <c r="DW48" s="755"/>
      <c r="DX48" s="756"/>
      <c r="DY48" s="756"/>
      <c r="DZ48" s="756"/>
      <c r="EA48" s="756"/>
      <c r="EB48" s="756"/>
      <c r="EC48" s="757"/>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371</v>
      </c>
      <c r="CE49" s="718"/>
      <c r="CF49" s="718"/>
      <c r="CG49" s="718"/>
      <c r="CH49" s="718"/>
      <c r="CI49" s="718"/>
      <c r="CJ49" s="718"/>
      <c r="CK49" s="718"/>
      <c r="CL49" s="718"/>
      <c r="CM49" s="718"/>
      <c r="CN49" s="718"/>
      <c r="CO49" s="718"/>
      <c r="CP49" s="718"/>
      <c r="CQ49" s="719"/>
      <c r="CR49" s="761">
        <v>643026372</v>
      </c>
      <c r="CS49" s="738"/>
      <c r="CT49" s="738"/>
      <c r="CU49" s="738"/>
      <c r="CV49" s="738"/>
      <c r="CW49" s="738"/>
      <c r="CX49" s="738"/>
      <c r="CY49" s="775"/>
      <c r="CZ49" s="766">
        <v>100</v>
      </c>
      <c r="DA49" s="776"/>
      <c r="DB49" s="776"/>
      <c r="DC49" s="777"/>
      <c r="DD49" s="778">
        <v>336683681</v>
      </c>
      <c r="DE49" s="738"/>
      <c r="DF49" s="738"/>
      <c r="DG49" s="738"/>
      <c r="DH49" s="738"/>
      <c r="DI49" s="738"/>
      <c r="DJ49" s="738"/>
      <c r="DK49" s="775"/>
      <c r="DL49" s="779"/>
      <c r="DM49" s="780"/>
      <c r="DN49" s="780"/>
      <c r="DO49" s="780"/>
      <c r="DP49" s="780"/>
      <c r="DQ49" s="780"/>
      <c r="DR49" s="780"/>
      <c r="DS49" s="780"/>
      <c r="DT49" s="780"/>
      <c r="DU49" s="780"/>
      <c r="DV49" s="781"/>
      <c r="DW49" s="782"/>
      <c r="DX49" s="783"/>
      <c r="DY49" s="783"/>
      <c r="DZ49" s="783"/>
      <c r="EA49" s="783"/>
      <c r="EB49" s="783"/>
      <c r="EC49" s="784"/>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qM9gaP9oBKjiVEWmykAlYq/yL+vHk5rIT2qs6p6Xs76MrI7xErWud/3GAy318J3qNHiafrEQHI7BEb8NyhKOw==" saltValue="AZUnHJQRwmloiXgWH/Mos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55" zoomScaleNormal="55" zoomScaleSheetLayoutView="70" workbookViewId="0">
      <selection activeCell="CW9" sqref="CW9:DA9"/>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7" t="s">
        <v>372</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8" t="s">
        <v>373</v>
      </c>
      <c r="DK2" s="789"/>
      <c r="DL2" s="789"/>
      <c r="DM2" s="789"/>
      <c r="DN2" s="789"/>
      <c r="DO2" s="790"/>
      <c r="DP2" s="231"/>
      <c r="DQ2" s="788" t="s">
        <v>374</v>
      </c>
      <c r="DR2" s="789"/>
      <c r="DS2" s="789"/>
      <c r="DT2" s="789"/>
      <c r="DU2" s="789"/>
      <c r="DV2" s="789"/>
      <c r="DW2" s="789"/>
      <c r="DX2" s="789"/>
      <c r="DY2" s="789"/>
      <c r="DZ2" s="790"/>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1" t="s">
        <v>375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35"/>
      <c r="BA4" s="235"/>
      <c r="BB4" s="235"/>
      <c r="BC4" s="235"/>
      <c r="BD4" s="235"/>
      <c r="BE4" s="236"/>
      <c r="BF4" s="236"/>
      <c r="BG4" s="236"/>
      <c r="BH4" s="236"/>
      <c r="BI4" s="236"/>
      <c r="BJ4" s="236"/>
      <c r="BK4" s="236"/>
      <c r="BL4" s="236"/>
      <c r="BM4" s="236"/>
      <c r="BN4" s="236"/>
      <c r="BO4" s="236"/>
      <c r="BP4" s="236"/>
      <c r="BQ4" s="792" t="s">
        <v>376</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7"/>
    </row>
    <row r="5" spans="1:131" s="238" customFormat="1" ht="26.25" customHeight="1" x14ac:dyDescent="0.2">
      <c r="A5" s="793" t="s">
        <v>377</v>
      </c>
      <c r="B5" s="794"/>
      <c r="C5" s="794"/>
      <c r="D5" s="794"/>
      <c r="E5" s="794"/>
      <c r="F5" s="794"/>
      <c r="G5" s="794"/>
      <c r="H5" s="794"/>
      <c r="I5" s="794"/>
      <c r="J5" s="794"/>
      <c r="K5" s="794"/>
      <c r="L5" s="794"/>
      <c r="M5" s="794"/>
      <c r="N5" s="794"/>
      <c r="O5" s="794"/>
      <c r="P5" s="795"/>
      <c r="Q5" s="799" t="s">
        <v>378</v>
      </c>
      <c r="R5" s="800"/>
      <c r="S5" s="800"/>
      <c r="T5" s="800"/>
      <c r="U5" s="801"/>
      <c r="V5" s="799" t="s">
        <v>379</v>
      </c>
      <c r="W5" s="800"/>
      <c r="X5" s="800"/>
      <c r="Y5" s="800"/>
      <c r="Z5" s="801"/>
      <c r="AA5" s="799" t="s">
        <v>380</v>
      </c>
      <c r="AB5" s="800"/>
      <c r="AC5" s="800"/>
      <c r="AD5" s="800"/>
      <c r="AE5" s="800"/>
      <c r="AF5" s="805" t="s">
        <v>381</v>
      </c>
      <c r="AG5" s="800"/>
      <c r="AH5" s="800"/>
      <c r="AI5" s="800"/>
      <c r="AJ5" s="806"/>
      <c r="AK5" s="800" t="s">
        <v>382</v>
      </c>
      <c r="AL5" s="800"/>
      <c r="AM5" s="800"/>
      <c r="AN5" s="800"/>
      <c r="AO5" s="801"/>
      <c r="AP5" s="799" t="s">
        <v>383</v>
      </c>
      <c r="AQ5" s="800"/>
      <c r="AR5" s="800"/>
      <c r="AS5" s="800"/>
      <c r="AT5" s="801"/>
      <c r="AU5" s="799" t="s">
        <v>384</v>
      </c>
      <c r="AV5" s="800"/>
      <c r="AW5" s="800"/>
      <c r="AX5" s="800"/>
      <c r="AY5" s="806"/>
      <c r="AZ5" s="235"/>
      <c r="BA5" s="235"/>
      <c r="BB5" s="235"/>
      <c r="BC5" s="235"/>
      <c r="BD5" s="235"/>
      <c r="BE5" s="236"/>
      <c r="BF5" s="236"/>
      <c r="BG5" s="236"/>
      <c r="BH5" s="236"/>
      <c r="BI5" s="236"/>
      <c r="BJ5" s="236"/>
      <c r="BK5" s="236"/>
      <c r="BL5" s="236"/>
      <c r="BM5" s="236"/>
      <c r="BN5" s="236"/>
      <c r="BO5" s="236"/>
      <c r="BP5" s="236"/>
      <c r="BQ5" s="793" t="s">
        <v>385</v>
      </c>
      <c r="BR5" s="794"/>
      <c r="BS5" s="794"/>
      <c r="BT5" s="794"/>
      <c r="BU5" s="794"/>
      <c r="BV5" s="794"/>
      <c r="BW5" s="794"/>
      <c r="BX5" s="794"/>
      <c r="BY5" s="794"/>
      <c r="BZ5" s="794"/>
      <c r="CA5" s="794"/>
      <c r="CB5" s="794"/>
      <c r="CC5" s="794"/>
      <c r="CD5" s="794"/>
      <c r="CE5" s="794"/>
      <c r="CF5" s="794"/>
      <c r="CG5" s="795"/>
      <c r="CH5" s="799" t="s">
        <v>386</v>
      </c>
      <c r="CI5" s="800"/>
      <c r="CJ5" s="800"/>
      <c r="CK5" s="800"/>
      <c r="CL5" s="801"/>
      <c r="CM5" s="799" t="s">
        <v>387</v>
      </c>
      <c r="CN5" s="800"/>
      <c r="CO5" s="800"/>
      <c r="CP5" s="800"/>
      <c r="CQ5" s="801"/>
      <c r="CR5" s="799" t="s">
        <v>388</v>
      </c>
      <c r="CS5" s="800"/>
      <c r="CT5" s="800"/>
      <c r="CU5" s="800"/>
      <c r="CV5" s="801"/>
      <c r="CW5" s="799" t="s">
        <v>389</v>
      </c>
      <c r="CX5" s="800"/>
      <c r="CY5" s="800"/>
      <c r="CZ5" s="800"/>
      <c r="DA5" s="801"/>
      <c r="DB5" s="799" t="s">
        <v>390</v>
      </c>
      <c r="DC5" s="800"/>
      <c r="DD5" s="800"/>
      <c r="DE5" s="800"/>
      <c r="DF5" s="801"/>
      <c r="DG5" s="829" t="s">
        <v>391</v>
      </c>
      <c r="DH5" s="830"/>
      <c r="DI5" s="830"/>
      <c r="DJ5" s="830"/>
      <c r="DK5" s="831"/>
      <c r="DL5" s="829" t="s">
        <v>392</v>
      </c>
      <c r="DM5" s="830"/>
      <c r="DN5" s="830"/>
      <c r="DO5" s="830"/>
      <c r="DP5" s="831"/>
      <c r="DQ5" s="799" t="s">
        <v>393</v>
      </c>
      <c r="DR5" s="800"/>
      <c r="DS5" s="800"/>
      <c r="DT5" s="800"/>
      <c r="DU5" s="801"/>
      <c r="DV5" s="799" t="s">
        <v>384</v>
      </c>
      <c r="DW5" s="800"/>
      <c r="DX5" s="800"/>
      <c r="DY5" s="800"/>
      <c r="DZ5" s="806"/>
      <c r="EA5" s="237"/>
    </row>
    <row r="6" spans="1:131" s="238" customFormat="1" ht="26.25" customHeight="1" thickBot="1" x14ac:dyDescent="0.25">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35"/>
      <c r="BA6" s="235"/>
      <c r="BB6" s="235"/>
      <c r="BC6" s="235"/>
      <c r="BD6" s="235"/>
      <c r="BE6" s="236"/>
      <c r="BF6" s="236"/>
      <c r="BG6" s="236"/>
      <c r="BH6" s="236"/>
      <c r="BI6" s="236"/>
      <c r="BJ6" s="236"/>
      <c r="BK6" s="236"/>
      <c r="BL6" s="236"/>
      <c r="BM6" s="236"/>
      <c r="BN6" s="236"/>
      <c r="BO6" s="236"/>
      <c r="BP6" s="236"/>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7"/>
    </row>
    <row r="7" spans="1:131" s="238" customFormat="1" ht="26.25" customHeight="1" thickTop="1" x14ac:dyDescent="0.2">
      <c r="A7" s="239">
        <v>1</v>
      </c>
      <c r="B7" s="815" t="s">
        <v>394</v>
      </c>
      <c r="C7" s="816"/>
      <c r="D7" s="816"/>
      <c r="E7" s="816"/>
      <c r="F7" s="816"/>
      <c r="G7" s="816"/>
      <c r="H7" s="816"/>
      <c r="I7" s="816"/>
      <c r="J7" s="816"/>
      <c r="K7" s="816"/>
      <c r="L7" s="816"/>
      <c r="M7" s="816"/>
      <c r="N7" s="816"/>
      <c r="O7" s="816"/>
      <c r="P7" s="817"/>
      <c r="Q7" s="818">
        <v>645762</v>
      </c>
      <c r="R7" s="819"/>
      <c r="S7" s="819"/>
      <c r="T7" s="819"/>
      <c r="U7" s="819"/>
      <c r="V7" s="819">
        <v>638033</v>
      </c>
      <c r="W7" s="819"/>
      <c r="X7" s="819"/>
      <c r="Y7" s="819"/>
      <c r="Z7" s="819"/>
      <c r="AA7" s="819">
        <v>7728</v>
      </c>
      <c r="AB7" s="819"/>
      <c r="AC7" s="819"/>
      <c r="AD7" s="819"/>
      <c r="AE7" s="820"/>
      <c r="AF7" s="821">
        <v>4917</v>
      </c>
      <c r="AG7" s="822"/>
      <c r="AH7" s="822"/>
      <c r="AI7" s="822"/>
      <c r="AJ7" s="823"/>
      <c r="AK7" s="824">
        <v>10341</v>
      </c>
      <c r="AL7" s="825"/>
      <c r="AM7" s="825"/>
      <c r="AN7" s="825"/>
      <c r="AO7" s="825"/>
      <c r="AP7" s="825">
        <v>1188267</v>
      </c>
      <c r="AQ7" s="825"/>
      <c r="AR7" s="825"/>
      <c r="AS7" s="825"/>
      <c r="AT7" s="825"/>
      <c r="AU7" s="826"/>
      <c r="AV7" s="826"/>
      <c r="AW7" s="826"/>
      <c r="AX7" s="826"/>
      <c r="AY7" s="827"/>
      <c r="AZ7" s="235"/>
      <c r="BA7" s="235"/>
      <c r="BB7" s="235"/>
      <c r="BC7" s="235"/>
      <c r="BD7" s="235"/>
      <c r="BE7" s="236"/>
      <c r="BF7" s="236"/>
      <c r="BG7" s="236"/>
      <c r="BH7" s="236"/>
      <c r="BI7" s="236"/>
      <c r="BJ7" s="236"/>
      <c r="BK7" s="236"/>
      <c r="BL7" s="236"/>
      <c r="BM7" s="236"/>
      <c r="BN7" s="236"/>
      <c r="BO7" s="236"/>
      <c r="BP7" s="236"/>
      <c r="BQ7" s="239">
        <v>1</v>
      </c>
      <c r="BR7" s="240"/>
      <c r="BS7" s="812" t="s">
        <v>624</v>
      </c>
      <c r="BT7" s="813"/>
      <c r="BU7" s="813"/>
      <c r="BV7" s="813"/>
      <c r="BW7" s="813"/>
      <c r="BX7" s="813"/>
      <c r="BY7" s="813"/>
      <c r="BZ7" s="813"/>
      <c r="CA7" s="813"/>
      <c r="CB7" s="813"/>
      <c r="CC7" s="813"/>
      <c r="CD7" s="813"/>
      <c r="CE7" s="813"/>
      <c r="CF7" s="813"/>
      <c r="CG7" s="828"/>
      <c r="CH7" s="809">
        <v>172</v>
      </c>
      <c r="CI7" s="810"/>
      <c r="CJ7" s="810"/>
      <c r="CK7" s="810"/>
      <c r="CL7" s="811"/>
      <c r="CM7" s="809">
        <v>7604</v>
      </c>
      <c r="CN7" s="810"/>
      <c r="CO7" s="810"/>
      <c r="CP7" s="810"/>
      <c r="CQ7" s="811"/>
      <c r="CR7" s="809">
        <v>10</v>
      </c>
      <c r="CS7" s="810"/>
      <c r="CT7" s="810"/>
      <c r="CU7" s="810"/>
      <c r="CV7" s="811"/>
      <c r="CW7" s="809">
        <v>7</v>
      </c>
      <c r="CX7" s="810"/>
      <c r="CY7" s="810"/>
      <c r="CZ7" s="810"/>
      <c r="DA7" s="811"/>
      <c r="DB7" s="809">
        <v>690</v>
      </c>
      <c r="DC7" s="810"/>
      <c r="DD7" s="810"/>
      <c r="DE7" s="810"/>
      <c r="DF7" s="811"/>
      <c r="DG7" s="809" t="s">
        <v>552</v>
      </c>
      <c r="DH7" s="810"/>
      <c r="DI7" s="810"/>
      <c r="DJ7" s="810"/>
      <c r="DK7" s="811"/>
      <c r="DL7" s="809" t="s">
        <v>552</v>
      </c>
      <c r="DM7" s="810"/>
      <c r="DN7" s="810"/>
      <c r="DO7" s="810"/>
      <c r="DP7" s="811"/>
      <c r="DQ7" s="809" t="s">
        <v>552</v>
      </c>
      <c r="DR7" s="810"/>
      <c r="DS7" s="810"/>
      <c r="DT7" s="810"/>
      <c r="DU7" s="811"/>
      <c r="DV7" s="812"/>
      <c r="DW7" s="813"/>
      <c r="DX7" s="813"/>
      <c r="DY7" s="813"/>
      <c r="DZ7" s="814"/>
      <c r="EA7" s="237"/>
    </row>
    <row r="8" spans="1:131" s="238" customFormat="1" ht="26.25" customHeight="1" x14ac:dyDescent="0.2">
      <c r="A8" s="241">
        <v>2</v>
      </c>
      <c r="B8" s="846" t="s">
        <v>395</v>
      </c>
      <c r="C8" s="847"/>
      <c r="D8" s="847"/>
      <c r="E8" s="847"/>
      <c r="F8" s="847"/>
      <c r="G8" s="847"/>
      <c r="H8" s="847"/>
      <c r="I8" s="847"/>
      <c r="J8" s="847"/>
      <c r="K8" s="847"/>
      <c r="L8" s="847"/>
      <c r="M8" s="847"/>
      <c r="N8" s="847"/>
      <c r="O8" s="847"/>
      <c r="P8" s="848"/>
      <c r="Q8" s="849">
        <v>2142</v>
      </c>
      <c r="R8" s="850"/>
      <c r="S8" s="850"/>
      <c r="T8" s="850"/>
      <c r="U8" s="850"/>
      <c r="V8" s="850">
        <v>1896</v>
      </c>
      <c r="W8" s="850"/>
      <c r="X8" s="850"/>
      <c r="Y8" s="850"/>
      <c r="Z8" s="850"/>
      <c r="AA8" s="850">
        <v>245</v>
      </c>
      <c r="AB8" s="850"/>
      <c r="AC8" s="850"/>
      <c r="AD8" s="850"/>
      <c r="AE8" s="851"/>
      <c r="AF8" s="852">
        <v>108</v>
      </c>
      <c r="AG8" s="853"/>
      <c r="AH8" s="853"/>
      <c r="AI8" s="853"/>
      <c r="AJ8" s="854"/>
      <c r="AK8" s="835">
        <v>839</v>
      </c>
      <c r="AL8" s="836"/>
      <c r="AM8" s="836"/>
      <c r="AN8" s="836"/>
      <c r="AO8" s="836"/>
      <c r="AP8" s="836">
        <v>7900</v>
      </c>
      <c r="AQ8" s="836"/>
      <c r="AR8" s="836"/>
      <c r="AS8" s="836"/>
      <c r="AT8" s="836"/>
      <c r="AU8" s="837"/>
      <c r="AV8" s="837"/>
      <c r="AW8" s="837"/>
      <c r="AX8" s="837"/>
      <c r="AY8" s="838"/>
      <c r="AZ8" s="235"/>
      <c r="BA8" s="235"/>
      <c r="BB8" s="235"/>
      <c r="BC8" s="235"/>
      <c r="BD8" s="235"/>
      <c r="BE8" s="236"/>
      <c r="BF8" s="236"/>
      <c r="BG8" s="236"/>
      <c r="BH8" s="236"/>
      <c r="BI8" s="236"/>
      <c r="BJ8" s="236"/>
      <c r="BK8" s="236"/>
      <c r="BL8" s="236"/>
      <c r="BM8" s="236"/>
      <c r="BN8" s="236"/>
      <c r="BO8" s="236"/>
      <c r="BP8" s="236"/>
      <c r="BQ8" s="241">
        <v>2</v>
      </c>
      <c r="BR8" s="242" t="s">
        <v>650</v>
      </c>
      <c r="BS8" s="839" t="s">
        <v>625</v>
      </c>
      <c r="BT8" s="840"/>
      <c r="BU8" s="840"/>
      <c r="BV8" s="840"/>
      <c r="BW8" s="840"/>
      <c r="BX8" s="840"/>
      <c r="BY8" s="840"/>
      <c r="BZ8" s="840"/>
      <c r="CA8" s="840"/>
      <c r="CB8" s="840"/>
      <c r="CC8" s="840"/>
      <c r="CD8" s="840"/>
      <c r="CE8" s="840"/>
      <c r="CF8" s="840"/>
      <c r="CG8" s="841"/>
      <c r="CH8" s="842">
        <v>31</v>
      </c>
      <c r="CI8" s="843"/>
      <c r="CJ8" s="843"/>
      <c r="CK8" s="843"/>
      <c r="CL8" s="844"/>
      <c r="CM8" s="842">
        <v>225887</v>
      </c>
      <c r="CN8" s="843"/>
      <c r="CO8" s="843"/>
      <c r="CP8" s="843"/>
      <c r="CQ8" s="844"/>
      <c r="CR8" s="842">
        <v>28748</v>
      </c>
      <c r="CS8" s="843"/>
      <c r="CT8" s="843"/>
      <c r="CU8" s="843"/>
      <c r="CV8" s="844"/>
      <c r="CW8" s="842" t="s">
        <v>552</v>
      </c>
      <c r="CX8" s="843"/>
      <c r="CY8" s="843"/>
      <c r="CZ8" s="843"/>
      <c r="DA8" s="844"/>
      <c r="DB8" s="842">
        <v>15442</v>
      </c>
      <c r="DC8" s="843"/>
      <c r="DD8" s="843"/>
      <c r="DE8" s="843"/>
      <c r="DF8" s="844"/>
      <c r="DG8" s="842">
        <v>77782</v>
      </c>
      <c r="DH8" s="843"/>
      <c r="DI8" s="843"/>
      <c r="DJ8" s="843"/>
      <c r="DK8" s="844"/>
      <c r="DL8" s="842" t="s">
        <v>552</v>
      </c>
      <c r="DM8" s="843"/>
      <c r="DN8" s="843"/>
      <c r="DO8" s="843"/>
      <c r="DP8" s="844"/>
      <c r="DQ8" s="842" t="s">
        <v>552</v>
      </c>
      <c r="DR8" s="843"/>
      <c r="DS8" s="843"/>
      <c r="DT8" s="843"/>
      <c r="DU8" s="844"/>
      <c r="DV8" s="839"/>
      <c r="DW8" s="840"/>
      <c r="DX8" s="840"/>
      <c r="DY8" s="840"/>
      <c r="DZ8" s="845"/>
      <c r="EA8" s="237"/>
    </row>
    <row r="9" spans="1:131" s="238" customFormat="1" ht="26.25" customHeight="1" x14ac:dyDescent="0.2">
      <c r="A9" s="241">
        <v>3</v>
      </c>
      <c r="B9" s="846" t="s">
        <v>396</v>
      </c>
      <c r="C9" s="847"/>
      <c r="D9" s="847"/>
      <c r="E9" s="847"/>
      <c r="F9" s="847"/>
      <c r="G9" s="847"/>
      <c r="H9" s="847"/>
      <c r="I9" s="847"/>
      <c r="J9" s="847"/>
      <c r="K9" s="847"/>
      <c r="L9" s="847"/>
      <c r="M9" s="847"/>
      <c r="N9" s="847"/>
      <c r="O9" s="847"/>
      <c r="P9" s="848"/>
      <c r="Q9" s="849">
        <v>2</v>
      </c>
      <c r="R9" s="850"/>
      <c r="S9" s="850"/>
      <c r="T9" s="850"/>
      <c r="U9" s="850"/>
      <c r="V9" s="850">
        <v>1</v>
      </c>
      <c r="W9" s="850"/>
      <c r="X9" s="850"/>
      <c r="Y9" s="850"/>
      <c r="Z9" s="850"/>
      <c r="AA9" s="850">
        <v>1</v>
      </c>
      <c r="AB9" s="850"/>
      <c r="AC9" s="850"/>
      <c r="AD9" s="850"/>
      <c r="AE9" s="851"/>
      <c r="AF9" s="852">
        <v>1</v>
      </c>
      <c r="AG9" s="853"/>
      <c r="AH9" s="853"/>
      <c r="AI9" s="853"/>
      <c r="AJ9" s="854"/>
      <c r="AK9" s="835" t="s">
        <v>552</v>
      </c>
      <c r="AL9" s="836"/>
      <c r="AM9" s="836"/>
      <c r="AN9" s="836"/>
      <c r="AO9" s="836"/>
      <c r="AP9" s="836" t="s">
        <v>552</v>
      </c>
      <c r="AQ9" s="836"/>
      <c r="AR9" s="836"/>
      <c r="AS9" s="836"/>
      <c r="AT9" s="836"/>
      <c r="AU9" s="837"/>
      <c r="AV9" s="837"/>
      <c r="AW9" s="837"/>
      <c r="AX9" s="837"/>
      <c r="AY9" s="838"/>
      <c r="AZ9" s="235"/>
      <c r="BA9" s="235"/>
      <c r="BB9" s="235"/>
      <c r="BC9" s="235"/>
      <c r="BD9" s="235"/>
      <c r="BE9" s="236"/>
      <c r="BF9" s="236"/>
      <c r="BG9" s="236"/>
      <c r="BH9" s="236"/>
      <c r="BI9" s="236"/>
      <c r="BJ9" s="236"/>
      <c r="BK9" s="236"/>
      <c r="BL9" s="236"/>
      <c r="BM9" s="236"/>
      <c r="BN9" s="236"/>
      <c r="BO9" s="236"/>
      <c r="BP9" s="236"/>
      <c r="BQ9" s="241">
        <v>3</v>
      </c>
      <c r="BR9" s="242"/>
      <c r="BS9" s="839" t="s">
        <v>626</v>
      </c>
      <c r="BT9" s="840"/>
      <c r="BU9" s="840"/>
      <c r="BV9" s="840"/>
      <c r="BW9" s="840"/>
      <c r="BX9" s="840"/>
      <c r="BY9" s="840"/>
      <c r="BZ9" s="840"/>
      <c r="CA9" s="840"/>
      <c r="CB9" s="840"/>
      <c r="CC9" s="840"/>
      <c r="CD9" s="840"/>
      <c r="CE9" s="840"/>
      <c r="CF9" s="840"/>
      <c r="CG9" s="841"/>
      <c r="CH9" s="842">
        <v>27</v>
      </c>
      <c r="CI9" s="843"/>
      <c r="CJ9" s="843"/>
      <c r="CK9" s="843"/>
      <c r="CL9" s="844"/>
      <c r="CM9" s="842">
        <v>13624</v>
      </c>
      <c r="CN9" s="843"/>
      <c r="CO9" s="843"/>
      <c r="CP9" s="843"/>
      <c r="CQ9" s="844"/>
      <c r="CR9" s="842">
        <v>18300</v>
      </c>
      <c r="CS9" s="843"/>
      <c r="CT9" s="843"/>
      <c r="CU9" s="843"/>
      <c r="CV9" s="844"/>
      <c r="CW9" s="842">
        <v>2559</v>
      </c>
      <c r="CX9" s="843"/>
      <c r="CY9" s="843"/>
      <c r="CZ9" s="843"/>
      <c r="DA9" s="844"/>
      <c r="DB9" s="842" t="s">
        <v>552</v>
      </c>
      <c r="DC9" s="843"/>
      <c r="DD9" s="843"/>
      <c r="DE9" s="843"/>
      <c r="DF9" s="844"/>
      <c r="DG9" s="842" t="s">
        <v>552</v>
      </c>
      <c r="DH9" s="843"/>
      <c r="DI9" s="843"/>
      <c r="DJ9" s="843"/>
      <c r="DK9" s="844"/>
      <c r="DL9" s="842" t="s">
        <v>552</v>
      </c>
      <c r="DM9" s="843"/>
      <c r="DN9" s="843"/>
      <c r="DO9" s="843"/>
      <c r="DP9" s="844"/>
      <c r="DQ9" s="842" t="s">
        <v>552</v>
      </c>
      <c r="DR9" s="843"/>
      <c r="DS9" s="843"/>
      <c r="DT9" s="843"/>
      <c r="DU9" s="844"/>
      <c r="DV9" s="839"/>
      <c r="DW9" s="840"/>
      <c r="DX9" s="840"/>
      <c r="DY9" s="840"/>
      <c r="DZ9" s="845"/>
      <c r="EA9" s="237"/>
    </row>
    <row r="10" spans="1:131" s="238" customFormat="1" ht="26.25" customHeight="1" x14ac:dyDescent="0.2">
      <c r="A10" s="241">
        <v>4</v>
      </c>
      <c r="B10" s="846" t="s">
        <v>397</v>
      </c>
      <c r="C10" s="847"/>
      <c r="D10" s="847"/>
      <c r="E10" s="847"/>
      <c r="F10" s="847"/>
      <c r="G10" s="847"/>
      <c r="H10" s="847"/>
      <c r="I10" s="847"/>
      <c r="J10" s="847"/>
      <c r="K10" s="847"/>
      <c r="L10" s="847"/>
      <c r="M10" s="847"/>
      <c r="N10" s="847"/>
      <c r="O10" s="847"/>
      <c r="P10" s="848"/>
      <c r="Q10" s="849">
        <v>157112</v>
      </c>
      <c r="R10" s="850"/>
      <c r="S10" s="850"/>
      <c r="T10" s="850"/>
      <c r="U10" s="850"/>
      <c r="V10" s="850">
        <v>157112</v>
      </c>
      <c r="W10" s="850"/>
      <c r="X10" s="850"/>
      <c r="Y10" s="850"/>
      <c r="Z10" s="850"/>
      <c r="AA10" s="850" t="s">
        <v>552</v>
      </c>
      <c r="AB10" s="850"/>
      <c r="AC10" s="850"/>
      <c r="AD10" s="850"/>
      <c r="AE10" s="851"/>
      <c r="AF10" s="852" t="s">
        <v>398</v>
      </c>
      <c r="AG10" s="853"/>
      <c r="AH10" s="853"/>
      <c r="AI10" s="853"/>
      <c r="AJ10" s="854"/>
      <c r="AK10" s="835">
        <v>89305</v>
      </c>
      <c r="AL10" s="836"/>
      <c r="AM10" s="836"/>
      <c r="AN10" s="836"/>
      <c r="AO10" s="836"/>
      <c r="AP10" s="836" t="s">
        <v>552</v>
      </c>
      <c r="AQ10" s="836"/>
      <c r="AR10" s="836"/>
      <c r="AS10" s="836"/>
      <c r="AT10" s="836"/>
      <c r="AU10" s="837"/>
      <c r="AV10" s="837"/>
      <c r="AW10" s="837"/>
      <c r="AX10" s="837"/>
      <c r="AY10" s="838"/>
      <c r="AZ10" s="235"/>
      <c r="BA10" s="235"/>
      <c r="BB10" s="235"/>
      <c r="BC10" s="235"/>
      <c r="BD10" s="235"/>
      <c r="BE10" s="236"/>
      <c r="BF10" s="236"/>
      <c r="BG10" s="236"/>
      <c r="BH10" s="236"/>
      <c r="BI10" s="236"/>
      <c r="BJ10" s="236"/>
      <c r="BK10" s="236"/>
      <c r="BL10" s="236"/>
      <c r="BM10" s="236"/>
      <c r="BN10" s="236"/>
      <c r="BO10" s="236"/>
      <c r="BP10" s="236"/>
      <c r="BQ10" s="241">
        <v>4</v>
      </c>
      <c r="BR10" s="242"/>
      <c r="BS10" s="839" t="s">
        <v>627</v>
      </c>
      <c r="BT10" s="840"/>
      <c r="BU10" s="840"/>
      <c r="BV10" s="840"/>
      <c r="BW10" s="840"/>
      <c r="BX10" s="840"/>
      <c r="BY10" s="840"/>
      <c r="BZ10" s="840"/>
      <c r="CA10" s="840"/>
      <c r="CB10" s="840"/>
      <c r="CC10" s="840"/>
      <c r="CD10" s="840"/>
      <c r="CE10" s="840"/>
      <c r="CF10" s="840"/>
      <c r="CG10" s="841"/>
      <c r="CH10" s="842">
        <v>63</v>
      </c>
      <c r="CI10" s="843"/>
      <c r="CJ10" s="843"/>
      <c r="CK10" s="843"/>
      <c r="CL10" s="844"/>
      <c r="CM10" s="842">
        <v>1941</v>
      </c>
      <c r="CN10" s="843"/>
      <c r="CO10" s="843"/>
      <c r="CP10" s="843"/>
      <c r="CQ10" s="844"/>
      <c r="CR10" s="842">
        <v>200</v>
      </c>
      <c r="CS10" s="843"/>
      <c r="CT10" s="843"/>
      <c r="CU10" s="843"/>
      <c r="CV10" s="844"/>
      <c r="CW10" s="842">
        <v>495</v>
      </c>
      <c r="CX10" s="843"/>
      <c r="CY10" s="843"/>
      <c r="CZ10" s="843"/>
      <c r="DA10" s="844"/>
      <c r="DB10" s="842" t="s">
        <v>552</v>
      </c>
      <c r="DC10" s="843"/>
      <c r="DD10" s="843"/>
      <c r="DE10" s="843"/>
      <c r="DF10" s="844"/>
      <c r="DG10" s="842" t="s">
        <v>552</v>
      </c>
      <c r="DH10" s="843"/>
      <c r="DI10" s="843"/>
      <c r="DJ10" s="843"/>
      <c r="DK10" s="844"/>
      <c r="DL10" s="842" t="s">
        <v>552</v>
      </c>
      <c r="DM10" s="843"/>
      <c r="DN10" s="843"/>
      <c r="DO10" s="843"/>
      <c r="DP10" s="844"/>
      <c r="DQ10" s="842" t="s">
        <v>552</v>
      </c>
      <c r="DR10" s="843"/>
      <c r="DS10" s="843"/>
      <c r="DT10" s="843"/>
      <c r="DU10" s="844"/>
      <c r="DV10" s="839"/>
      <c r="DW10" s="840"/>
      <c r="DX10" s="840"/>
      <c r="DY10" s="840"/>
      <c r="DZ10" s="845"/>
      <c r="EA10" s="237"/>
    </row>
    <row r="11" spans="1:131" s="238" customFormat="1" ht="26.25" customHeight="1" x14ac:dyDescent="0.2">
      <c r="A11" s="241">
        <v>5</v>
      </c>
      <c r="B11" s="846" t="s">
        <v>399</v>
      </c>
      <c r="C11" s="847"/>
      <c r="D11" s="847"/>
      <c r="E11" s="847"/>
      <c r="F11" s="847"/>
      <c r="G11" s="847"/>
      <c r="H11" s="847"/>
      <c r="I11" s="847"/>
      <c r="J11" s="847"/>
      <c r="K11" s="847"/>
      <c r="L11" s="847"/>
      <c r="M11" s="847"/>
      <c r="N11" s="847"/>
      <c r="O11" s="847"/>
      <c r="P11" s="848"/>
      <c r="Q11" s="849">
        <v>266</v>
      </c>
      <c r="R11" s="850"/>
      <c r="S11" s="850"/>
      <c r="T11" s="850"/>
      <c r="U11" s="850"/>
      <c r="V11" s="850">
        <v>2</v>
      </c>
      <c r="W11" s="850"/>
      <c r="X11" s="850"/>
      <c r="Y11" s="850"/>
      <c r="Z11" s="850"/>
      <c r="AA11" s="850">
        <v>265</v>
      </c>
      <c r="AB11" s="850"/>
      <c r="AC11" s="850"/>
      <c r="AD11" s="850"/>
      <c r="AE11" s="851"/>
      <c r="AF11" s="852">
        <v>265</v>
      </c>
      <c r="AG11" s="853"/>
      <c r="AH11" s="853"/>
      <c r="AI11" s="853"/>
      <c r="AJ11" s="854"/>
      <c r="AK11" s="835" t="s">
        <v>552</v>
      </c>
      <c r="AL11" s="836"/>
      <c r="AM11" s="836"/>
      <c r="AN11" s="836"/>
      <c r="AO11" s="836"/>
      <c r="AP11" s="836" t="s">
        <v>552</v>
      </c>
      <c r="AQ11" s="836"/>
      <c r="AR11" s="836"/>
      <c r="AS11" s="836"/>
      <c r="AT11" s="836"/>
      <c r="AU11" s="837"/>
      <c r="AV11" s="837"/>
      <c r="AW11" s="837"/>
      <c r="AX11" s="837"/>
      <c r="AY11" s="838"/>
      <c r="AZ11" s="235"/>
      <c r="BA11" s="235"/>
      <c r="BB11" s="235"/>
      <c r="BC11" s="235"/>
      <c r="BD11" s="235"/>
      <c r="BE11" s="236"/>
      <c r="BF11" s="236"/>
      <c r="BG11" s="236"/>
      <c r="BH11" s="236"/>
      <c r="BI11" s="236"/>
      <c r="BJ11" s="236"/>
      <c r="BK11" s="236"/>
      <c r="BL11" s="236"/>
      <c r="BM11" s="236"/>
      <c r="BN11" s="236"/>
      <c r="BO11" s="236"/>
      <c r="BP11" s="236"/>
      <c r="BQ11" s="241">
        <v>5</v>
      </c>
      <c r="BR11" s="242"/>
      <c r="BS11" s="839" t="s">
        <v>628</v>
      </c>
      <c r="BT11" s="840"/>
      <c r="BU11" s="840"/>
      <c r="BV11" s="840"/>
      <c r="BW11" s="840"/>
      <c r="BX11" s="840"/>
      <c r="BY11" s="840"/>
      <c r="BZ11" s="840"/>
      <c r="CA11" s="840"/>
      <c r="CB11" s="840"/>
      <c r="CC11" s="840"/>
      <c r="CD11" s="840"/>
      <c r="CE11" s="840"/>
      <c r="CF11" s="840"/>
      <c r="CG11" s="841"/>
      <c r="CH11" s="842">
        <v>-6</v>
      </c>
      <c r="CI11" s="843"/>
      <c r="CJ11" s="843"/>
      <c r="CK11" s="843"/>
      <c r="CL11" s="844"/>
      <c r="CM11" s="842">
        <v>371</v>
      </c>
      <c r="CN11" s="843"/>
      <c r="CO11" s="843"/>
      <c r="CP11" s="843"/>
      <c r="CQ11" s="844"/>
      <c r="CR11" s="842">
        <v>300</v>
      </c>
      <c r="CS11" s="843"/>
      <c r="CT11" s="843"/>
      <c r="CU11" s="843"/>
      <c r="CV11" s="844"/>
      <c r="CW11" s="842">
        <v>61</v>
      </c>
      <c r="CX11" s="843"/>
      <c r="CY11" s="843"/>
      <c r="CZ11" s="843"/>
      <c r="DA11" s="844"/>
      <c r="DB11" s="842" t="s">
        <v>552</v>
      </c>
      <c r="DC11" s="843"/>
      <c r="DD11" s="843"/>
      <c r="DE11" s="843"/>
      <c r="DF11" s="844"/>
      <c r="DG11" s="842" t="s">
        <v>552</v>
      </c>
      <c r="DH11" s="843"/>
      <c r="DI11" s="843"/>
      <c r="DJ11" s="843"/>
      <c r="DK11" s="844"/>
      <c r="DL11" s="842" t="s">
        <v>552</v>
      </c>
      <c r="DM11" s="843"/>
      <c r="DN11" s="843"/>
      <c r="DO11" s="843"/>
      <c r="DP11" s="844"/>
      <c r="DQ11" s="842" t="s">
        <v>552</v>
      </c>
      <c r="DR11" s="843"/>
      <c r="DS11" s="843"/>
      <c r="DT11" s="843"/>
      <c r="DU11" s="844"/>
      <c r="DV11" s="839"/>
      <c r="DW11" s="840"/>
      <c r="DX11" s="840"/>
      <c r="DY11" s="840"/>
      <c r="DZ11" s="845"/>
      <c r="EA11" s="237"/>
    </row>
    <row r="12" spans="1:131" s="238" customFormat="1" ht="26.25" customHeight="1" x14ac:dyDescent="0.2">
      <c r="A12" s="241">
        <v>6</v>
      </c>
      <c r="B12" s="846" t="s">
        <v>400</v>
      </c>
      <c r="C12" s="847"/>
      <c r="D12" s="847"/>
      <c r="E12" s="847"/>
      <c r="F12" s="847"/>
      <c r="G12" s="847"/>
      <c r="H12" s="847"/>
      <c r="I12" s="847"/>
      <c r="J12" s="847"/>
      <c r="K12" s="847"/>
      <c r="L12" s="847"/>
      <c r="M12" s="847"/>
      <c r="N12" s="847"/>
      <c r="O12" s="847"/>
      <c r="P12" s="848"/>
      <c r="Q12" s="849">
        <v>1644</v>
      </c>
      <c r="R12" s="850"/>
      <c r="S12" s="850"/>
      <c r="T12" s="850"/>
      <c r="U12" s="850"/>
      <c r="V12" s="850">
        <v>1644</v>
      </c>
      <c r="W12" s="850"/>
      <c r="X12" s="850"/>
      <c r="Y12" s="850"/>
      <c r="Z12" s="850"/>
      <c r="AA12" s="850">
        <v>0</v>
      </c>
      <c r="AB12" s="850"/>
      <c r="AC12" s="850"/>
      <c r="AD12" s="850"/>
      <c r="AE12" s="851"/>
      <c r="AF12" s="852" t="s">
        <v>401</v>
      </c>
      <c r="AG12" s="853"/>
      <c r="AH12" s="853"/>
      <c r="AI12" s="853"/>
      <c r="AJ12" s="854"/>
      <c r="AK12" s="835">
        <v>2</v>
      </c>
      <c r="AL12" s="836"/>
      <c r="AM12" s="836"/>
      <c r="AN12" s="836"/>
      <c r="AO12" s="836"/>
      <c r="AP12" s="836">
        <v>2047</v>
      </c>
      <c r="AQ12" s="836"/>
      <c r="AR12" s="836"/>
      <c r="AS12" s="836"/>
      <c r="AT12" s="836"/>
      <c r="AU12" s="837"/>
      <c r="AV12" s="837"/>
      <c r="AW12" s="837"/>
      <c r="AX12" s="837"/>
      <c r="AY12" s="838"/>
      <c r="AZ12" s="235"/>
      <c r="BA12" s="235"/>
      <c r="BB12" s="235"/>
      <c r="BC12" s="235"/>
      <c r="BD12" s="235"/>
      <c r="BE12" s="236"/>
      <c r="BF12" s="236"/>
      <c r="BG12" s="236"/>
      <c r="BH12" s="236"/>
      <c r="BI12" s="236"/>
      <c r="BJ12" s="236"/>
      <c r="BK12" s="236"/>
      <c r="BL12" s="236"/>
      <c r="BM12" s="236"/>
      <c r="BN12" s="236"/>
      <c r="BO12" s="236"/>
      <c r="BP12" s="236"/>
      <c r="BQ12" s="241">
        <v>6</v>
      </c>
      <c r="BR12" s="242"/>
      <c r="BS12" s="839" t="s">
        <v>629</v>
      </c>
      <c r="BT12" s="840"/>
      <c r="BU12" s="840"/>
      <c r="BV12" s="840"/>
      <c r="BW12" s="840"/>
      <c r="BX12" s="840"/>
      <c r="BY12" s="840"/>
      <c r="BZ12" s="840"/>
      <c r="CA12" s="840"/>
      <c r="CB12" s="840"/>
      <c r="CC12" s="840"/>
      <c r="CD12" s="840"/>
      <c r="CE12" s="840"/>
      <c r="CF12" s="840"/>
      <c r="CG12" s="841"/>
      <c r="CH12" s="842">
        <v>-12</v>
      </c>
      <c r="CI12" s="843"/>
      <c r="CJ12" s="843"/>
      <c r="CK12" s="843"/>
      <c r="CL12" s="844"/>
      <c r="CM12" s="842">
        <v>598</v>
      </c>
      <c r="CN12" s="843"/>
      <c r="CO12" s="843"/>
      <c r="CP12" s="843"/>
      <c r="CQ12" s="844"/>
      <c r="CR12" s="842">
        <v>80</v>
      </c>
      <c r="CS12" s="843"/>
      <c r="CT12" s="843"/>
      <c r="CU12" s="843"/>
      <c r="CV12" s="844"/>
      <c r="CW12" s="842" t="s">
        <v>552</v>
      </c>
      <c r="CX12" s="843"/>
      <c r="CY12" s="843"/>
      <c r="CZ12" s="843"/>
      <c r="DA12" s="844"/>
      <c r="DB12" s="842" t="s">
        <v>552</v>
      </c>
      <c r="DC12" s="843"/>
      <c r="DD12" s="843"/>
      <c r="DE12" s="843"/>
      <c r="DF12" s="844"/>
      <c r="DG12" s="842" t="s">
        <v>552</v>
      </c>
      <c r="DH12" s="843"/>
      <c r="DI12" s="843"/>
      <c r="DJ12" s="843"/>
      <c r="DK12" s="844"/>
      <c r="DL12" s="842" t="s">
        <v>552</v>
      </c>
      <c r="DM12" s="843"/>
      <c r="DN12" s="843"/>
      <c r="DO12" s="843"/>
      <c r="DP12" s="844"/>
      <c r="DQ12" s="842" t="s">
        <v>552</v>
      </c>
      <c r="DR12" s="843"/>
      <c r="DS12" s="843"/>
      <c r="DT12" s="843"/>
      <c r="DU12" s="844"/>
      <c r="DV12" s="839"/>
      <c r="DW12" s="840"/>
      <c r="DX12" s="840"/>
      <c r="DY12" s="840"/>
      <c r="DZ12" s="845"/>
      <c r="EA12" s="237"/>
    </row>
    <row r="13" spans="1:131" s="238" customFormat="1" ht="26.25" customHeight="1" x14ac:dyDescent="0.2">
      <c r="A13" s="241">
        <v>7</v>
      </c>
      <c r="B13" s="846" t="s">
        <v>402</v>
      </c>
      <c r="C13" s="847"/>
      <c r="D13" s="847"/>
      <c r="E13" s="847"/>
      <c r="F13" s="847"/>
      <c r="G13" s="847"/>
      <c r="H13" s="847"/>
      <c r="I13" s="847"/>
      <c r="J13" s="847"/>
      <c r="K13" s="847"/>
      <c r="L13" s="847"/>
      <c r="M13" s="847"/>
      <c r="N13" s="847"/>
      <c r="O13" s="847"/>
      <c r="P13" s="848"/>
      <c r="Q13" s="849">
        <v>609</v>
      </c>
      <c r="R13" s="850"/>
      <c r="S13" s="850"/>
      <c r="T13" s="850"/>
      <c r="U13" s="850"/>
      <c r="V13" s="850">
        <v>472</v>
      </c>
      <c r="W13" s="850"/>
      <c r="X13" s="850"/>
      <c r="Y13" s="850"/>
      <c r="Z13" s="850"/>
      <c r="AA13" s="850">
        <v>137</v>
      </c>
      <c r="AB13" s="850"/>
      <c r="AC13" s="850"/>
      <c r="AD13" s="850"/>
      <c r="AE13" s="851"/>
      <c r="AF13" s="852">
        <v>1</v>
      </c>
      <c r="AG13" s="853"/>
      <c r="AH13" s="853"/>
      <c r="AI13" s="853"/>
      <c r="AJ13" s="854"/>
      <c r="AK13" s="835">
        <v>13</v>
      </c>
      <c r="AL13" s="836"/>
      <c r="AM13" s="836"/>
      <c r="AN13" s="836"/>
      <c r="AO13" s="836"/>
      <c r="AP13" s="836">
        <v>1134</v>
      </c>
      <c r="AQ13" s="836"/>
      <c r="AR13" s="836"/>
      <c r="AS13" s="836"/>
      <c r="AT13" s="836"/>
      <c r="AU13" s="837"/>
      <c r="AV13" s="837"/>
      <c r="AW13" s="837"/>
      <c r="AX13" s="837"/>
      <c r="AY13" s="838"/>
      <c r="AZ13" s="235"/>
      <c r="BA13" s="235"/>
      <c r="BB13" s="235"/>
      <c r="BC13" s="235"/>
      <c r="BD13" s="235"/>
      <c r="BE13" s="236"/>
      <c r="BF13" s="236"/>
      <c r="BG13" s="236"/>
      <c r="BH13" s="236"/>
      <c r="BI13" s="236"/>
      <c r="BJ13" s="236"/>
      <c r="BK13" s="236"/>
      <c r="BL13" s="236"/>
      <c r="BM13" s="236"/>
      <c r="BN13" s="236"/>
      <c r="BO13" s="236"/>
      <c r="BP13" s="236"/>
      <c r="BQ13" s="241">
        <v>7</v>
      </c>
      <c r="BR13" s="242"/>
      <c r="BS13" s="839" t="s">
        <v>630</v>
      </c>
      <c r="BT13" s="840"/>
      <c r="BU13" s="840"/>
      <c r="BV13" s="840"/>
      <c r="BW13" s="840"/>
      <c r="BX13" s="840"/>
      <c r="BY13" s="840"/>
      <c r="BZ13" s="840"/>
      <c r="CA13" s="840"/>
      <c r="CB13" s="840"/>
      <c r="CC13" s="840"/>
      <c r="CD13" s="840"/>
      <c r="CE13" s="840"/>
      <c r="CF13" s="840"/>
      <c r="CG13" s="841"/>
      <c r="CH13" s="842">
        <v>2</v>
      </c>
      <c r="CI13" s="843"/>
      <c r="CJ13" s="843"/>
      <c r="CK13" s="843"/>
      <c r="CL13" s="844"/>
      <c r="CM13" s="842">
        <v>39</v>
      </c>
      <c r="CN13" s="843"/>
      <c r="CO13" s="843"/>
      <c r="CP13" s="843"/>
      <c r="CQ13" s="844"/>
      <c r="CR13" s="842">
        <v>5</v>
      </c>
      <c r="CS13" s="843"/>
      <c r="CT13" s="843"/>
      <c r="CU13" s="843"/>
      <c r="CV13" s="844"/>
      <c r="CW13" s="842">
        <v>54</v>
      </c>
      <c r="CX13" s="843"/>
      <c r="CY13" s="843"/>
      <c r="CZ13" s="843"/>
      <c r="DA13" s="844"/>
      <c r="DB13" s="842" t="s">
        <v>552</v>
      </c>
      <c r="DC13" s="843"/>
      <c r="DD13" s="843"/>
      <c r="DE13" s="843"/>
      <c r="DF13" s="844"/>
      <c r="DG13" s="842" t="s">
        <v>552</v>
      </c>
      <c r="DH13" s="843"/>
      <c r="DI13" s="843"/>
      <c r="DJ13" s="843"/>
      <c r="DK13" s="844"/>
      <c r="DL13" s="842" t="s">
        <v>552</v>
      </c>
      <c r="DM13" s="843"/>
      <c r="DN13" s="843"/>
      <c r="DO13" s="843"/>
      <c r="DP13" s="844"/>
      <c r="DQ13" s="842" t="s">
        <v>552</v>
      </c>
      <c r="DR13" s="843"/>
      <c r="DS13" s="843"/>
      <c r="DT13" s="843"/>
      <c r="DU13" s="844"/>
      <c r="DV13" s="839"/>
      <c r="DW13" s="840"/>
      <c r="DX13" s="840"/>
      <c r="DY13" s="840"/>
      <c r="DZ13" s="845"/>
      <c r="EA13" s="237"/>
    </row>
    <row r="14" spans="1:131" s="238" customFormat="1" ht="26.25" customHeight="1" x14ac:dyDescent="0.2">
      <c r="A14" s="241">
        <v>8</v>
      </c>
      <c r="B14" s="846" t="s">
        <v>403</v>
      </c>
      <c r="C14" s="847"/>
      <c r="D14" s="847"/>
      <c r="E14" s="847"/>
      <c r="F14" s="847"/>
      <c r="G14" s="847"/>
      <c r="H14" s="847"/>
      <c r="I14" s="847"/>
      <c r="J14" s="847"/>
      <c r="K14" s="847"/>
      <c r="L14" s="847"/>
      <c r="M14" s="847"/>
      <c r="N14" s="847"/>
      <c r="O14" s="847"/>
      <c r="P14" s="848"/>
      <c r="Q14" s="849">
        <v>427</v>
      </c>
      <c r="R14" s="850"/>
      <c r="S14" s="850"/>
      <c r="T14" s="850"/>
      <c r="U14" s="850"/>
      <c r="V14" s="850">
        <v>427</v>
      </c>
      <c r="W14" s="850"/>
      <c r="X14" s="850"/>
      <c r="Y14" s="850"/>
      <c r="Z14" s="850"/>
      <c r="AA14" s="850" t="s">
        <v>552</v>
      </c>
      <c r="AB14" s="850"/>
      <c r="AC14" s="850"/>
      <c r="AD14" s="850"/>
      <c r="AE14" s="851"/>
      <c r="AF14" s="852" t="s">
        <v>127</v>
      </c>
      <c r="AG14" s="853"/>
      <c r="AH14" s="853"/>
      <c r="AI14" s="853"/>
      <c r="AJ14" s="854"/>
      <c r="AK14" s="835" t="s">
        <v>552</v>
      </c>
      <c r="AL14" s="836"/>
      <c r="AM14" s="836"/>
      <c r="AN14" s="836"/>
      <c r="AO14" s="836"/>
      <c r="AP14" s="836" t="s">
        <v>552</v>
      </c>
      <c r="AQ14" s="836"/>
      <c r="AR14" s="836"/>
      <c r="AS14" s="836"/>
      <c r="AT14" s="836"/>
      <c r="AU14" s="837"/>
      <c r="AV14" s="837"/>
      <c r="AW14" s="837"/>
      <c r="AX14" s="837"/>
      <c r="AY14" s="838"/>
      <c r="AZ14" s="235"/>
      <c r="BA14" s="235"/>
      <c r="BB14" s="235"/>
      <c r="BC14" s="235"/>
      <c r="BD14" s="235"/>
      <c r="BE14" s="236"/>
      <c r="BF14" s="236"/>
      <c r="BG14" s="236"/>
      <c r="BH14" s="236"/>
      <c r="BI14" s="236"/>
      <c r="BJ14" s="236"/>
      <c r="BK14" s="236"/>
      <c r="BL14" s="236"/>
      <c r="BM14" s="236"/>
      <c r="BN14" s="236"/>
      <c r="BO14" s="236"/>
      <c r="BP14" s="236"/>
      <c r="BQ14" s="241">
        <v>8</v>
      </c>
      <c r="BR14" s="242"/>
      <c r="BS14" s="839" t="s">
        <v>631</v>
      </c>
      <c r="BT14" s="840"/>
      <c r="BU14" s="840"/>
      <c r="BV14" s="840"/>
      <c r="BW14" s="840"/>
      <c r="BX14" s="840"/>
      <c r="BY14" s="840"/>
      <c r="BZ14" s="840"/>
      <c r="CA14" s="840"/>
      <c r="CB14" s="840"/>
      <c r="CC14" s="840"/>
      <c r="CD14" s="840"/>
      <c r="CE14" s="840"/>
      <c r="CF14" s="840"/>
      <c r="CG14" s="841"/>
      <c r="CH14" s="842">
        <v>31</v>
      </c>
      <c r="CI14" s="843"/>
      <c r="CJ14" s="843"/>
      <c r="CK14" s="843"/>
      <c r="CL14" s="844"/>
      <c r="CM14" s="842">
        <v>207</v>
      </c>
      <c r="CN14" s="843"/>
      <c r="CO14" s="843"/>
      <c r="CP14" s="843"/>
      <c r="CQ14" s="844"/>
      <c r="CR14" s="842">
        <v>5</v>
      </c>
      <c r="CS14" s="843"/>
      <c r="CT14" s="843"/>
      <c r="CU14" s="843"/>
      <c r="CV14" s="844"/>
      <c r="CW14" s="842">
        <v>132</v>
      </c>
      <c r="CX14" s="843"/>
      <c r="CY14" s="843"/>
      <c r="CZ14" s="843"/>
      <c r="DA14" s="844"/>
      <c r="DB14" s="842" t="s">
        <v>552</v>
      </c>
      <c r="DC14" s="843"/>
      <c r="DD14" s="843"/>
      <c r="DE14" s="843"/>
      <c r="DF14" s="844"/>
      <c r="DG14" s="842" t="s">
        <v>552</v>
      </c>
      <c r="DH14" s="843"/>
      <c r="DI14" s="843"/>
      <c r="DJ14" s="843"/>
      <c r="DK14" s="844"/>
      <c r="DL14" s="842" t="s">
        <v>552</v>
      </c>
      <c r="DM14" s="843"/>
      <c r="DN14" s="843"/>
      <c r="DO14" s="843"/>
      <c r="DP14" s="844"/>
      <c r="DQ14" s="842" t="s">
        <v>552</v>
      </c>
      <c r="DR14" s="843"/>
      <c r="DS14" s="843"/>
      <c r="DT14" s="843"/>
      <c r="DU14" s="844"/>
      <c r="DV14" s="839"/>
      <c r="DW14" s="840"/>
      <c r="DX14" s="840"/>
      <c r="DY14" s="840"/>
      <c r="DZ14" s="845"/>
      <c r="EA14" s="237"/>
    </row>
    <row r="15" spans="1:131" s="238" customFormat="1" ht="26.25" customHeight="1" x14ac:dyDescent="0.2">
      <c r="A15" s="241">
        <v>9</v>
      </c>
      <c r="B15" s="846" t="s">
        <v>404</v>
      </c>
      <c r="C15" s="847"/>
      <c r="D15" s="847"/>
      <c r="E15" s="847"/>
      <c r="F15" s="847"/>
      <c r="G15" s="847"/>
      <c r="H15" s="847"/>
      <c r="I15" s="847"/>
      <c r="J15" s="847"/>
      <c r="K15" s="847"/>
      <c r="L15" s="847"/>
      <c r="M15" s="847"/>
      <c r="N15" s="847"/>
      <c r="O15" s="847"/>
      <c r="P15" s="848"/>
      <c r="Q15" s="849">
        <v>3386</v>
      </c>
      <c r="R15" s="850"/>
      <c r="S15" s="850"/>
      <c r="T15" s="850"/>
      <c r="U15" s="850"/>
      <c r="V15" s="850">
        <v>3386</v>
      </c>
      <c r="W15" s="850"/>
      <c r="X15" s="850"/>
      <c r="Y15" s="850"/>
      <c r="Z15" s="850"/>
      <c r="AA15" s="850" t="s">
        <v>552</v>
      </c>
      <c r="AB15" s="850"/>
      <c r="AC15" s="850"/>
      <c r="AD15" s="850"/>
      <c r="AE15" s="851"/>
      <c r="AF15" s="852" t="s">
        <v>127</v>
      </c>
      <c r="AG15" s="853"/>
      <c r="AH15" s="853"/>
      <c r="AI15" s="853"/>
      <c r="AJ15" s="854"/>
      <c r="AK15" s="835" t="s">
        <v>552</v>
      </c>
      <c r="AL15" s="836"/>
      <c r="AM15" s="836"/>
      <c r="AN15" s="836"/>
      <c r="AO15" s="836"/>
      <c r="AP15" s="836">
        <v>17819</v>
      </c>
      <c r="AQ15" s="836"/>
      <c r="AR15" s="836"/>
      <c r="AS15" s="836"/>
      <c r="AT15" s="836"/>
      <c r="AU15" s="837"/>
      <c r="AV15" s="837"/>
      <c r="AW15" s="837"/>
      <c r="AX15" s="837"/>
      <c r="AY15" s="838"/>
      <c r="AZ15" s="235"/>
      <c r="BA15" s="235"/>
      <c r="BB15" s="235"/>
      <c r="BC15" s="235"/>
      <c r="BD15" s="235"/>
      <c r="BE15" s="236"/>
      <c r="BF15" s="236"/>
      <c r="BG15" s="236"/>
      <c r="BH15" s="236"/>
      <c r="BI15" s="236"/>
      <c r="BJ15" s="236"/>
      <c r="BK15" s="236"/>
      <c r="BL15" s="236"/>
      <c r="BM15" s="236"/>
      <c r="BN15" s="236"/>
      <c r="BO15" s="236"/>
      <c r="BP15" s="236"/>
      <c r="BQ15" s="241">
        <v>9</v>
      </c>
      <c r="BR15" s="242"/>
      <c r="BS15" s="839" t="s">
        <v>632</v>
      </c>
      <c r="BT15" s="840"/>
      <c r="BU15" s="840"/>
      <c r="BV15" s="840"/>
      <c r="BW15" s="840"/>
      <c r="BX15" s="840"/>
      <c r="BY15" s="840"/>
      <c r="BZ15" s="840"/>
      <c r="CA15" s="840"/>
      <c r="CB15" s="840"/>
      <c r="CC15" s="840"/>
      <c r="CD15" s="840"/>
      <c r="CE15" s="840"/>
      <c r="CF15" s="840"/>
      <c r="CG15" s="841"/>
      <c r="CH15" s="842">
        <v>0</v>
      </c>
      <c r="CI15" s="843"/>
      <c r="CJ15" s="843"/>
      <c r="CK15" s="843"/>
      <c r="CL15" s="844"/>
      <c r="CM15" s="842">
        <v>362</v>
      </c>
      <c r="CN15" s="843"/>
      <c r="CO15" s="843"/>
      <c r="CP15" s="843"/>
      <c r="CQ15" s="844"/>
      <c r="CR15" s="842">
        <v>300</v>
      </c>
      <c r="CS15" s="843"/>
      <c r="CT15" s="843"/>
      <c r="CU15" s="843"/>
      <c r="CV15" s="844"/>
      <c r="CW15" s="842">
        <v>39</v>
      </c>
      <c r="CX15" s="843"/>
      <c r="CY15" s="843"/>
      <c r="CZ15" s="843"/>
      <c r="DA15" s="844"/>
      <c r="DB15" s="842" t="s">
        <v>552</v>
      </c>
      <c r="DC15" s="843"/>
      <c r="DD15" s="843"/>
      <c r="DE15" s="843"/>
      <c r="DF15" s="844"/>
      <c r="DG15" s="842" t="s">
        <v>552</v>
      </c>
      <c r="DH15" s="843"/>
      <c r="DI15" s="843"/>
      <c r="DJ15" s="843"/>
      <c r="DK15" s="844"/>
      <c r="DL15" s="842" t="s">
        <v>552</v>
      </c>
      <c r="DM15" s="843"/>
      <c r="DN15" s="843"/>
      <c r="DO15" s="843"/>
      <c r="DP15" s="844"/>
      <c r="DQ15" s="842" t="s">
        <v>552</v>
      </c>
      <c r="DR15" s="843"/>
      <c r="DS15" s="843"/>
      <c r="DT15" s="843"/>
      <c r="DU15" s="844"/>
      <c r="DV15" s="839"/>
      <c r="DW15" s="840"/>
      <c r="DX15" s="840"/>
      <c r="DY15" s="840"/>
      <c r="DZ15" s="845"/>
      <c r="EA15" s="237"/>
    </row>
    <row r="16" spans="1:131" s="238" customFormat="1" ht="26.25" customHeight="1" x14ac:dyDescent="0.2">
      <c r="A16" s="241">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35"/>
      <c r="BA16" s="235"/>
      <c r="BB16" s="235"/>
      <c r="BC16" s="235"/>
      <c r="BD16" s="235"/>
      <c r="BE16" s="236"/>
      <c r="BF16" s="236"/>
      <c r="BG16" s="236"/>
      <c r="BH16" s="236"/>
      <c r="BI16" s="236"/>
      <c r="BJ16" s="236"/>
      <c r="BK16" s="236"/>
      <c r="BL16" s="236"/>
      <c r="BM16" s="236"/>
      <c r="BN16" s="236"/>
      <c r="BO16" s="236"/>
      <c r="BP16" s="236"/>
      <c r="BQ16" s="241">
        <v>10</v>
      </c>
      <c r="BR16" s="242"/>
      <c r="BS16" s="839" t="s">
        <v>633</v>
      </c>
      <c r="BT16" s="840"/>
      <c r="BU16" s="840"/>
      <c r="BV16" s="840"/>
      <c r="BW16" s="840"/>
      <c r="BX16" s="840"/>
      <c r="BY16" s="840"/>
      <c r="BZ16" s="840"/>
      <c r="CA16" s="840"/>
      <c r="CB16" s="840"/>
      <c r="CC16" s="840"/>
      <c r="CD16" s="840"/>
      <c r="CE16" s="840"/>
      <c r="CF16" s="840"/>
      <c r="CG16" s="841"/>
      <c r="CH16" s="842">
        <v>-13</v>
      </c>
      <c r="CI16" s="843"/>
      <c r="CJ16" s="843"/>
      <c r="CK16" s="843"/>
      <c r="CL16" s="844"/>
      <c r="CM16" s="842">
        <v>1019</v>
      </c>
      <c r="CN16" s="843"/>
      <c r="CO16" s="843"/>
      <c r="CP16" s="843"/>
      <c r="CQ16" s="844"/>
      <c r="CR16" s="842">
        <v>760</v>
      </c>
      <c r="CS16" s="843"/>
      <c r="CT16" s="843"/>
      <c r="CU16" s="843"/>
      <c r="CV16" s="844"/>
      <c r="CW16" s="842">
        <v>111</v>
      </c>
      <c r="CX16" s="843"/>
      <c r="CY16" s="843"/>
      <c r="CZ16" s="843"/>
      <c r="DA16" s="844"/>
      <c r="DB16" s="842" t="s">
        <v>552</v>
      </c>
      <c r="DC16" s="843"/>
      <c r="DD16" s="843"/>
      <c r="DE16" s="843"/>
      <c r="DF16" s="844"/>
      <c r="DG16" s="842" t="s">
        <v>552</v>
      </c>
      <c r="DH16" s="843"/>
      <c r="DI16" s="843"/>
      <c r="DJ16" s="843"/>
      <c r="DK16" s="844"/>
      <c r="DL16" s="842" t="s">
        <v>552</v>
      </c>
      <c r="DM16" s="843"/>
      <c r="DN16" s="843"/>
      <c r="DO16" s="843"/>
      <c r="DP16" s="844"/>
      <c r="DQ16" s="842" t="s">
        <v>552</v>
      </c>
      <c r="DR16" s="843"/>
      <c r="DS16" s="843"/>
      <c r="DT16" s="843"/>
      <c r="DU16" s="844"/>
      <c r="DV16" s="839"/>
      <c r="DW16" s="840"/>
      <c r="DX16" s="840"/>
      <c r="DY16" s="840"/>
      <c r="DZ16" s="845"/>
      <c r="EA16" s="237"/>
    </row>
    <row r="17" spans="1:131" s="238" customFormat="1" ht="26.25" customHeight="1" x14ac:dyDescent="0.2">
      <c r="A17" s="241">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35"/>
      <c r="BA17" s="235"/>
      <c r="BB17" s="235"/>
      <c r="BC17" s="235"/>
      <c r="BD17" s="235"/>
      <c r="BE17" s="236"/>
      <c r="BF17" s="236"/>
      <c r="BG17" s="236"/>
      <c r="BH17" s="236"/>
      <c r="BI17" s="236"/>
      <c r="BJ17" s="236"/>
      <c r="BK17" s="236"/>
      <c r="BL17" s="236"/>
      <c r="BM17" s="236"/>
      <c r="BN17" s="236"/>
      <c r="BO17" s="236"/>
      <c r="BP17" s="236"/>
      <c r="BQ17" s="241">
        <v>11</v>
      </c>
      <c r="BR17" s="242"/>
      <c r="BS17" s="839" t="s">
        <v>634</v>
      </c>
      <c r="BT17" s="840"/>
      <c r="BU17" s="840"/>
      <c r="BV17" s="840"/>
      <c r="BW17" s="840"/>
      <c r="BX17" s="840"/>
      <c r="BY17" s="840"/>
      <c r="BZ17" s="840"/>
      <c r="CA17" s="840"/>
      <c r="CB17" s="840"/>
      <c r="CC17" s="840"/>
      <c r="CD17" s="840"/>
      <c r="CE17" s="840"/>
      <c r="CF17" s="840"/>
      <c r="CG17" s="841"/>
      <c r="CH17" s="842">
        <v>40</v>
      </c>
      <c r="CI17" s="843"/>
      <c r="CJ17" s="843"/>
      <c r="CK17" s="843"/>
      <c r="CL17" s="844"/>
      <c r="CM17" s="842">
        <v>3665</v>
      </c>
      <c r="CN17" s="843"/>
      <c r="CO17" s="843"/>
      <c r="CP17" s="843"/>
      <c r="CQ17" s="844"/>
      <c r="CR17" s="842">
        <v>1650</v>
      </c>
      <c r="CS17" s="843"/>
      <c r="CT17" s="843"/>
      <c r="CU17" s="843"/>
      <c r="CV17" s="844"/>
      <c r="CW17" s="842">
        <v>17</v>
      </c>
      <c r="CX17" s="843"/>
      <c r="CY17" s="843"/>
      <c r="CZ17" s="843"/>
      <c r="DA17" s="844"/>
      <c r="DB17" s="842" t="s">
        <v>552</v>
      </c>
      <c r="DC17" s="843"/>
      <c r="DD17" s="843"/>
      <c r="DE17" s="843"/>
      <c r="DF17" s="844"/>
      <c r="DG17" s="842" t="s">
        <v>552</v>
      </c>
      <c r="DH17" s="843"/>
      <c r="DI17" s="843"/>
      <c r="DJ17" s="843"/>
      <c r="DK17" s="844"/>
      <c r="DL17" s="842" t="s">
        <v>552</v>
      </c>
      <c r="DM17" s="843"/>
      <c r="DN17" s="843"/>
      <c r="DO17" s="843"/>
      <c r="DP17" s="844"/>
      <c r="DQ17" s="842" t="s">
        <v>552</v>
      </c>
      <c r="DR17" s="843"/>
      <c r="DS17" s="843"/>
      <c r="DT17" s="843"/>
      <c r="DU17" s="844"/>
      <c r="DV17" s="839"/>
      <c r="DW17" s="840"/>
      <c r="DX17" s="840"/>
      <c r="DY17" s="840"/>
      <c r="DZ17" s="845"/>
      <c r="EA17" s="237"/>
    </row>
    <row r="18" spans="1:131" s="238" customFormat="1" ht="26.25" customHeight="1" x14ac:dyDescent="0.2">
      <c r="A18" s="241">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35"/>
      <c r="BA18" s="235"/>
      <c r="BB18" s="235"/>
      <c r="BC18" s="235"/>
      <c r="BD18" s="235"/>
      <c r="BE18" s="236"/>
      <c r="BF18" s="236"/>
      <c r="BG18" s="236"/>
      <c r="BH18" s="236"/>
      <c r="BI18" s="236"/>
      <c r="BJ18" s="236"/>
      <c r="BK18" s="236"/>
      <c r="BL18" s="236"/>
      <c r="BM18" s="236"/>
      <c r="BN18" s="236"/>
      <c r="BO18" s="236"/>
      <c r="BP18" s="236"/>
      <c r="BQ18" s="241">
        <v>12</v>
      </c>
      <c r="BR18" s="242"/>
      <c r="BS18" s="839" t="s">
        <v>635</v>
      </c>
      <c r="BT18" s="840"/>
      <c r="BU18" s="840"/>
      <c r="BV18" s="840"/>
      <c r="BW18" s="840"/>
      <c r="BX18" s="840"/>
      <c r="BY18" s="840"/>
      <c r="BZ18" s="840"/>
      <c r="CA18" s="840"/>
      <c r="CB18" s="840"/>
      <c r="CC18" s="840"/>
      <c r="CD18" s="840"/>
      <c r="CE18" s="840"/>
      <c r="CF18" s="840"/>
      <c r="CG18" s="841"/>
      <c r="CH18" s="842">
        <v>-10</v>
      </c>
      <c r="CI18" s="843"/>
      <c r="CJ18" s="843"/>
      <c r="CK18" s="843"/>
      <c r="CL18" s="844"/>
      <c r="CM18" s="842">
        <v>623</v>
      </c>
      <c r="CN18" s="843"/>
      <c r="CO18" s="843"/>
      <c r="CP18" s="843"/>
      <c r="CQ18" s="844"/>
      <c r="CR18" s="842">
        <v>210</v>
      </c>
      <c r="CS18" s="843"/>
      <c r="CT18" s="843"/>
      <c r="CU18" s="843"/>
      <c r="CV18" s="844"/>
      <c r="CW18" s="842">
        <v>33</v>
      </c>
      <c r="CX18" s="843"/>
      <c r="CY18" s="843"/>
      <c r="CZ18" s="843"/>
      <c r="DA18" s="844"/>
      <c r="DB18" s="842" t="s">
        <v>552</v>
      </c>
      <c r="DC18" s="843"/>
      <c r="DD18" s="843"/>
      <c r="DE18" s="843"/>
      <c r="DF18" s="844"/>
      <c r="DG18" s="842" t="s">
        <v>552</v>
      </c>
      <c r="DH18" s="843"/>
      <c r="DI18" s="843"/>
      <c r="DJ18" s="843"/>
      <c r="DK18" s="844"/>
      <c r="DL18" s="842" t="s">
        <v>552</v>
      </c>
      <c r="DM18" s="843"/>
      <c r="DN18" s="843"/>
      <c r="DO18" s="843"/>
      <c r="DP18" s="844"/>
      <c r="DQ18" s="842" t="s">
        <v>552</v>
      </c>
      <c r="DR18" s="843"/>
      <c r="DS18" s="843"/>
      <c r="DT18" s="843"/>
      <c r="DU18" s="844"/>
      <c r="DV18" s="839"/>
      <c r="DW18" s="840"/>
      <c r="DX18" s="840"/>
      <c r="DY18" s="840"/>
      <c r="DZ18" s="845"/>
      <c r="EA18" s="237"/>
    </row>
    <row r="19" spans="1:131" s="238" customFormat="1" ht="26.25" customHeight="1" x14ac:dyDescent="0.2">
      <c r="A19" s="241">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35"/>
      <c r="BA19" s="235"/>
      <c r="BB19" s="235"/>
      <c r="BC19" s="235"/>
      <c r="BD19" s="235"/>
      <c r="BE19" s="236"/>
      <c r="BF19" s="236"/>
      <c r="BG19" s="236"/>
      <c r="BH19" s="236"/>
      <c r="BI19" s="236"/>
      <c r="BJ19" s="236"/>
      <c r="BK19" s="236"/>
      <c r="BL19" s="236"/>
      <c r="BM19" s="236"/>
      <c r="BN19" s="236"/>
      <c r="BO19" s="236"/>
      <c r="BP19" s="236"/>
      <c r="BQ19" s="241">
        <v>13</v>
      </c>
      <c r="BR19" s="242"/>
      <c r="BS19" s="839" t="s">
        <v>636</v>
      </c>
      <c r="BT19" s="840"/>
      <c r="BU19" s="840"/>
      <c r="BV19" s="840"/>
      <c r="BW19" s="840"/>
      <c r="BX19" s="840"/>
      <c r="BY19" s="840"/>
      <c r="BZ19" s="840"/>
      <c r="CA19" s="840"/>
      <c r="CB19" s="840"/>
      <c r="CC19" s="840"/>
      <c r="CD19" s="840"/>
      <c r="CE19" s="840"/>
      <c r="CF19" s="840"/>
      <c r="CG19" s="841"/>
      <c r="CH19" s="842">
        <v>3</v>
      </c>
      <c r="CI19" s="843"/>
      <c r="CJ19" s="843"/>
      <c r="CK19" s="843"/>
      <c r="CL19" s="844"/>
      <c r="CM19" s="842">
        <v>816</v>
      </c>
      <c r="CN19" s="843"/>
      <c r="CO19" s="843"/>
      <c r="CP19" s="843"/>
      <c r="CQ19" s="844"/>
      <c r="CR19" s="842">
        <v>3</v>
      </c>
      <c r="CS19" s="843"/>
      <c r="CT19" s="843"/>
      <c r="CU19" s="843"/>
      <c r="CV19" s="844"/>
      <c r="CW19" s="842" t="s">
        <v>552</v>
      </c>
      <c r="CX19" s="843"/>
      <c r="CY19" s="843"/>
      <c r="CZ19" s="843"/>
      <c r="DA19" s="844"/>
      <c r="DB19" s="842" t="s">
        <v>552</v>
      </c>
      <c r="DC19" s="843"/>
      <c r="DD19" s="843"/>
      <c r="DE19" s="843"/>
      <c r="DF19" s="844"/>
      <c r="DG19" s="842" t="s">
        <v>552</v>
      </c>
      <c r="DH19" s="843"/>
      <c r="DI19" s="843"/>
      <c r="DJ19" s="843"/>
      <c r="DK19" s="844"/>
      <c r="DL19" s="842" t="s">
        <v>552</v>
      </c>
      <c r="DM19" s="843"/>
      <c r="DN19" s="843"/>
      <c r="DO19" s="843"/>
      <c r="DP19" s="844"/>
      <c r="DQ19" s="842" t="s">
        <v>552</v>
      </c>
      <c r="DR19" s="843"/>
      <c r="DS19" s="843"/>
      <c r="DT19" s="843"/>
      <c r="DU19" s="844"/>
      <c r="DV19" s="839"/>
      <c r="DW19" s="840"/>
      <c r="DX19" s="840"/>
      <c r="DY19" s="840"/>
      <c r="DZ19" s="845"/>
      <c r="EA19" s="237"/>
    </row>
    <row r="20" spans="1:131" s="238" customFormat="1" ht="26.25" customHeight="1" x14ac:dyDescent="0.2">
      <c r="A20" s="241">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35"/>
      <c r="BA20" s="235"/>
      <c r="BB20" s="235"/>
      <c r="BC20" s="235"/>
      <c r="BD20" s="235"/>
      <c r="BE20" s="236"/>
      <c r="BF20" s="236"/>
      <c r="BG20" s="236"/>
      <c r="BH20" s="236"/>
      <c r="BI20" s="236"/>
      <c r="BJ20" s="236"/>
      <c r="BK20" s="236"/>
      <c r="BL20" s="236"/>
      <c r="BM20" s="236"/>
      <c r="BN20" s="236"/>
      <c r="BO20" s="236"/>
      <c r="BP20" s="236"/>
      <c r="BQ20" s="241">
        <v>14</v>
      </c>
      <c r="BR20" s="242"/>
      <c r="BS20" s="839" t="s">
        <v>637</v>
      </c>
      <c r="BT20" s="840"/>
      <c r="BU20" s="840"/>
      <c r="BV20" s="840"/>
      <c r="BW20" s="840"/>
      <c r="BX20" s="840"/>
      <c r="BY20" s="840"/>
      <c r="BZ20" s="840"/>
      <c r="CA20" s="840"/>
      <c r="CB20" s="840"/>
      <c r="CC20" s="840"/>
      <c r="CD20" s="840"/>
      <c r="CE20" s="840"/>
      <c r="CF20" s="840"/>
      <c r="CG20" s="841"/>
      <c r="CH20" s="842">
        <v>-10</v>
      </c>
      <c r="CI20" s="843"/>
      <c r="CJ20" s="843"/>
      <c r="CK20" s="843"/>
      <c r="CL20" s="844"/>
      <c r="CM20" s="842">
        <v>2337</v>
      </c>
      <c r="CN20" s="843"/>
      <c r="CO20" s="843"/>
      <c r="CP20" s="843"/>
      <c r="CQ20" s="844"/>
      <c r="CR20" s="842">
        <v>570</v>
      </c>
      <c r="CS20" s="843"/>
      <c r="CT20" s="843"/>
      <c r="CU20" s="843"/>
      <c r="CV20" s="844"/>
      <c r="CW20" s="842">
        <v>4</v>
      </c>
      <c r="CX20" s="843"/>
      <c r="CY20" s="843"/>
      <c r="CZ20" s="843"/>
      <c r="DA20" s="844"/>
      <c r="DB20" s="842" t="s">
        <v>552</v>
      </c>
      <c r="DC20" s="843"/>
      <c r="DD20" s="843"/>
      <c r="DE20" s="843"/>
      <c r="DF20" s="844"/>
      <c r="DG20" s="842" t="s">
        <v>552</v>
      </c>
      <c r="DH20" s="843"/>
      <c r="DI20" s="843"/>
      <c r="DJ20" s="843"/>
      <c r="DK20" s="844"/>
      <c r="DL20" s="842" t="s">
        <v>552</v>
      </c>
      <c r="DM20" s="843"/>
      <c r="DN20" s="843"/>
      <c r="DO20" s="843"/>
      <c r="DP20" s="844"/>
      <c r="DQ20" s="842" t="s">
        <v>552</v>
      </c>
      <c r="DR20" s="843"/>
      <c r="DS20" s="843"/>
      <c r="DT20" s="843"/>
      <c r="DU20" s="844"/>
      <c r="DV20" s="839"/>
      <c r="DW20" s="840"/>
      <c r="DX20" s="840"/>
      <c r="DY20" s="840"/>
      <c r="DZ20" s="845"/>
      <c r="EA20" s="237"/>
    </row>
    <row r="21" spans="1:131" s="238" customFormat="1" ht="26.25" customHeight="1" thickBot="1" x14ac:dyDescent="0.25">
      <c r="A21" s="241">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35"/>
      <c r="BA21" s="235"/>
      <c r="BB21" s="235"/>
      <c r="BC21" s="235"/>
      <c r="BD21" s="235"/>
      <c r="BE21" s="236"/>
      <c r="BF21" s="236"/>
      <c r="BG21" s="236"/>
      <c r="BH21" s="236"/>
      <c r="BI21" s="236"/>
      <c r="BJ21" s="236"/>
      <c r="BK21" s="236"/>
      <c r="BL21" s="236"/>
      <c r="BM21" s="236"/>
      <c r="BN21" s="236"/>
      <c r="BO21" s="236"/>
      <c r="BP21" s="236"/>
      <c r="BQ21" s="241">
        <v>15</v>
      </c>
      <c r="BR21" s="242"/>
      <c r="BS21" s="839" t="s">
        <v>638</v>
      </c>
      <c r="BT21" s="840"/>
      <c r="BU21" s="840"/>
      <c r="BV21" s="840"/>
      <c r="BW21" s="840"/>
      <c r="BX21" s="840"/>
      <c r="BY21" s="840"/>
      <c r="BZ21" s="840"/>
      <c r="CA21" s="840"/>
      <c r="CB21" s="840"/>
      <c r="CC21" s="840"/>
      <c r="CD21" s="840"/>
      <c r="CE21" s="840"/>
      <c r="CF21" s="840"/>
      <c r="CG21" s="841"/>
      <c r="CH21" s="842">
        <v>-2</v>
      </c>
      <c r="CI21" s="843"/>
      <c r="CJ21" s="843"/>
      <c r="CK21" s="843"/>
      <c r="CL21" s="844"/>
      <c r="CM21" s="842">
        <v>1880</v>
      </c>
      <c r="CN21" s="843"/>
      <c r="CO21" s="843"/>
      <c r="CP21" s="843"/>
      <c r="CQ21" s="844"/>
      <c r="CR21" s="842">
        <v>78</v>
      </c>
      <c r="CS21" s="843"/>
      <c r="CT21" s="843"/>
      <c r="CU21" s="843"/>
      <c r="CV21" s="844"/>
      <c r="CW21" s="842">
        <v>1</v>
      </c>
      <c r="CX21" s="843"/>
      <c r="CY21" s="843"/>
      <c r="CZ21" s="843"/>
      <c r="DA21" s="844"/>
      <c r="DB21" s="842" t="s">
        <v>552</v>
      </c>
      <c r="DC21" s="843"/>
      <c r="DD21" s="843"/>
      <c r="DE21" s="843"/>
      <c r="DF21" s="844"/>
      <c r="DG21" s="842" t="s">
        <v>552</v>
      </c>
      <c r="DH21" s="843"/>
      <c r="DI21" s="843"/>
      <c r="DJ21" s="843"/>
      <c r="DK21" s="844"/>
      <c r="DL21" s="842" t="s">
        <v>552</v>
      </c>
      <c r="DM21" s="843"/>
      <c r="DN21" s="843"/>
      <c r="DO21" s="843"/>
      <c r="DP21" s="844"/>
      <c r="DQ21" s="842" t="s">
        <v>552</v>
      </c>
      <c r="DR21" s="843"/>
      <c r="DS21" s="843"/>
      <c r="DT21" s="843"/>
      <c r="DU21" s="844"/>
      <c r="DV21" s="839"/>
      <c r="DW21" s="840"/>
      <c r="DX21" s="840"/>
      <c r="DY21" s="840"/>
      <c r="DZ21" s="845"/>
      <c r="EA21" s="237"/>
    </row>
    <row r="22" spans="1:131" s="238" customFormat="1" ht="26.25" customHeight="1" x14ac:dyDescent="0.2">
      <c r="A22" s="241">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405</v>
      </c>
      <c r="BA22" s="872"/>
      <c r="BB22" s="872"/>
      <c r="BC22" s="872"/>
      <c r="BD22" s="873"/>
      <c r="BE22" s="236"/>
      <c r="BF22" s="236"/>
      <c r="BG22" s="236"/>
      <c r="BH22" s="236"/>
      <c r="BI22" s="236"/>
      <c r="BJ22" s="236"/>
      <c r="BK22" s="236"/>
      <c r="BL22" s="236"/>
      <c r="BM22" s="236"/>
      <c r="BN22" s="236"/>
      <c r="BO22" s="236"/>
      <c r="BP22" s="236"/>
      <c r="BQ22" s="241">
        <v>16</v>
      </c>
      <c r="BR22" s="242"/>
      <c r="BS22" s="839" t="s">
        <v>639</v>
      </c>
      <c r="BT22" s="840"/>
      <c r="BU22" s="840"/>
      <c r="BV22" s="840"/>
      <c r="BW22" s="840"/>
      <c r="BX22" s="840"/>
      <c r="BY22" s="840"/>
      <c r="BZ22" s="840"/>
      <c r="CA22" s="840"/>
      <c r="CB22" s="840"/>
      <c r="CC22" s="840"/>
      <c r="CD22" s="840"/>
      <c r="CE22" s="840"/>
      <c r="CF22" s="840"/>
      <c r="CG22" s="841"/>
      <c r="CH22" s="842">
        <v>428</v>
      </c>
      <c r="CI22" s="843"/>
      <c r="CJ22" s="843"/>
      <c r="CK22" s="843"/>
      <c r="CL22" s="844"/>
      <c r="CM22" s="842">
        <v>2914</v>
      </c>
      <c r="CN22" s="843"/>
      <c r="CO22" s="843"/>
      <c r="CP22" s="843"/>
      <c r="CQ22" s="844"/>
      <c r="CR22" s="842">
        <v>100</v>
      </c>
      <c r="CS22" s="843"/>
      <c r="CT22" s="843"/>
      <c r="CU22" s="843"/>
      <c r="CV22" s="844"/>
      <c r="CW22" s="842" t="s">
        <v>552</v>
      </c>
      <c r="CX22" s="843"/>
      <c r="CY22" s="843"/>
      <c r="CZ22" s="843"/>
      <c r="DA22" s="844"/>
      <c r="DB22" s="842">
        <v>920</v>
      </c>
      <c r="DC22" s="843"/>
      <c r="DD22" s="843"/>
      <c r="DE22" s="843"/>
      <c r="DF22" s="844"/>
      <c r="DG22" s="842" t="s">
        <v>552</v>
      </c>
      <c r="DH22" s="843"/>
      <c r="DI22" s="843"/>
      <c r="DJ22" s="843"/>
      <c r="DK22" s="844"/>
      <c r="DL22" s="842" t="s">
        <v>552</v>
      </c>
      <c r="DM22" s="843"/>
      <c r="DN22" s="843"/>
      <c r="DO22" s="843"/>
      <c r="DP22" s="844"/>
      <c r="DQ22" s="842" t="s">
        <v>552</v>
      </c>
      <c r="DR22" s="843"/>
      <c r="DS22" s="843"/>
      <c r="DT22" s="843"/>
      <c r="DU22" s="844"/>
      <c r="DV22" s="839"/>
      <c r="DW22" s="840"/>
      <c r="DX22" s="840"/>
      <c r="DY22" s="840"/>
      <c r="DZ22" s="845"/>
      <c r="EA22" s="237"/>
    </row>
    <row r="23" spans="1:131" s="238" customFormat="1" ht="26.25" customHeight="1" thickBot="1" x14ac:dyDescent="0.25">
      <c r="A23" s="243" t="s">
        <v>406</v>
      </c>
      <c r="B23" s="855" t="s">
        <v>407</v>
      </c>
      <c r="C23" s="856"/>
      <c r="D23" s="856"/>
      <c r="E23" s="856"/>
      <c r="F23" s="856"/>
      <c r="G23" s="856"/>
      <c r="H23" s="856"/>
      <c r="I23" s="856"/>
      <c r="J23" s="856"/>
      <c r="K23" s="856"/>
      <c r="L23" s="856"/>
      <c r="M23" s="856"/>
      <c r="N23" s="856"/>
      <c r="O23" s="856"/>
      <c r="P23" s="857"/>
      <c r="Q23" s="858">
        <v>738451</v>
      </c>
      <c r="R23" s="859"/>
      <c r="S23" s="859"/>
      <c r="T23" s="859"/>
      <c r="U23" s="859"/>
      <c r="V23" s="859">
        <v>730074</v>
      </c>
      <c r="W23" s="859"/>
      <c r="X23" s="859"/>
      <c r="Y23" s="859"/>
      <c r="Z23" s="859"/>
      <c r="AA23" s="859">
        <v>8377</v>
      </c>
      <c r="AB23" s="859"/>
      <c r="AC23" s="859"/>
      <c r="AD23" s="859"/>
      <c r="AE23" s="860"/>
      <c r="AF23" s="861">
        <v>5291</v>
      </c>
      <c r="AG23" s="859"/>
      <c r="AH23" s="859"/>
      <c r="AI23" s="859"/>
      <c r="AJ23" s="862"/>
      <c r="AK23" s="863"/>
      <c r="AL23" s="864"/>
      <c r="AM23" s="864"/>
      <c r="AN23" s="864"/>
      <c r="AO23" s="864"/>
      <c r="AP23" s="859">
        <v>1217167</v>
      </c>
      <c r="AQ23" s="859"/>
      <c r="AR23" s="859"/>
      <c r="AS23" s="859"/>
      <c r="AT23" s="859"/>
      <c r="AU23" s="875"/>
      <c r="AV23" s="875"/>
      <c r="AW23" s="875"/>
      <c r="AX23" s="875"/>
      <c r="AY23" s="876"/>
      <c r="AZ23" s="877" t="s">
        <v>401</v>
      </c>
      <c r="BA23" s="878"/>
      <c r="BB23" s="878"/>
      <c r="BC23" s="878"/>
      <c r="BD23" s="879"/>
      <c r="BE23" s="236"/>
      <c r="BF23" s="236"/>
      <c r="BG23" s="236"/>
      <c r="BH23" s="236"/>
      <c r="BI23" s="236"/>
      <c r="BJ23" s="236"/>
      <c r="BK23" s="236"/>
      <c r="BL23" s="236"/>
      <c r="BM23" s="236"/>
      <c r="BN23" s="236"/>
      <c r="BO23" s="236"/>
      <c r="BP23" s="236"/>
      <c r="BQ23" s="241">
        <v>17</v>
      </c>
      <c r="BR23" s="242"/>
      <c r="BS23" s="839" t="s">
        <v>640</v>
      </c>
      <c r="BT23" s="840"/>
      <c r="BU23" s="840"/>
      <c r="BV23" s="840"/>
      <c r="BW23" s="840"/>
      <c r="BX23" s="840"/>
      <c r="BY23" s="840"/>
      <c r="BZ23" s="840"/>
      <c r="CA23" s="840"/>
      <c r="CB23" s="840"/>
      <c r="CC23" s="840"/>
      <c r="CD23" s="840"/>
      <c r="CE23" s="840"/>
      <c r="CF23" s="840"/>
      <c r="CG23" s="841"/>
      <c r="CH23" s="842">
        <v>-4</v>
      </c>
      <c r="CI23" s="843"/>
      <c r="CJ23" s="843"/>
      <c r="CK23" s="843"/>
      <c r="CL23" s="844"/>
      <c r="CM23" s="842">
        <v>91</v>
      </c>
      <c r="CN23" s="843"/>
      <c r="CO23" s="843"/>
      <c r="CP23" s="843"/>
      <c r="CQ23" s="844"/>
      <c r="CR23" s="842">
        <v>10</v>
      </c>
      <c r="CS23" s="843"/>
      <c r="CT23" s="843"/>
      <c r="CU23" s="843"/>
      <c r="CV23" s="844"/>
      <c r="CW23" s="842" t="s">
        <v>552</v>
      </c>
      <c r="CX23" s="843"/>
      <c r="CY23" s="843"/>
      <c r="CZ23" s="843"/>
      <c r="DA23" s="844"/>
      <c r="DB23" s="842">
        <v>41</v>
      </c>
      <c r="DC23" s="843"/>
      <c r="DD23" s="843"/>
      <c r="DE23" s="843"/>
      <c r="DF23" s="844"/>
      <c r="DG23" s="842" t="s">
        <v>552</v>
      </c>
      <c r="DH23" s="843"/>
      <c r="DI23" s="843"/>
      <c r="DJ23" s="843"/>
      <c r="DK23" s="844"/>
      <c r="DL23" s="842" t="s">
        <v>552</v>
      </c>
      <c r="DM23" s="843"/>
      <c r="DN23" s="843"/>
      <c r="DO23" s="843"/>
      <c r="DP23" s="844"/>
      <c r="DQ23" s="842" t="s">
        <v>552</v>
      </c>
      <c r="DR23" s="843"/>
      <c r="DS23" s="843"/>
      <c r="DT23" s="843"/>
      <c r="DU23" s="844"/>
      <c r="DV23" s="839"/>
      <c r="DW23" s="840"/>
      <c r="DX23" s="840"/>
      <c r="DY23" s="840"/>
      <c r="DZ23" s="845"/>
      <c r="EA23" s="237"/>
    </row>
    <row r="24" spans="1:131" s="238" customFormat="1" ht="26.25" customHeight="1" x14ac:dyDescent="0.2">
      <c r="A24" s="874" t="s">
        <v>408</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5"/>
      <c r="BA24" s="235"/>
      <c r="BB24" s="235"/>
      <c r="BC24" s="235"/>
      <c r="BD24" s="235"/>
      <c r="BE24" s="236"/>
      <c r="BF24" s="236"/>
      <c r="BG24" s="236"/>
      <c r="BH24" s="236"/>
      <c r="BI24" s="236"/>
      <c r="BJ24" s="236"/>
      <c r="BK24" s="236"/>
      <c r="BL24" s="236"/>
      <c r="BM24" s="236"/>
      <c r="BN24" s="236"/>
      <c r="BO24" s="236"/>
      <c r="BP24" s="236"/>
      <c r="BQ24" s="241">
        <v>18</v>
      </c>
      <c r="BR24" s="242"/>
      <c r="BS24" s="839" t="s">
        <v>641</v>
      </c>
      <c r="BT24" s="840"/>
      <c r="BU24" s="840"/>
      <c r="BV24" s="840"/>
      <c r="BW24" s="840"/>
      <c r="BX24" s="840"/>
      <c r="BY24" s="840"/>
      <c r="BZ24" s="840"/>
      <c r="CA24" s="840"/>
      <c r="CB24" s="840"/>
      <c r="CC24" s="840"/>
      <c r="CD24" s="840"/>
      <c r="CE24" s="840"/>
      <c r="CF24" s="840"/>
      <c r="CG24" s="841"/>
      <c r="CH24" s="842">
        <v>14</v>
      </c>
      <c r="CI24" s="843"/>
      <c r="CJ24" s="843"/>
      <c r="CK24" s="843"/>
      <c r="CL24" s="844"/>
      <c r="CM24" s="842">
        <v>385</v>
      </c>
      <c r="CN24" s="843"/>
      <c r="CO24" s="843"/>
      <c r="CP24" s="843"/>
      <c r="CQ24" s="844"/>
      <c r="CR24" s="842">
        <v>5</v>
      </c>
      <c r="CS24" s="843"/>
      <c r="CT24" s="843"/>
      <c r="CU24" s="843"/>
      <c r="CV24" s="844"/>
      <c r="CW24" s="842" t="s">
        <v>552</v>
      </c>
      <c r="CX24" s="843"/>
      <c r="CY24" s="843"/>
      <c r="CZ24" s="843"/>
      <c r="DA24" s="844"/>
      <c r="DB24" s="842" t="s">
        <v>552</v>
      </c>
      <c r="DC24" s="843"/>
      <c r="DD24" s="843"/>
      <c r="DE24" s="843"/>
      <c r="DF24" s="844"/>
      <c r="DG24" s="842" t="s">
        <v>552</v>
      </c>
      <c r="DH24" s="843"/>
      <c r="DI24" s="843"/>
      <c r="DJ24" s="843"/>
      <c r="DK24" s="844"/>
      <c r="DL24" s="842" t="s">
        <v>552</v>
      </c>
      <c r="DM24" s="843"/>
      <c r="DN24" s="843"/>
      <c r="DO24" s="843"/>
      <c r="DP24" s="844"/>
      <c r="DQ24" s="842" t="s">
        <v>552</v>
      </c>
      <c r="DR24" s="843"/>
      <c r="DS24" s="843"/>
      <c r="DT24" s="843"/>
      <c r="DU24" s="844"/>
      <c r="DV24" s="839"/>
      <c r="DW24" s="840"/>
      <c r="DX24" s="840"/>
      <c r="DY24" s="840"/>
      <c r="DZ24" s="845"/>
      <c r="EA24" s="237"/>
    </row>
    <row r="25" spans="1:131" ht="26.25" customHeight="1" thickBot="1" x14ac:dyDescent="0.25">
      <c r="A25" s="791" t="s">
        <v>409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35"/>
      <c r="BK25" s="235"/>
      <c r="BL25" s="235"/>
      <c r="BM25" s="235"/>
      <c r="BN25" s="235"/>
      <c r="BO25" s="244"/>
      <c r="BP25" s="244"/>
      <c r="BQ25" s="241">
        <v>19</v>
      </c>
      <c r="BR25" s="242"/>
      <c r="BS25" s="839" t="s">
        <v>642</v>
      </c>
      <c r="BT25" s="840"/>
      <c r="BU25" s="840"/>
      <c r="BV25" s="840"/>
      <c r="BW25" s="840"/>
      <c r="BX25" s="840"/>
      <c r="BY25" s="840"/>
      <c r="BZ25" s="840"/>
      <c r="CA25" s="840"/>
      <c r="CB25" s="840"/>
      <c r="CC25" s="840"/>
      <c r="CD25" s="840"/>
      <c r="CE25" s="840"/>
      <c r="CF25" s="840"/>
      <c r="CG25" s="841"/>
      <c r="CH25" s="842">
        <v>1226</v>
      </c>
      <c r="CI25" s="843"/>
      <c r="CJ25" s="843"/>
      <c r="CK25" s="843"/>
      <c r="CL25" s="844"/>
      <c r="CM25" s="842">
        <v>15452</v>
      </c>
      <c r="CN25" s="843"/>
      <c r="CO25" s="843"/>
      <c r="CP25" s="843"/>
      <c r="CQ25" s="844"/>
      <c r="CR25" s="842">
        <v>670</v>
      </c>
      <c r="CS25" s="843"/>
      <c r="CT25" s="843"/>
      <c r="CU25" s="843"/>
      <c r="CV25" s="844"/>
      <c r="CW25" s="842" t="s">
        <v>552</v>
      </c>
      <c r="CX25" s="843"/>
      <c r="CY25" s="843"/>
      <c r="CZ25" s="843"/>
      <c r="DA25" s="844"/>
      <c r="DB25" s="842" t="s">
        <v>552</v>
      </c>
      <c r="DC25" s="843"/>
      <c r="DD25" s="843"/>
      <c r="DE25" s="843"/>
      <c r="DF25" s="844"/>
      <c r="DG25" s="842" t="s">
        <v>552</v>
      </c>
      <c r="DH25" s="843"/>
      <c r="DI25" s="843"/>
      <c r="DJ25" s="843"/>
      <c r="DK25" s="844"/>
      <c r="DL25" s="842" t="s">
        <v>552</v>
      </c>
      <c r="DM25" s="843"/>
      <c r="DN25" s="843"/>
      <c r="DO25" s="843"/>
      <c r="DP25" s="844"/>
      <c r="DQ25" s="842" t="s">
        <v>552</v>
      </c>
      <c r="DR25" s="843"/>
      <c r="DS25" s="843"/>
      <c r="DT25" s="843"/>
      <c r="DU25" s="844"/>
      <c r="DV25" s="839"/>
      <c r="DW25" s="840"/>
      <c r="DX25" s="840"/>
      <c r="DY25" s="840"/>
      <c r="DZ25" s="845"/>
      <c r="EA25" s="233"/>
    </row>
    <row r="26" spans="1:131" ht="26.25" customHeight="1" x14ac:dyDescent="0.2">
      <c r="A26" s="793" t="s">
        <v>377</v>
      </c>
      <c r="B26" s="794"/>
      <c r="C26" s="794"/>
      <c r="D26" s="794"/>
      <c r="E26" s="794"/>
      <c r="F26" s="794"/>
      <c r="G26" s="794"/>
      <c r="H26" s="794"/>
      <c r="I26" s="794"/>
      <c r="J26" s="794"/>
      <c r="K26" s="794"/>
      <c r="L26" s="794"/>
      <c r="M26" s="794"/>
      <c r="N26" s="794"/>
      <c r="O26" s="794"/>
      <c r="P26" s="795"/>
      <c r="Q26" s="799" t="s">
        <v>410</v>
      </c>
      <c r="R26" s="800"/>
      <c r="S26" s="800"/>
      <c r="T26" s="800"/>
      <c r="U26" s="801"/>
      <c r="V26" s="799" t="s">
        <v>411</v>
      </c>
      <c r="W26" s="800"/>
      <c r="X26" s="800"/>
      <c r="Y26" s="800"/>
      <c r="Z26" s="801"/>
      <c r="AA26" s="799" t="s">
        <v>412</v>
      </c>
      <c r="AB26" s="800"/>
      <c r="AC26" s="800"/>
      <c r="AD26" s="800"/>
      <c r="AE26" s="800"/>
      <c r="AF26" s="880" t="s">
        <v>413</v>
      </c>
      <c r="AG26" s="881"/>
      <c r="AH26" s="881"/>
      <c r="AI26" s="881"/>
      <c r="AJ26" s="882"/>
      <c r="AK26" s="800" t="s">
        <v>414</v>
      </c>
      <c r="AL26" s="800"/>
      <c r="AM26" s="800"/>
      <c r="AN26" s="800"/>
      <c r="AO26" s="801"/>
      <c r="AP26" s="799" t="s">
        <v>415</v>
      </c>
      <c r="AQ26" s="800"/>
      <c r="AR26" s="800"/>
      <c r="AS26" s="800"/>
      <c r="AT26" s="801"/>
      <c r="AU26" s="799" t="s">
        <v>416</v>
      </c>
      <c r="AV26" s="800"/>
      <c r="AW26" s="800"/>
      <c r="AX26" s="800"/>
      <c r="AY26" s="801"/>
      <c r="AZ26" s="799" t="s">
        <v>417</v>
      </c>
      <c r="BA26" s="800"/>
      <c r="BB26" s="800"/>
      <c r="BC26" s="800"/>
      <c r="BD26" s="801"/>
      <c r="BE26" s="799" t="s">
        <v>384</v>
      </c>
      <c r="BF26" s="800"/>
      <c r="BG26" s="800"/>
      <c r="BH26" s="800"/>
      <c r="BI26" s="806"/>
      <c r="BJ26" s="235"/>
      <c r="BK26" s="235"/>
      <c r="BL26" s="235"/>
      <c r="BM26" s="235"/>
      <c r="BN26" s="235"/>
      <c r="BO26" s="244"/>
      <c r="BP26" s="244"/>
      <c r="BQ26" s="241">
        <v>20</v>
      </c>
      <c r="BR26" s="242"/>
      <c r="BS26" s="839" t="s">
        <v>643</v>
      </c>
      <c r="BT26" s="840"/>
      <c r="BU26" s="840"/>
      <c r="BV26" s="840"/>
      <c r="BW26" s="840"/>
      <c r="BX26" s="840"/>
      <c r="BY26" s="840"/>
      <c r="BZ26" s="840"/>
      <c r="CA26" s="840"/>
      <c r="CB26" s="840"/>
      <c r="CC26" s="840"/>
      <c r="CD26" s="840"/>
      <c r="CE26" s="840"/>
      <c r="CF26" s="840"/>
      <c r="CG26" s="841"/>
      <c r="CH26" s="842">
        <v>36</v>
      </c>
      <c r="CI26" s="843"/>
      <c r="CJ26" s="843"/>
      <c r="CK26" s="843"/>
      <c r="CL26" s="844"/>
      <c r="CM26" s="842">
        <v>411</v>
      </c>
      <c r="CN26" s="843"/>
      <c r="CO26" s="843"/>
      <c r="CP26" s="843"/>
      <c r="CQ26" s="844"/>
      <c r="CR26" s="842">
        <v>196</v>
      </c>
      <c r="CS26" s="843"/>
      <c r="CT26" s="843"/>
      <c r="CU26" s="843"/>
      <c r="CV26" s="844"/>
      <c r="CW26" s="842" t="s">
        <v>552</v>
      </c>
      <c r="CX26" s="843"/>
      <c r="CY26" s="843"/>
      <c r="CZ26" s="843"/>
      <c r="DA26" s="844"/>
      <c r="DB26" s="842" t="s">
        <v>552</v>
      </c>
      <c r="DC26" s="843"/>
      <c r="DD26" s="843"/>
      <c r="DE26" s="843"/>
      <c r="DF26" s="844"/>
      <c r="DG26" s="842" t="s">
        <v>552</v>
      </c>
      <c r="DH26" s="843"/>
      <c r="DI26" s="843"/>
      <c r="DJ26" s="843"/>
      <c r="DK26" s="844"/>
      <c r="DL26" s="842" t="s">
        <v>552</v>
      </c>
      <c r="DM26" s="843"/>
      <c r="DN26" s="843"/>
      <c r="DO26" s="843"/>
      <c r="DP26" s="844"/>
      <c r="DQ26" s="842" t="s">
        <v>552</v>
      </c>
      <c r="DR26" s="843"/>
      <c r="DS26" s="843"/>
      <c r="DT26" s="843"/>
      <c r="DU26" s="844"/>
      <c r="DV26" s="839"/>
      <c r="DW26" s="840"/>
      <c r="DX26" s="840"/>
      <c r="DY26" s="840"/>
      <c r="DZ26" s="845"/>
      <c r="EA26" s="233"/>
    </row>
    <row r="27" spans="1:131" ht="26.25" customHeight="1" thickBot="1" x14ac:dyDescent="0.25">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35"/>
      <c r="BK27" s="235"/>
      <c r="BL27" s="235"/>
      <c r="BM27" s="235"/>
      <c r="BN27" s="235"/>
      <c r="BO27" s="244"/>
      <c r="BP27" s="244"/>
      <c r="BQ27" s="241">
        <v>21</v>
      </c>
      <c r="BR27" s="242"/>
      <c r="BS27" s="839" t="s">
        <v>644</v>
      </c>
      <c r="BT27" s="840"/>
      <c r="BU27" s="840"/>
      <c r="BV27" s="840"/>
      <c r="BW27" s="840"/>
      <c r="BX27" s="840"/>
      <c r="BY27" s="840"/>
      <c r="BZ27" s="840"/>
      <c r="CA27" s="840"/>
      <c r="CB27" s="840"/>
      <c r="CC27" s="840"/>
      <c r="CD27" s="840"/>
      <c r="CE27" s="840"/>
      <c r="CF27" s="840"/>
      <c r="CG27" s="841"/>
      <c r="CH27" s="842">
        <v>-63</v>
      </c>
      <c r="CI27" s="843"/>
      <c r="CJ27" s="843"/>
      <c r="CK27" s="843"/>
      <c r="CL27" s="844"/>
      <c r="CM27" s="842">
        <v>4315</v>
      </c>
      <c r="CN27" s="843"/>
      <c r="CO27" s="843"/>
      <c r="CP27" s="843"/>
      <c r="CQ27" s="844"/>
      <c r="CR27" s="842">
        <v>1000</v>
      </c>
      <c r="CS27" s="843"/>
      <c r="CT27" s="843"/>
      <c r="CU27" s="843"/>
      <c r="CV27" s="844"/>
      <c r="CW27" s="842" t="s">
        <v>552</v>
      </c>
      <c r="CX27" s="843"/>
      <c r="CY27" s="843"/>
      <c r="CZ27" s="843"/>
      <c r="DA27" s="844"/>
      <c r="DB27" s="842" t="s">
        <v>552</v>
      </c>
      <c r="DC27" s="843"/>
      <c r="DD27" s="843"/>
      <c r="DE27" s="843"/>
      <c r="DF27" s="844"/>
      <c r="DG27" s="842" t="s">
        <v>552</v>
      </c>
      <c r="DH27" s="843"/>
      <c r="DI27" s="843"/>
      <c r="DJ27" s="843"/>
      <c r="DK27" s="844"/>
      <c r="DL27" s="842" t="s">
        <v>552</v>
      </c>
      <c r="DM27" s="843"/>
      <c r="DN27" s="843"/>
      <c r="DO27" s="843"/>
      <c r="DP27" s="844"/>
      <c r="DQ27" s="842" t="s">
        <v>552</v>
      </c>
      <c r="DR27" s="843"/>
      <c r="DS27" s="843"/>
      <c r="DT27" s="843"/>
      <c r="DU27" s="844"/>
      <c r="DV27" s="839"/>
      <c r="DW27" s="840"/>
      <c r="DX27" s="840"/>
      <c r="DY27" s="840"/>
      <c r="DZ27" s="845"/>
      <c r="EA27" s="233"/>
    </row>
    <row r="28" spans="1:131" ht="26.25" customHeight="1" thickTop="1" x14ac:dyDescent="0.2">
      <c r="A28" s="245">
        <v>1</v>
      </c>
      <c r="B28" s="815" t="s">
        <v>418</v>
      </c>
      <c r="C28" s="816"/>
      <c r="D28" s="816"/>
      <c r="E28" s="816"/>
      <c r="F28" s="816"/>
      <c r="G28" s="816"/>
      <c r="H28" s="816"/>
      <c r="I28" s="816"/>
      <c r="J28" s="816"/>
      <c r="K28" s="816"/>
      <c r="L28" s="816"/>
      <c r="M28" s="816"/>
      <c r="N28" s="816"/>
      <c r="O28" s="816"/>
      <c r="P28" s="817"/>
      <c r="Q28" s="888">
        <v>104624</v>
      </c>
      <c r="R28" s="889"/>
      <c r="S28" s="889"/>
      <c r="T28" s="889"/>
      <c r="U28" s="889"/>
      <c r="V28" s="889">
        <v>101108</v>
      </c>
      <c r="W28" s="889"/>
      <c r="X28" s="889"/>
      <c r="Y28" s="889"/>
      <c r="Z28" s="889"/>
      <c r="AA28" s="889">
        <v>3516</v>
      </c>
      <c r="AB28" s="889"/>
      <c r="AC28" s="889"/>
      <c r="AD28" s="889"/>
      <c r="AE28" s="890"/>
      <c r="AF28" s="891">
        <v>3516</v>
      </c>
      <c r="AG28" s="889"/>
      <c r="AH28" s="889"/>
      <c r="AI28" s="889"/>
      <c r="AJ28" s="892"/>
      <c r="AK28" s="893">
        <v>10971</v>
      </c>
      <c r="AL28" s="894"/>
      <c r="AM28" s="894"/>
      <c r="AN28" s="894"/>
      <c r="AO28" s="894"/>
      <c r="AP28" s="894" t="s">
        <v>552</v>
      </c>
      <c r="AQ28" s="894"/>
      <c r="AR28" s="894"/>
      <c r="AS28" s="894"/>
      <c r="AT28" s="894"/>
      <c r="AU28" s="894" t="s">
        <v>552</v>
      </c>
      <c r="AV28" s="894"/>
      <c r="AW28" s="894"/>
      <c r="AX28" s="894"/>
      <c r="AY28" s="894"/>
      <c r="AZ28" s="895" t="s">
        <v>552</v>
      </c>
      <c r="BA28" s="895"/>
      <c r="BB28" s="895"/>
      <c r="BC28" s="895"/>
      <c r="BD28" s="895"/>
      <c r="BE28" s="886"/>
      <c r="BF28" s="886"/>
      <c r="BG28" s="886"/>
      <c r="BH28" s="886"/>
      <c r="BI28" s="887"/>
      <c r="BJ28" s="235"/>
      <c r="BK28" s="235"/>
      <c r="BL28" s="235"/>
      <c r="BM28" s="235"/>
      <c r="BN28" s="235"/>
      <c r="BO28" s="244"/>
      <c r="BP28" s="244"/>
      <c r="BQ28" s="241">
        <v>22</v>
      </c>
      <c r="BR28" s="242"/>
      <c r="BS28" s="839" t="s">
        <v>645</v>
      </c>
      <c r="BT28" s="840"/>
      <c r="BU28" s="840"/>
      <c r="BV28" s="840"/>
      <c r="BW28" s="840"/>
      <c r="BX28" s="840"/>
      <c r="BY28" s="840"/>
      <c r="BZ28" s="840"/>
      <c r="CA28" s="840"/>
      <c r="CB28" s="840"/>
      <c r="CC28" s="840"/>
      <c r="CD28" s="840"/>
      <c r="CE28" s="840"/>
      <c r="CF28" s="840"/>
      <c r="CG28" s="841"/>
      <c r="CH28" s="842">
        <v>223</v>
      </c>
      <c r="CI28" s="843"/>
      <c r="CJ28" s="843"/>
      <c r="CK28" s="843"/>
      <c r="CL28" s="844"/>
      <c r="CM28" s="842">
        <v>6114</v>
      </c>
      <c r="CN28" s="843"/>
      <c r="CO28" s="843"/>
      <c r="CP28" s="843"/>
      <c r="CQ28" s="844"/>
      <c r="CR28" s="842">
        <v>1878</v>
      </c>
      <c r="CS28" s="843"/>
      <c r="CT28" s="843"/>
      <c r="CU28" s="843"/>
      <c r="CV28" s="844"/>
      <c r="CW28" s="842" t="s">
        <v>552</v>
      </c>
      <c r="CX28" s="843"/>
      <c r="CY28" s="843"/>
      <c r="CZ28" s="843"/>
      <c r="DA28" s="844"/>
      <c r="DB28" s="842" t="s">
        <v>552</v>
      </c>
      <c r="DC28" s="843"/>
      <c r="DD28" s="843"/>
      <c r="DE28" s="843"/>
      <c r="DF28" s="844"/>
      <c r="DG28" s="842" t="s">
        <v>552</v>
      </c>
      <c r="DH28" s="843"/>
      <c r="DI28" s="843"/>
      <c r="DJ28" s="843"/>
      <c r="DK28" s="844"/>
      <c r="DL28" s="842" t="s">
        <v>552</v>
      </c>
      <c r="DM28" s="843"/>
      <c r="DN28" s="843"/>
      <c r="DO28" s="843"/>
      <c r="DP28" s="844"/>
      <c r="DQ28" s="842" t="s">
        <v>552</v>
      </c>
      <c r="DR28" s="843"/>
      <c r="DS28" s="843"/>
      <c r="DT28" s="843"/>
      <c r="DU28" s="844"/>
      <c r="DV28" s="839"/>
      <c r="DW28" s="840"/>
      <c r="DX28" s="840"/>
      <c r="DY28" s="840"/>
      <c r="DZ28" s="845"/>
      <c r="EA28" s="233"/>
    </row>
    <row r="29" spans="1:131" ht="26.25" customHeight="1" x14ac:dyDescent="0.2">
      <c r="A29" s="245">
        <v>2</v>
      </c>
      <c r="B29" s="846" t="s">
        <v>419</v>
      </c>
      <c r="C29" s="847"/>
      <c r="D29" s="847"/>
      <c r="E29" s="847"/>
      <c r="F29" s="847"/>
      <c r="G29" s="847"/>
      <c r="H29" s="847"/>
      <c r="I29" s="847"/>
      <c r="J29" s="847"/>
      <c r="K29" s="847"/>
      <c r="L29" s="847"/>
      <c r="M29" s="847"/>
      <c r="N29" s="847"/>
      <c r="O29" s="847"/>
      <c r="P29" s="848"/>
      <c r="Q29" s="849">
        <v>107419</v>
      </c>
      <c r="R29" s="850"/>
      <c r="S29" s="850"/>
      <c r="T29" s="850"/>
      <c r="U29" s="850"/>
      <c r="V29" s="850">
        <v>102701</v>
      </c>
      <c r="W29" s="850"/>
      <c r="X29" s="850"/>
      <c r="Y29" s="850"/>
      <c r="Z29" s="850"/>
      <c r="AA29" s="850">
        <v>4718</v>
      </c>
      <c r="AB29" s="850"/>
      <c r="AC29" s="850"/>
      <c r="AD29" s="850"/>
      <c r="AE29" s="851"/>
      <c r="AF29" s="852">
        <v>4718</v>
      </c>
      <c r="AG29" s="853"/>
      <c r="AH29" s="853"/>
      <c r="AI29" s="853"/>
      <c r="AJ29" s="854"/>
      <c r="AK29" s="900">
        <v>16452</v>
      </c>
      <c r="AL29" s="896"/>
      <c r="AM29" s="896"/>
      <c r="AN29" s="896"/>
      <c r="AO29" s="896"/>
      <c r="AP29" s="896" t="s">
        <v>552</v>
      </c>
      <c r="AQ29" s="896"/>
      <c r="AR29" s="896"/>
      <c r="AS29" s="896"/>
      <c r="AT29" s="896"/>
      <c r="AU29" s="896" t="s">
        <v>552</v>
      </c>
      <c r="AV29" s="896"/>
      <c r="AW29" s="896"/>
      <c r="AX29" s="896"/>
      <c r="AY29" s="896"/>
      <c r="AZ29" s="897" t="s">
        <v>552</v>
      </c>
      <c r="BA29" s="897"/>
      <c r="BB29" s="897"/>
      <c r="BC29" s="897"/>
      <c r="BD29" s="897"/>
      <c r="BE29" s="898"/>
      <c r="BF29" s="898"/>
      <c r="BG29" s="898"/>
      <c r="BH29" s="898"/>
      <c r="BI29" s="899"/>
      <c r="BJ29" s="235"/>
      <c r="BK29" s="235"/>
      <c r="BL29" s="235"/>
      <c r="BM29" s="235"/>
      <c r="BN29" s="235"/>
      <c r="BO29" s="244"/>
      <c r="BP29" s="244"/>
      <c r="BQ29" s="241">
        <v>23</v>
      </c>
      <c r="BR29" s="242"/>
      <c r="BS29" s="839" t="s">
        <v>646</v>
      </c>
      <c r="BT29" s="840"/>
      <c r="BU29" s="840"/>
      <c r="BV29" s="840"/>
      <c r="BW29" s="840"/>
      <c r="BX29" s="840"/>
      <c r="BY29" s="840"/>
      <c r="BZ29" s="840"/>
      <c r="CA29" s="840"/>
      <c r="CB29" s="840"/>
      <c r="CC29" s="840"/>
      <c r="CD29" s="840"/>
      <c r="CE29" s="840"/>
      <c r="CF29" s="840"/>
      <c r="CG29" s="841"/>
      <c r="CH29" s="842">
        <v>21</v>
      </c>
      <c r="CI29" s="843"/>
      <c r="CJ29" s="843"/>
      <c r="CK29" s="843"/>
      <c r="CL29" s="844"/>
      <c r="CM29" s="842">
        <v>2065</v>
      </c>
      <c r="CN29" s="843"/>
      <c r="CO29" s="843"/>
      <c r="CP29" s="843"/>
      <c r="CQ29" s="844"/>
      <c r="CR29" s="842" t="s">
        <v>552</v>
      </c>
      <c r="CS29" s="843"/>
      <c r="CT29" s="843"/>
      <c r="CU29" s="843"/>
      <c r="CV29" s="844"/>
      <c r="CW29" s="842" t="s">
        <v>552</v>
      </c>
      <c r="CX29" s="843"/>
      <c r="CY29" s="843"/>
      <c r="CZ29" s="843"/>
      <c r="DA29" s="844"/>
      <c r="DB29" s="842" t="s">
        <v>552</v>
      </c>
      <c r="DC29" s="843"/>
      <c r="DD29" s="843"/>
      <c r="DE29" s="843"/>
      <c r="DF29" s="844"/>
      <c r="DG29" s="842" t="s">
        <v>552</v>
      </c>
      <c r="DH29" s="843"/>
      <c r="DI29" s="843"/>
      <c r="DJ29" s="843"/>
      <c r="DK29" s="844"/>
      <c r="DL29" s="842" t="s">
        <v>552</v>
      </c>
      <c r="DM29" s="843"/>
      <c r="DN29" s="843"/>
      <c r="DO29" s="843"/>
      <c r="DP29" s="844"/>
      <c r="DQ29" s="842" t="s">
        <v>552</v>
      </c>
      <c r="DR29" s="843"/>
      <c r="DS29" s="843"/>
      <c r="DT29" s="843"/>
      <c r="DU29" s="844"/>
      <c r="DV29" s="839" t="s">
        <v>651</v>
      </c>
      <c r="DW29" s="840"/>
      <c r="DX29" s="840"/>
      <c r="DY29" s="840"/>
      <c r="DZ29" s="845"/>
      <c r="EA29" s="233"/>
    </row>
    <row r="30" spans="1:131" ht="26.25" customHeight="1" x14ac:dyDescent="0.2">
      <c r="A30" s="245">
        <v>3</v>
      </c>
      <c r="B30" s="846" t="s">
        <v>420</v>
      </c>
      <c r="C30" s="847"/>
      <c r="D30" s="847"/>
      <c r="E30" s="847"/>
      <c r="F30" s="847"/>
      <c r="G30" s="847"/>
      <c r="H30" s="847"/>
      <c r="I30" s="847"/>
      <c r="J30" s="847"/>
      <c r="K30" s="847"/>
      <c r="L30" s="847"/>
      <c r="M30" s="847"/>
      <c r="N30" s="847"/>
      <c r="O30" s="847"/>
      <c r="P30" s="848"/>
      <c r="Q30" s="849">
        <v>16455</v>
      </c>
      <c r="R30" s="850"/>
      <c r="S30" s="850"/>
      <c r="T30" s="850"/>
      <c r="U30" s="850"/>
      <c r="V30" s="850">
        <v>15989</v>
      </c>
      <c r="W30" s="850"/>
      <c r="X30" s="850"/>
      <c r="Y30" s="850"/>
      <c r="Z30" s="850"/>
      <c r="AA30" s="850">
        <v>466</v>
      </c>
      <c r="AB30" s="850"/>
      <c r="AC30" s="850"/>
      <c r="AD30" s="850"/>
      <c r="AE30" s="851"/>
      <c r="AF30" s="852">
        <v>466</v>
      </c>
      <c r="AG30" s="853"/>
      <c r="AH30" s="853"/>
      <c r="AI30" s="853"/>
      <c r="AJ30" s="854"/>
      <c r="AK30" s="900">
        <v>4192</v>
      </c>
      <c r="AL30" s="896"/>
      <c r="AM30" s="896"/>
      <c r="AN30" s="896"/>
      <c r="AO30" s="896"/>
      <c r="AP30" s="896" t="s">
        <v>552</v>
      </c>
      <c r="AQ30" s="896"/>
      <c r="AR30" s="896"/>
      <c r="AS30" s="896"/>
      <c r="AT30" s="896"/>
      <c r="AU30" s="896" t="s">
        <v>552</v>
      </c>
      <c r="AV30" s="896"/>
      <c r="AW30" s="896"/>
      <c r="AX30" s="896"/>
      <c r="AY30" s="896"/>
      <c r="AZ30" s="897" t="s">
        <v>552</v>
      </c>
      <c r="BA30" s="897"/>
      <c r="BB30" s="897"/>
      <c r="BC30" s="897"/>
      <c r="BD30" s="897"/>
      <c r="BE30" s="898"/>
      <c r="BF30" s="898"/>
      <c r="BG30" s="898"/>
      <c r="BH30" s="898"/>
      <c r="BI30" s="899"/>
      <c r="BJ30" s="235"/>
      <c r="BK30" s="235"/>
      <c r="BL30" s="235"/>
      <c r="BM30" s="235"/>
      <c r="BN30" s="235"/>
      <c r="BO30" s="244"/>
      <c r="BP30" s="244"/>
      <c r="BQ30" s="241">
        <v>24</v>
      </c>
      <c r="BR30" s="242"/>
      <c r="BS30" s="839" t="s">
        <v>647</v>
      </c>
      <c r="BT30" s="840"/>
      <c r="BU30" s="840"/>
      <c r="BV30" s="840"/>
      <c r="BW30" s="840"/>
      <c r="BX30" s="840"/>
      <c r="BY30" s="840"/>
      <c r="BZ30" s="840"/>
      <c r="CA30" s="840"/>
      <c r="CB30" s="840"/>
      <c r="CC30" s="840"/>
      <c r="CD30" s="840"/>
      <c r="CE30" s="840"/>
      <c r="CF30" s="840"/>
      <c r="CG30" s="841"/>
      <c r="CH30" s="842">
        <v>182</v>
      </c>
      <c r="CI30" s="843"/>
      <c r="CJ30" s="843"/>
      <c r="CK30" s="843"/>
      <c r="CL30" s="844"/>
      <c r="CM30" s="842">
        <v>411</v>
      </c>
      <c r="CN30" s="843"/>
      <c r="CO30" s="843"/>
      <c r="CP30" s="843"/>
      <c r="CQ30" s="844"/>
      <c r="CR30" s="842">
        <v>54</v>
      </c>
      <c r="CS30" s="843"/>
      <c r="CT30" s="843"/>
      <c r="CU30" s="843"/>
      <c r="CV30" s="844"/>
      <c r="CW30" s="842" t="s">
        <v>552</v>
      </c>
      <c r="CX30" s="843"/>
      <c r="CY30" s="843"/>
      <c r="CZ30" s="843"/>
      <c r="DA30" s="844"/>
      <c r="DB30" s="842" t="s">
        <v>552</v>
      </c>
      <c r="DC30" s="843"/>
      <c r="DD30" s="843"/>
      <c r="DE30" s="843"/>
      <c r="DF30" s="844"/>
      <c r="DG30" s="842" t="s">
        <v>552</v>
      </c>
      <c r="DH30" s="843"/>
      <c r="DI30" s="843"/>
      <c r="DJ30" s="843"/>
      <c r="DK30" s="844"/>
      <c r="DL30" s="842" t="s">
        <v>552</v>
      </c>
      <c r="DM30" s="843"/>
      <c r="DN30" s="843"/>
      <c r="DO30" s="843"/>
      <c r="DP30" s="844"/>
      <c r="DQ30" s="842" t="s">
        <v>552</v>
      </c>
      <c r="DR30" s="843"/>
      <c r="DS30" s="843"/>
      <c r="DT30" s="843"/>
      <c r="DU30" s="844"/>
      <c r="DV30" s="839"/>
      <c r="DW30" s="840"/>
      <c r="DX30" s="840"/>
      <c r="DY30" s="840"/>
      <c r="DZ30" s="845"/>
      <c r="EA30" s="233"/>
    </row>
    <row r="31" spans="1:131" ht="26.25" customHeight="1" x14ac:dyDescent="0.2">
      <c r="A31" s="245">
        <v>4</v>
      </c>
      <c r="B31" s="846" t="s">
        <v>421</v>
      </c>
      <c r="C31" s="847"/>
      <c r="D31" s="847"/>
      <c r="E31" s="847"/>
      <c r="F31" s="847"/>
      <c r="G31" s="847"/>
      <c r="H31" s="847"/>
      <c r="I31" s="847"/>
      <c r="J31" s="847"/>
      <c r="K31" s="847"/>
      <c r="L31" s="847"/>
      <c r="M31" s="847"/>
      <c r="N31" s="847"/>
      <c r="O31" s="847"/>
      <c r="P31" s="848"/>
      <c r="Q31" s="849">
        <v>602</v>
      </c>
      <c r="R31" s="850"/>
      <c r="S31" s="850"/>
      <c r="T31" s="850"/>
      <c r="U31" s="850"/>
      <c r="V31" s="850">
        <v>241</v>
      </c>
      <c r="W31" s="850"/>
      <c r="X31" s="850"/>
      <c r="Y31" s="850"/>
      <c r="Z31" s="850"/>
      <c r="AA31" s="850">
        <v>361</v>
      </c>
      <c r="AB31" s="850"/>
      <c r="AC31" s="850"/>
      <c r="AD31" s="850"/>
      <c r="AE31" s="851"/>
      <c r="AF31" s="852">
        <v>348</v>
      </c>
      <c r="AG31" s="853"/>
      <c r="AH31" s="853"/>
      <c r="AI31" s="853"/>
      <c r="AJ31" s="854"/>
      <c r="AK31" s="900" t="s">
        <v>552</v>
      </c>
      <c r="AL31" s="896"/>
      <c r="AM31" s="896"/>
      <c r="AN31" s="896"/>
      <c r="AO31" s="896"/>
      <c r="AP31" s="896">
        <v>31</v>
      </c>
      <c r="AQ31" s="896"/>
      <c r="AR31" s="896"/>
      <c r="AS31" s="896"/>
      <c r="AT31" s="896"/>
      <c r="AU31" s="896" t="s">
        <v>552</v>
      </c>
      <c r="AV31" s="896"/>
      <c r="AW31" s="896"/>
      <c r="AX31" s="896"/>
      <c r="AY31" s="896"/>
      <c r="AZ31" s="897" t="s">
        <v>552</v>
      </c>
      <c r="BA31" s="897"/>
      <c r="BB31" s="897"/>
      <c r="BC31" s="897"/>
      <c r="BD31" s="897"/>
      <c r="BE31" s="898"/>
      <c r="BF31" s="898"/>
      <c r="BG31" s="898"/>
      <c r="BH31" s="898"/>
      <c r="BI31" s="899"/>
      <c r="BJ31" s="235"/>
      <c r="BK31" s="235"/>
      <c r="BL31" s="235"/>
      <c r="BM31" s="235"/>
      <c r="BN31" s="235"/>
      <c r="BO31" s="244"/>
      <c r="BP31" s="244"/>
      <c r="BQ31" s="241">
        <v>25</v>
      </c>
      <c r="BR31" s="242"/>
      <c r="BS31" s="839" t="s">
        <v>648</v>
      </c>
      <c r="BT31" s="840"/>
      <c r="BU31" s="840"/>
      <c r="BV31" s="840"/>
      <c r="BW31" s="840"/>
      <c r="BX31" s="840"/>
      <c r="BY31" s="840"/>
      <c r="BZ31" s="840"/>
      <c r="CA31" s="840"/>
      <c r="CB31" s="840"/>
      <c r="CC31" s="840"/>
      <c r="CD31" s="840"/>
      <c r="CE31" s="840"/>
      <c r="CF31" s="840"/>
      <c r="CG31" s="841"/>
      <c r="CH31" s="842">
        <v>187</v>
      </c>
      <c r="CI31" s="843"/>
      <c r="CJ31" s="843"/>
      <c r="CK31" s="843"/>
      <c r="CL31" s="844"/>
      <c r="CM31" s="842">
        <v>7370</v>
      </c>
      <c r="CN31" s="843"/>
      <c r="CO31" s="843"/>
      <c r="CP31" s="843"/>
      <c r="CQ31" s="844"/>
      <c r="CR31" s="842">
        <v>1526</v>
      </c>
      <c r="CS31" s="843"/>
      <c r="CT31" s="843"/>
      <c r="CU31" s="843"/>
      <c r="CV31" s="844"/>
      <c r="CW31" s="842" t="s">
        <v>552</v>
      </c>
      <c r="CX31" s="843"/>
      <c r="CY31" s="843"/>
      <c r="CZ31" s="843"/>
      <c r="DA31" s="844"/>
      <c r="DB31" s="842">
        <v>585</v>
      </c>
      <c r="DC31" s="843"/>
      <c r="DD31" s="843"/>
      <c r="DE31" s="843"/>
      <c r="DF31" s="844"/>
      <c r="DG31" s="842" t="s">
        <v>552</v>
      </c>
      <c r="DH31" s="843"/>
      <c r="DI31" s="843"/>
      <c r="DJ31" s="843"/>
      <c r="DK31" s="844"/>
      <c r="DL31" s="842" t="s">
        <v>552</v>
      </c>
      <c r="DM31" s="843"/>
      <c r="DN31" s="843"/>
      <c r="DO31" s="843"/>
      <c r="DP31" s="844"/>
      <c r="DQ31" s="842" t="s">
        <v>552</v>
      </c>
      <c r="DR31" s="843"/>
      <c r="DS31" s="843"/>
      <c r="DT31" s="843"/>
      <c r="DU31" s="844"/>
      <c r="DV31" s="839"/>
      <c r="DW31" s="840"/>
      <c r="DX31" s="840"/>
      <c r="DY31" s="840"/>
      <c r="DZ31" s="845"/>
      <c r="EA31" s="233"/>
    </row>
    <row r="32" spans="1:131" ht="26.25" customHeight="1" x14ac:dyDescent="0.2">
      <c r="A32" s="245">
        <v>5</v>
      </c>
      <c r="B32" s="846" t="s">
        <v>422</v>
      </c>
      <c r="C32" s="847"/>
      <c r="D32" s="847"/>
      <c r="E32" s="847"/>
      <c r="F32" s="847"/>
      <c r="G32" s="847"/>
      <c r="H32" s="847"/>
      <c r="I32" s="847"/>
      <c r="J32" s="847"/>
      <c r="K32" s="847"/>
      <c r="L32" s="847"/>
      <c r="M32" s="847"/>
      <c r="N32" s="847"/>
      <c r="O32" s="847"/>
      <c r="P32" s="848"/>
      <c r="Q32" s="849">
        <v>18643</v>
      </c>
      <c r="R32" s="850"/>
      <c r="S32" s="850"/>
      <c r="T32" s="850"/>
      <c r="U32" s="850"/>
      <c r="V32" s="850">
        <v>18098</v>
      </c>
      <c r="W32" s="850"/>
      <c r="X32" s="850"/>
      <c r="Y32" s="850"/>
      <c r="Z32" s="850"/>
      <c r="AA32" s="850">
        <v>546</v>
      </c>
      <c r="AB32" s="850"/>
      <c r="AC32" s="850"/>
      <c r="AD32" s="850"/>
      <c r="AE32" s="851"/>
      <c r="AF32" s="852">
        <v>5173</v>
      </c>
      <c r="AG32" s="853"/>
      <c r="AH32" s="853"/>
      <c r="AI32" s="853"/>
      <c r="AJ32" s="854"/>
      <c r="AK32" s="900">
        <v>154</v>
      </c>
      <c r="AL32" s="896"/>
      <c r="AM32" s="896"/>
      <c r="AN32" s="896"/>
      <c r="AO32" s="896"/>
      <c r="AP32" s="896">
        <v>61947</v>
      </c>
      <c r="AQ32" s="896"/>
      <c r="AR32" s="896"/>
      <c r="AS32" s="896"/>
      <c r="AT32" s="896"/>
      <c r="AU32" s="896" t="s">
        <v>552</v>
      </c>
      <c r="AV32" s="896"/>
      <c r="AW32" s="896"/>
      <c r="AX32" s="896"/>
      <c r="AY32" s="896"/>
      <c r="AZ32" s="897" t="s">
        <v>552</v>
      </c>
      <c r="BA32" s="897"/>
      <c r="BB32" s="897"/>
      <c r="BC32" s="897"/>
      <c r="BD32" s="897"/>
      <c r="BE32" s="898" t="s">
        <v>423</v>
      </c>
      <c r="BF32" s="898"/>
      <c r="BG32" s="898"/>
      <c r="BH32" s="898"/>
      <c r="BI32" s="899"/>
      <c r="BJ32" s="235"/>
      <c r="BK32" s="235"/>
      <c r="BL32" s="235"/>
      <c r="BM32" s="235"/>
      <c r="BN32" s="235"/>
      <c r="BO32" s="244"/>
      <c r="BP32" s="244"/>
      <c r="BQ32" s="241">
        <v>26</v>
      </c>
      <c r="BR32" s="242"/>
      <c r="BS32" s="839" t="s">
        <v>649</v>
      </c>
      <c r="BT32" s="840"/>
      <c r="BU32" s="840"/>
      <c r="BV32" s="840"/>
      <c r="BW32" s="840"/>
      <c r="BX32" s="840"/>
      <c r="BY32" s="840"/>
      <c r="BZ32" s="840"/>
      <c r="CA32" s="840"/>
      <c r="CB32" s="840"/>
      <c r="CC32" s="840"/>
      <c r="CD32" s="840"/>
      <c r="CE32" s="840"/>
      <c r="CF32" s="840"/>
      <c r="CG32" s="841"/>
      <c r="CH32" s="842">
        <v>2089</v>
      </c>
      <c r="CI32" s="843"/>
      <c r="CJ32" s="843"/>
      <c r="CK32" s="843"/>
      <c r="CL32" s="844"/>
      <c r="CM32" s="842">
        <v>3712</v>
      </c>
      <c r="CN32" s="843"/>
      <c r="CO32" s="843"/>
      <c r="CP32" s="843"/>
      <c r="CQ32" s="844"/>
      <c r="CR32" s="842">
        <v>1594</v>
      </c>
      <c r="CS32" s="843"/>
      <c r="CT32" s="843"/>
      <c r="CU32" s="843"/>
      <c r="CV32" s="844"/>
      <c r="CW32" s="842" t="s">
        <v>552</v>
      </c>
      <c r="CX32" s="843"/>
      <c r="CY32" s="843"/>
      <c r="CZ32" s="843"/>
      <c r="DA32" s="844"/>
      <c r="DB32" s="842">
        <v>17819</v>
      </c>
      <c r="DC32" s="843"/>
      <c r="DD32" s="843"/>
      <c r="DE32" s="843"/>
      <c r="DF32" s="844"/>
      <c r="DG32" s="842" t="s">
        <v>552</v>
      </c>
      <c r="DH32" s="843"/>
      <c r="DI32" s="843"/>
      <c r="DJ32" s="843"/>
      <c r="DK32" s="844"/>
      <c r="DL32" s="842" t="s">
        <v>552</v>
      </c>
      <c r="DM32" s="843"/>
      <c r="DN32" s="843"/>
      <c r="DO32" s="843"/>
      <c r="DP32" s="844"/>
      <c r="DQ32" s="842" t="s">
        <v>552</v>
      </c>
      <c r="DR32" s="843"/>
      <c r="DS32" s="843"/>
      <c r="DT32" s="843"/>
      <c r="DU32" s="844"/>
      <c r="DV32" s="839"/>
      <c r="DW32" s="840"/>
      <c r="DX32" s="840"/>
      <c r="DY32" s="840"/>
      <c r="DZ32" s="845"/>
      <c r="EA32" s="233"/>
    </row>
    <row r="33" spans="1:131" ht="26.25" customHeight="1" x14ac:dyDescent="0.2">
      <c r="A33" s="245">
        <v>6</v>
      </c>
      <c r="B33" s="846" t="s">
        <v>424</v>
      </c>
      <c r="C33" s="847"/>
      <c r="D33" s="847"/>
      <c r="E33" s="847"/>
      <c r="F33" s="847"/>
      <c r="G33" s="847"/>
      <c r="H33" s="847"/>
      <c r="I33" s="847"/>
      <c r="J33" s="847"/>
      <c r="K33" s="847"/>
      <c r="L33" s="847"/>
      <c r="M33" s="847"/>
      <c r="N33" s="847"/>
      <c r="O33" s="847"/>
      <c r="P33" s="848"/>
      <c r="Q33" s="849">
        <v>1811</v>
      </c>
      <c r="R33" s="850"/>
      <c r="S33" s="850"/>
      <c r="T33" s="850"/>
      <c r="U33" s="850"/>
      <c r="V33" s="850">
        <v>1371</v>
      </c>
      <c r="W33" s="850"/>
      <c r="X33" s="850"/>
      <c r="Y33" s="850"/>
      <c r="Z33" s="850"/>
      <c r="AA33" s="850">
        <v>440</v>
      </c>
      <c r="AB33" s="850"/>
      <c r="AC33" s="850"/>
      <c r="AD33" s="850"/>
      <c r="AE33" s="851"/>
      <c r="AF33" s="852">
        <v>2015</v>
      </c>
      <c r="AG33" s="853"/>
      <c r="AH33" s="853"/>
      <c r="AI33" s="853"/>
      <c r="AJ33" s="854"/>
      <c r="AK33" s="900">
        <v>2</v>
      </c>
      <c r="AL33" s="896"/>
      <c r="AM33" s="896"/>
      <c r="AN33" s="896"/>
      <c r="AO33" s="896"/>
      <c r="AP33" s="896">
        <v>1536</v>
      </c>
      <c r="AQ33" s="896"/>
      <c r="AR33" s="896"/>
      <c r="AS33" s="896"/>
      <c r="AT33" s="896"/>
      <c r="AU33" s="896" t="s">
        <v>552</v>
      </c>
      <c r="AV33" s="896"/>
      <c r="AW33" s="896"/>
      <c r="AX33" s="896"/>
      <c r="AY33" s="896"/>
      <c r="AZ33" s="897" t="s">
        <v>552</v>
      </c>
      <c r="BA33" s="897"/>
      <c r="BB33" s="897"/>
      <c r="BC33" s="897"/>
      <c r="BD33" s="897"/>
      <c r="BE33" s="898" t="s">
        <v>425</v>
      </c>
      <c r="BF33" s="898"/>
      <c r="BG33" s="898"/>
      <c r="BH33" s="898"/>
      <c r="BI33" s="899"/>
      <c r="BJ33" s="235"/>
      <c r="BK33" s="235"/>
      <c r="BL33" s="235"/>
      <c r="BM33" s="235"/>
      <c r="BN33" s="235"/>
      <c r="BO33" s="244"/>
      <c r="BP33" s="244"/>
      <c r="BQ33" s="241">
        <v>27</v>
      </c>
      <c r="BR33" s="242"/>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33"/>
    </row>
    <row r="34" spans="1:131" ht="26.25" customHeight="1" x14ac:dyDescent="0.2">
      <c r="A34" s="245">
        <v>7</v>
      </c>
      <c r="B34" s="846" t="s">
        <v>426</v>
      </c>
      <c r="C34" s="847"/>
      <c r="D34" s="847"/>
      <c r="E34" s="847"/>
      <c r="F34" s="847"/>
      <c r="G34" s="847"/>
      <c r="H34" s="847"/>
      <c r="I34" s="847"/>
      <c r="J34" s="847"/>
      <c r="K34" s="847"/>
      <c r="L34" s="847"/>
      <c r="M34" s="847"/>
      <c r="N34" s="847"/>
      <c r="O34" s="847"/>
      <c r="P34" s="848"/>
      <c r="Q34" s="849">
        <v>1565</v>
      </c>
      <c r="R34" s="850"/>
      <c r="S34" s="850"/>
      <c r="T34" s="850"/>
      <c r="U34" s="850"/>
      <c r="V34" s="850">
        <v>1809</v>
      </c>
      <c r="W34" s="850"/>
      <c r="X34" s="850"/>
      <c r="Y34" s="850"/>
      <c r="Z34" s="850"/>
      <c r="AA34" s="850">
        <v>-244</v>
      </c>
      <c r="AB34" s="850"/>
      <c r="AC34" s="850"/>
      <c r="AD34" s="850"/>
      <c r="AE34" s="851"/>
      <c r="AF34" s="852">
        <v>615</v>
      </c>
      <c r="AG34" s="853"/>
      <c r="AH34" s="853"/>
      <c r="AI34" s="853"/>
      <c r="AJ34" s="854"/>
      <c r="AK34" s="900">
        <v>475</v>
      </c>
      <c r="AL34" s="896"/>
      <c r="AM34" s="896"/>
      <c r="AN34" s="896"/>
      <c r="AO34" s="896"/>
      <c r="AP34" s="896">
        <v>175</v>
      </c>
      <c r="AQ34" s="896"/>
      <c r="AR34" s="896"/>
      <c r="AS34" s="896"/>
      <c r="AT34" s="896"/>
      <c r="AU34" s="896" t="s">
        <v>552</v>
      </c>
      <c r="AV34" s="896"/>
      <c r="AW34" s="896"/>
      <c r="AX34" s="896"/>
      <c r="AY34" s="896"/>
      <c r="AZ34" s="897" t="s">
        <v>552</v>
      </c>
      <c r="BA34" s="897"/>
      <c r="BB34" s="897"/>
      <c r="BC34" s="897"/>
      <c r="BD34" s="897"/>
      <c r="BE34" s="898" t="s">
        <v>423</v>
      </c>
      <c r="BF34" s="898"/>
      <c r="BG34" s="898"/>
      <c r="BH34" s="898"/>
      <c r="BI34" s="899"/>
      <c r="BJ34" s="235"/>
      <c r="BK34" s="235"/>
      <c r="BL34" s="235"/>
      <c r="BM34" s="235"/>
      <c r="BN34" s="235"/>
      <c r="BO34" s="244"/>
      <c r="BP34" s="244"/>
      <c r="BQ34" s="241">
        <v>28</v>
      </c>
      <c r="BR34" s="242"/>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33"/>
    </row>
    <row r="35" spans="1:131" ht="26.25" customHeight="1" x14ac:dyDescent="0.2">
      <c r="A35" s="245">
        <v>8</v>
      </c>
      <c r="B35" s="846" t="s">
        <v>427</v>
      </c>
      <c r="C35" s="847"/>
      <c r="D35" s="847"/>
      <c r="E35" s="847"/>
      <c r="F35" s="847"/>
      <c r="G35" s="847"/>
      <c r="H35" s="847"/>
      <c r="I35" s="847"/>
      <c r="J35" s="847"/>
      <c r="K35" s="847"/>
      <c r="L35" s="847"/>
      <c r="M35" s="847"/>
      <c r="N35" s="847"/>
      <c r="O35" s="847"/>
      <c r="P35" s="848"/>
      <c r="Q35" s="849">
        <v>245</v>
      </c>
      <c r="R35" s="850"/>
      <c r="S35" s="850"/>
      <c r="T35" s="850"/>
      <c r="U35" s="850"/>
      <c r="V35" s="850">
        <v>405</v>
      </c>
      <c r="W35" s="850"/>
      <c r="X35" s="850"/>
      <c r="Y35" s="850"/>
      <c r="Z35" s="850"/>
      <c r="AA35" s="850">
        <v>-161</v>
      </c>
      <c r="AB35" s="850"/>
      <c r="AC35" s="850"/>
      <c r="AD35" s="850"/>
      <c r="AE35" s="851"/>
      <c r="AF35" s="852">
        <v>47</v>
      </c>
      <c r="AG35" s="853"/>
      <c r="AH35" s="853"/>
      <c r="AI35" s="853"/>
      <c r="AJ35" s="854"/>
      <c r="AK35" s="900">
        <v>552</v>
      </c>
      <c r="AL35" s="896"/>
      <c r="AM35" s="896"/>
      <c r="AN35" s="896"/>
      <c r="AO35" s="896"/>
      <c r="AP35" s="896">
        <v>3399</v>
      </c>
      <c r="AQ35" s="896"/>
      <c r="AR35" s="896"/>
      <c r="AS35" s="896"/>
      <c r="AT35" s="896"/>
      <c r="AU35" s="896">
        <v>3399</v>
      </c>
      <c r="AV35" s="896"/>
      <c r="AW35" s="896"/>
      <c r="AX35" s="896"/>
      <c r="AY35" s="896"/>
      <c r="AZ35" s="897" t="s">
        <v>552</v>
      </c>
      <c r="BA35" s="897"/>
      <c r="BB35" s="897"/>
      <c r="BC35" s="897"/>
      <c r="BD35" s="897"/>
      <c r="BE35" s="898" t="s">
        <v>428</v>
      </c>
      <c r="BF35" s="898"/>
      <c r="BG35" s="898"/>
      <c r="BH35" s="898"/>
      <c r="BI35" s="899"/>
      <c r="BJ35" s="235"/>
      <c r="BK35" s="235"/>
      <c r="BL35" s="235"/>
      <c r="BM35" s="235"/>
      <c r="BN35" s="235"/>
      <c r="BO35" s="244"/>
      <c r="BP35" s="244"/>
      <c r="BQ35" s="241">
        <v>29</v>
      </c>
      <c r="BR35" s="242"/>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33"/>
    </row>
    <row r="36" spans="1:131" ht="26.25" customHeight="1" x14ac:dyDescent="0.2">
      <c r="A36" s="245">
        <v>9</v>
      </c>
      <c r="B36" s="846" t="s">
        <v>429</v>
      </c>
      <c r="C36" s="847"/>
      <c r="D36" s="847"/>
      <c r="E36" s="847"/>
      <c r="F36" s="847"/>
      <c r="G36" s="847"/>
      <c r="H36" s="847"/>
      <c r="I36" s="847"/>
      <c r="J36" s="847"/>
      <c r="K36" s="847"/>
      <c r="L36" s="847"/>
      <c r="M36" s="847"/>
      <c r="N36" s="847"/>
      <c r="O36" s="847"/>
      <c r="P36" s="848"/>
      <c r="Q36" s="849">
        <v>25900</v>
      </c>
      <c r="R36" s="850"/>
      <c r="S36" s="850"/>
      <c r="T36" s="850"/>
      <c r="U36" s="850"/>
      <c r="V36" s="850">
        <v>25825</v>
      </c>
      <c r="W36" s="850"/>
      <c r="X36" s="850"/>
      <c r="Y36" s="850"/>
      <c r="Z36" s="850"/>
      <c r="AA36" s="850">
        <v>75</v>
      </c>
      <c r="AB36" s="850"/>
      <c r="AC36" s="850"/>
      <c r="AD36" s="850"/>
      <c r="AE36" s="851"/>
      <c r="AF36" s="852">
        <v>3316</v>
      </c>
      <c r="AG36" s="853"/>
      <c r="AH36" s="853"/>
      <c r="AI36" s="853"/>
      <c r="AJ36" s="854"/>
      <c r="AK36" s="900">
        <v>7954</v>
      </c>
      <c r="AL36" s="896"/>
      <c r="AM36" s="896"/>
      <c r="AN36" s="896"/>
      <c r="AO36" s="896"/>
      <c r="AP36" s="896">
        <v>145988</v>
      </c>
      <c r="AQ36" s="896"/>
      <c r="AR36" s="896"/>
      <c r="AS36" s="896"/>
      <c r="AT36" s="896"/>
      <c r="AU36" s="896">
        <v>52848</v>
      </c>
      <c r="AV36" s="896"/>
      <c r="AW36" s="896"/>
      <c r="AX36" s="896"/>
      <c r="AY36" s="896"/>
      <c r="AZ36" s="897" t="s">
        <v>552</v>
      </c>
      <c r="BA36" s="897"/>
      <c r="BB36" s="897"/>
      <c r="BC36" s="897"/>
      <c r="BD36" s="897"/>
      <c r="BE36" s="898" t="s">
        <v>423</v>
      </c>
      <c r="BF36" s="898"/>
      <c r="BG36" s="898"/>
      <c r="BH36" s="898"/>
      <c r="BI36" s="899"/>
      <c r="BJ36" s="235"/>
      <c r="BK36" s="235"/>
      <c r="BL36" s="235"/>
      <c r="BM36" s="235"/>
      <c r="BN36" s="235"/>
      <c r="BO36" s="244"/>
      <c r="BP36" s="244"/>
      <c r="BQ36" s="241">
        <v>30</v>
      </c>
      <c r="BR36" s="242"/>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33"/>
    </row>
    <row r="37" spans="1:131" ht="26.25" customHeight="1" x14ac:dyDescent="0.2">
      <c r="A37" s="245">
        <v>10</v>
      </c>
      <c r="B37" s="846" t="s">
        <v>430</v>
      </c>
      <c r="C37" s="847"/>
      <c r="D37" s="847"/>
      <c r="E37" s="847"/>
      <c r="F37" s="847"/>
      <c r="G37" s="847"/>
      <c r="H37" s="847"/>
      <c r="I37" s="847"/>
      <c r="J37" s="847"/>
      <c r="K37" s="847"/>
      <c r="L37" s="847"/>
      <c r="M37" s="847"/>
      <c r="N37" s="847"/>
      <c r="O37" s="847"/>
      <c r="P37" s="848"/>
      <c r="Q37" s="849">
        <v>179639</v>
      </c>
      <c r="R37" s="850"/>
      <c r="S37" s="850"/>
      <c r="T37" s="850"/>
      <c r="U37" s="850"/>
      <c r="V37" s="850">
        <v>164690</v>
      </c>
      <c r="W37" s="850"/>
      <c r="X37" s="850"/>
      <c r="Y37" s="850"/>
      <c r="Z37" s="850"/>
      <c r="AA37" s="850">
        <v>14949</v>
      </c>
      <c r="AB37" s="850"/>
      <c r="AC37" s="850"/>
      <c r="AD37" s="850"/>
      <c r="AE37" s="851"/>
      <c r="AF37" s="852">
        <v>30028</v>
      </c>
      <c r="AG37" s="853"/>
      <c r="AH37" s="853"/>
      <c r="AI37" s="853"/>
      <c r="AJ37" s="854"/>
      <c r="AK37" s="900">
        <v>4</v>
      </c>
      <c r="AL37" s="896"/>
      <c r="AM37" s="896"/>
      <c r="AN37" s="896"/>
      <c r="AO37" s="896"/>
      <c r="AP37" s="896">
        <v>7055</v>
      </c>
      <c r="AQ37" s="896"/>
      <c r="AR37" s="896"/>
      <c r="AS37" s="896"/>
      <c r="AT37" s="896"/>
      <c r="AU37" s="896" t="s">
        <v>552</v>
      </c>
      <c r="AV37" s="896"/>
      <c r="AW37" s="896"/>
      <c r="AX37" s="896"/>
      <c r="AY37" s="896"/>
      <c r="AZ37" s="897" t="s">
        <v>552</v>
      </c>
      <c r="BA37" s="897"/>
      <c r="BB37" s="897"/>
      <c r="BC37" s="897"/>
      <c r="BD37" s="897"/>
      <c r="BE37" s="898" t="s">
        <v>425</v>
      </c>
      <c r="BF37" s="898"/>
      <c r="BG37" s="898"/>
      <c r="BH37" s="898"/>
      <c r="BI37" s="899"/>
      <c r="BJ37" s="235"/>
      <c r="BK37" s="235"/>
      <c r="BL37" s="235"/>
      <c r="BM37" s="235"/>
      <c r="BN37" s="235"/>
      <c r="BO37" s="244"/>
      <c r="BP37" s="244"/>
      <c r="BQ37" s="241">
        <v>31</v>
      </c>
      <c r="BR37" s="242"/>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33"/>
    </row>
    <row r="38" spans="1:131" ht="26.25" customHeight="1" x14ac:dyDescent="0.2">
      <c r="A38" s="245">
        <v>11</v>
      </c>
      <c r="B38" s="846" t="s">
        <v>431</v>
      </c>
      <c r="C38" s="847"/>
      <c r="D38" s="847"/>
      <c r="E38" s="847"/>
      <c r="F38" s="847"/>
      <c r="G38" s="847"/>
      <c r="H38" s="847"/>
      <c r="I38" s="847"/>
      <c r="J38" s="847"/>
      <c r="K38" s="847"/>
      <c r="L38" s="847"/>
      <c r="M38" s="847"/>
      <c r="N38" s="847"/>
      <c r="O38" s="847"/>
      <c r="P38" s="848"/>
      <c r="Q38" s="849">
        <v>387</v>
      </c>
      <c r="R38" s="850"/>
      <c r="S38" s="850"/>
      <c r="T38" s="850"/>
      <c r="U38" s="850"/>
      <c r="V38" s="850">
        <v>353</v>
      </c>
      <c r="W38" s="850"/>
      <c r="X38" s="850"/>
      <c r="Y38" s="850"/>
      <c r="Z38" s="850"/>
      <c r="AA38" s="850">
        <v>33</v>
      </c>
      <c r="AB38" s="850"/>
      <c r="AC38" s="850"/>
      <c r="AD38" s="850"/>
      <c r="AE38" s="851"/>
      <c r="AF38" s="852">
        <v>33</v>
      </c>
      <c r="AG38" s="853"/>
      <c r="AH38" s="853"/>
      <c r="AI38" s="853"/>
      <c r="AJ38" s="854"/>
      <c r="AK38" s="900">
        <v>165</v>
      </c>
      <c r="AL38" s="896"/>
      <c r="AM38" s="896"/>
      <c r="AN38" s="896"/>
      <c r="AO38" s="896"/>
      <c r="AP38" s="896">
        <v>478</v>
      </c>
      <c r="AQ38" s="896"/>
      <c r="AR38" s="896"/>
      <c r="AS38" s="896"/>
      <c r="AT38" s="896"/>
      <c r="AU38" s="896">
        <v>287</v>
      </c>
      <c r="AV38" s="896"/>
      <c r="AW38" s="896"/>
      <c r="AX38" s="896"/>
      <c r="AY38" s="896"/>
      <c r="AZ38" s="897" t="s">
        <v>552</v>
      </c>
      <c r="BA38" s="897"/>
      <c r="BB38" s="897"/>
      <c r="BC38" s="897"/>
      <c r="BD38" s="897"/>
      <c r="BE38" s="898" t="s">
        <v>432</v>
      </c>
      <c r="BF38" s="898"/>
      <c r="BG38" s="898"/>
      <c r="BH38" s="898"/>
      <c r="BI38" s="899"/>
      <c r="BJ38" s="235"/>
      <c r="BK38" s="235"/>
      <c r="BL38" s="235"/>
      <c r="BM38" s="235"/>
      <c r="BN38" s="235"/>
      <c r="BO38" s="244"/>
      <c r="BP38" s="244"/>
      <c r="BQ38" s="241">
        <v>32</v>
      </c>
      <c r="BR38" s="242"/>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33"/>
    </row>
    <row r="39" spans="1:131" ht="26.25" customHeight="1" x14ac:dyDescent="0.2">
      <c r="A39" s="245">
        <v>12</v>
      </c>
      <c r="B39" s="846" t="s">
        <v>433</v>
      </c>
      <c r="C39" s="847"/>
      <c r="D39" s="847"/>
      <c r="E39" s="847"/>
      <c r="F39" s="847"/>
      <c r="G39" s="847"/>
      <c r="H39" s="847"/>
      <c r="I39" s="847"/>
      <c r="J39" s="847"/>
      <c r="K39" s="847"/>
      <c r="L39" s="847"/>
      <c r="M39" s="847"/>
      <c r="N39" s="847"/>
      <c r="O39" s="847"/>
      <c r="P39" s="848"/>
      <c r="Q39" s="849">
        <v>875</v>
      </c>
      <c r="R39" s="850"/>
      <c r="S39" s="850"/>
      <c r="T39" s="850"/>
      <c r="U39" s="850"/>
      <c r="V39" s="850">
        <v>752</v>
      </c>
      <c r="W39" s="850"/>
      <c r="X39" s="850"/>
      <c r="Y39" s="850"/>
      <c r="Z39" s="850"/>
      <c r="AA39" s="850">
        <v>123</v>
      </c>
      <c r="AB39" s="850"/>
      <c r="AC39" s="850"/>
      <c r="AD39" s="850"/>
      <c r="AE39" s="851"/>
      <c r="AF39" s="852">
        <v>123</v>
      </c>
      <c r="AG39" s="853"/>
      <c r="AH39" s="853"/>
      <c r="AI39" s="853"/>
      <c r="AJ39" s="854"/>
      <c r="AK39" s="900">
        <v>67</v>
      </c>
      <c r="AL39" s="896"/>
      <c r="AM39" s="896"/>
      <c r="AN39" s="896"/>
      <c r="AO39" s="896"/>
      <c r="AP39" s="896">
        <v>1750</v>
      </c>
      <c r="AQ39" s="896"/>
      <c r="AR39" s="896"/>
      <c r="AS39" s="896"/>
      <c r="AT39" s="896"/>
      <c r="AU39" s="896">
        <v>569</v>
      </c>
      <c r="AV39" s="896"/>
      <c r="AW39" s="896"/>
      <c r="AX39" s="896"/>
      <c r="AY39" s="896"/>
      <c r="AZ39" s="897" t="s">
        <v>552</v>
      </c>
      <c r="BA39" s="897"/>
      <c r="BB39" s="897"/>
      <c r="BC39" s="897"/>
      <c r="BD39" s="897"/>
      <c r="BE39" s="898" t="s">
        <v>434</v>
      </c>
      <c r="BF39" s="898"/>
      <c r="BG39" s="898"/>
      <c r="BH39" s="898"/>
      <c r="BI39" s="899"/>
      <c r="BJ39" s="235"/>
      <c r="BK39" s="235"/>
      <c r="BL39" s="235"/>
      <c r="BM39" s="235"/>
      <c r="BN39" s="235"/>
      <c r="BO39" s="244"/>
      <c r="BP39" s="244"/>
      <c r="BQ39" s="241">
        <v>33</v>
      </c>
      <c r="BR39" s="242"/>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33"/>
    </row>
    <row r="40" spans="1:131" ht="26.25" customHeight="1" x14ac:dyDescent="0.2">
      <c r="A40" s="241">
        <v>13</v>
      </c>
      <c r="B40" s="846" t="s">
        <v>435</v>
      </c>
      <c r="C40" s="847"/>
      <c r="D40" s="847"/>
      <c r="E40" s="847"/>
      <c r="F40" s="847"/>
      <c r="G40" s="847"/>
      <c r="H40" s="847"/>
      <c r="I40" s="847"/>
      <c r="J40" s="847"/>
      <c r="K40" s="847"/>
      <c r="L40" s="847"/>
      <c r="M40" s="847"/>
      <c r="N40" s="847"/>
      <c r="O40" s="847"/>
      <c r="P40" s="848"/>
      <c r="Q40" s="849">
        <v>558</v>
      </c>
      <c r="R40" s="850"/>
      <c r="S40" s="850"/>
      <c r="T40" s="850"/>
      <c r="U40" s="850"/>
      <c r="V40" s="850">
        <v>377</v>
      </c>
      <c r="W40" s="850"/>
      <c r="X40" s="850"/>
      <c r="Y40" s="850"/>
      <c r="Z40" s="850"/>
      <c r="AA40" s="850">
        <v>180</v>
      </c>
      <c r="AB40" s="850"/>
      <c r="AC40" s="850"/>
      <c r="AD40" s="850"/>
      <c r="AE40" s="851"/>
      <c r="AF40" s="852">
        <v>180</v>
      </c>
      <c r="AG40" s="853"/>
      <c r="AH40" s="853"/>
      <c r="AI40" s="853"/>
      <c r="AJ40" s="854"/>
      <c r="AK40" s="900">
        <v>274</v>
      </c>
      <c r="AL40" s="896"/>
      <c r="AM40" s="896"/>
      <c r="AN40" s="896"/>
      <c r="AO40" s="896"/>
      <c r="AP40" s="896">
        <v>383</v>
      </c>
      <c r="AQ40" s="896"/>
      <c r="AR40" s="896"/>
      <c r="AS40" s="896"/>
      <c r="AT40" s="896"/>
      <c r="AU40" s="896">
        <v>132</v>
      </c>
      <c r="AV40" s="896"/>
      <c r="AW40" s="896"/>
      <c r="AX40" s="896"/>
      <c r="AY40" s="896"/>
      <c r="AZ40" s="897" t="s">
        <v>552</v>
      </c>
      <c r="BA40" s="897"/>
      <c r="BB40" s="897"/>
      <c r="BC40" s="897"/>
      <c r="BD40" s="897"/>
      <c r="BE40" s="898" t="s">
        <v>436</v>
      </c>
      <c r="BF40" s="898"/>
      <c r="BG40" s="898"/>
      <c r="BH40" s="898"/>
      <c r="BI40" s="899"/>
      <c r="BJ40" s="235"/>
      <c r="BK40" s="235"/>
      <c r="BL40" s="235"/>
      <c r="BM40" s="235"/>
      <c r="BN40" s="235"/>
      <c r="BO40" s="244"/>
      <c r="BP40" s="244"/>
      <c r="BQ40" s="241">
        <v>34</v>
      </c>
      <c r="BR40" s="242"/>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33"/>
    </row>
    <row r="41" spans="1:131" ht="26.25" customHeight="1" x14ac:dyDescent="0.2">
      <c r="A41" s="241">
        <v>14</v>
      </c>
      <c r="B41" s="846" t="s">
        <v>437</v>
      </c>
      <c r="C41" s="847"/>
      <c r="D41" s="847"/>
      <c r="E41" s="847"/>
      <c r="F41" s="847"/>
      <c r="G41" s="847"/>
      <c r="H41" s="847"/>
      <c r="I41" s="847"/>
      <c r="J41" s="847"/>
      <c r="K41" s="847"/>
      <c r="L41" s="847"/>
      <c r="M41" s="847"/>
      <c r="N41" s="847"/>
      <c r="O41" s="847"/>
      <c r="P41" s="848"/>
      <c r="Q41" s="849">
        <v>46</v>
      </c>
      <c r="R41" s="850"/>
      <c r="S41" s="850"/>
      <c r="T41" s="850"/>
      <c r="U41" s="850"/>
      <c r="V41" s="850">
        <v>34</v>
      </c>
      <c r="W41" s="850"/>
      <c r="X41" s="850"/>
      <c r="Y41" s="850"/>
      <c r="Z41" s="850"/>
      <c r="AA41" s="850">
        <v>12</v>
      </c>
      <c r="AB41" s="850"/>
      <c r="AC41" s="850"/>
      <c r="AD41" s="850"/>
      <c r="AE41" s="851"/>
      <c r="AF41" s="852">
        <v>12</v>
      </c>
      <c r="AG41" s="853"/>
      <c r="AH41" s="853"/>
      <c r="AI41" s="853"/>
      <c r="AJ41" s="854"/>
      <c r="AK41" s="900">
        <v>31</v>
      </c>
      <c r="AL41" s="896"/>
      <c r="AM41" s="896"/>
      <c r="AN41" s="896"/>
      <c r="AO41" s="896"/>
      <c r="AP41" s="896">
        <v>157</v>
      </c>
      <c r="AQ41" s="896"/>
      <c r="AR41" s="896"/>
      <c r="AS41" s="896"/>
      <c r="AT41" s="896"/>
      <c r="AU41" s="896">
        <v>129</v>
      </c>
      <c r="AV41" s="896"/>
      <c r="AW41" s="896"/>
      <c r="AX41" s="896"/>
      <c r="AY41" s="896"/>
      <c r="AZ41" s="897" t="s">
        <v>552</v>
      </c>
      <c r="BA41" s="897"/>
      <c r="BB41" s="897"/>
      <c r="BC41" s="897"/>
      <c r="BD41" s="897"/>
      <c r="BE41" s="898" t="s">
        <v>434</v>
      </c>
      <c r="BF41" s="898"/>
      <c r="BG41" s="898"/>
      <c r="BH41" s="898"/>
      <c r="BI41" s="899"/>
      <c r="BJ41" s="235"/>
      <c r="BK41" s="235"/>
      <c r="BL41" s="235"/>
      <c r="BM41" s="235"/>
      <c r="BN41" s="235"/>
      <c r="BO41" s="244"/>
      <c r="BP41" s="244"/>
      <c r="BQ41" s="241">
        <v>35</v>
      </c>
      <c r="BR41" s="242"/>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33"/>
    </row>
    <row r="42" spans="1:131" ht="26.25" customHeight="1" x14ac:dyDescent="0.2">
      <c r="A42" s="241">
        <v>15</v>
      </c>
      <c r="B42" s="846" t="s">
        <v>438</v>
      </c>
      <c r="C42" s="847"/>
      <c r="D42" s="847"/>
      <c r="E42" s="847"/>
      <c r="F42" s="847"/>
      <c r="G42" s="847"/>
      <c r="H42" s="847"/>
      <c r="I42" s="847"/>
      <c r="J42" s="847"/>
      <c r="K42" s="847"/>
      <c r="L42" s="847"/>
      <c r="M42" s="847"/>
      <c r="N42" s="847"/>
      <c r="O42" s="847"/>
      <c r="P42" s="848"/>
      <c r="Q42" s="849">
        <v>7742</v>
      </c>
      <c r="R42" s="850"/>
      <c r="S42" s="850"/>
      <c r="T42" s="850"/>
      <c r="U42" s="850"/>
      <c r="V42" s="850">
        <v>4356</v>
      </c>
      <c r="W42" s="850"/>
      <c r="X42" s="850"/>
      <c r="Y42" s="850"/>
      <c r="Z42" s="850"/>
      <c r="AA42" s="850">
        <v>3386</v>
      </c>
      <c r="AB42" s="850"/>
      <c r="AC42" s="850"/>
      <c r="AD42" s="850"/>
      <c r="AE42" s="851"/>
      <c r="AF42" s="852">
        <v>3386</v>
      </c>
      <c r="AG42" s="853"/>
      <c r="AH42" s="853"/>
      <c r="AI42" s="853"/>
      <c r="AJ42" s="854"/>
      <c r="AK42" s="900">
        <v>57</v>
      </c>
      <c r="AL42" s="896"/>
      <c r="AM42" s="896"/>
      <c r="AN42" s="896"/>
      <c r="AO42" s="896"/>
      <c r="AP42" s="896">
        <v>23028</v>
      </c>
      <c r="AQ42" s="896"/>
      <c r="AR42" s="896"/>
      <c r="AS42" s="896"/>
      <c r="AT42" s="896"/>
      <c r="AU42" s="896" t="s">
        <v>552</v>
      </c>
      <c r="AV42" s="896"/>
      <c r="AW42" s="896"/>
      <c r="AX42" s="896"/>
      <c r="AY42" s="896"/>
      <c r="AZ42" s="897" t="s">
        <v>552</v>
      </c>
      <c r="BA42" s="897"/>
      <c r="BB42" s="897"/>
      <c r="BC42" s="897"/>
      <c r="BD42" s="897"/>
      <c r="BE42" s="898" t="s">
        <v>434</v>
      </c>
      <c r="BF42" s="898"/>
      <c r="BG42" s="898"/>
      <c r="BH42" s="898"/>
      <c r="BI42" s="899"/>
      <c r="BJ42" s="235"/>
      <c r="BK42" s="235"/>
      <c r="BL42" s="235"/>
      <c r="BM42" s="235"/>
      <c r="BN42" s="235"/>
      <c r="BO42" s="244"/>
      <c r="BP42" s="244"/>
      <c r="BQ42" s="241">
        <v>36</v>
      </c>
      <c r="BR42" s="242"/>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33"/>
    </row>
    <row r="43" spans="1:131" ht="26.25" customHeight="1" x14ac:dyDescent="0.2">
      <c r="A43" s="241">
        <v>16</v>
      </c>
      <c r="B43" s="846" t="s">
        <v>439</v>
      </c>
      <c r="C43" s="847"/>
      <c r="D43" s="847"/>
      <c r="E43" s="847"/>
      <c r="F43" s="847"/>
      <c r="G43" s="847"/>
      <c r="H43" s="847"/>
      <c r="I43" s="847"/>
      <c r="J43" s="847"/>
      <c r="K43" s="847"/>
      <c r="L43" s="847"/>
      <c r="M43" s="847"/>
      <c r="N43" s="847"/>
      <c r="O43" s="847"/>
      <c r="P43" s="848"/>
      <c r="Q43" s="849">
        <v>269</v>
      </c>
      <c r="R43" s="850"/>
      <c r="S43" s="850"/>
      <c r="T43" s="850"/>
      <c r="U43" s="850"/>
      <c r="V43" s="850">
        <v>67</v>
      </c>
      <c r="W43" s="850"/>
      <c r="X43" s="850"/>
      <c r="Y43" s="850"/>
      <c r="Z43" s="850"/>
      <c r="AA43" s="850">
        <v>203</v>
      </c>
      <c r="AB43" s="850"/>
      <c r="AC43" s="850"/>
      <c r="AD43" s="850"/>
      <c r="AE43" s="851"/>
      <c r="AF43" s="852">
        <v>203</v>
      </c>
      <c r="AG43" s="853"/>
      <c r="AH43" s="853"/>
      <c r="AI43" s="853"/>
      <c r="AJ43" s="854"/>
      <c r="AK43" s="900" t="s">
        <v>552</v>
      </c>
      <c r="AL43" s="896"/>
      <c r="AM43" s="896"/>
      <c r="AN43" s="896"/>
      <c r="AO43" s="896"/>
      <c r="AP43" s="896">
        <v>350</v>
      </c>
      <c r="AQ43" s="896"/>
      <c r="AR43" s="896"/>
      <c r="AS43" s="896"/>
      <c r="AT43" s="896"/>
      <c r="AU43" s="896" t="s">
        <v>552</v>
      </c>
      <c r="AV43" s="896"/>
      <c r="AW43" s="896"/>
      <c r="AX43" s="896"/>
      <c r="AY43" s="896"/>
      <c r="AZ43" s="897" t="s">
        <v>552</v>
      </c>
      <c r="BA43" s="897"/>
      <c r="BB43" s="897"/>
      <c r="BC43" s="897"/>
      <c r="BD43" s="897"/>
      <c r="BE43" s="898" t="s">
        <v>434</v>
      </c>
      <c r="BF43" s="898"/>
      <c r="BG43" s="898"/>
      <c r="BH43" s="898"/>
      <c r="BI43" s="899"/>
      <c r="BJ43" s="235"/>
      <c r="BK43" s="235"/>
      <c r="BL43" s="235"/>
      <c r="BM43" s="235"/>
      <c r="BN43" s="235"/>
      <c r="BO43" s="244"/>
      <c r="BP43" s="244"/>
      <c r="BQ43" s="241">
        <v>37</v>
      </c>
      <c r="BR43" s="242"/>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33"/>
    </row>
    <row r="44" spans="1:131" ht="26.25" customHeight="1" x14ac:dyDescent="0.2">
      <c r="A44" s="241">
        <v>17</v>
      </c>
      <c r="B44" s="846" t="s">
        <v>440</v>
      </c>
      <c r="C44" s="847"/>
      <c r="D44" s="847"/>
      <c r="E44" s="847"/>
      <c r="F44" s="847"/>
      <c r="G44" s="847"/>
      <c r="H44" s="847"/>
      <c r="I44" s="847"/>
      <c r="J44" s="847"/>
      <c r="K44" s="847"/>
      <c r="L44" s="847"/>
      <c r="M44" s="847"/>
      <c r="N44" s="847"/>
      <c r="O44" s="847"/>
      <c r="P44" s="848"/>
      <c r="Q44" s="849">
        <v>922</v>
      </c>
      <c r="R44" s="850"/>
      <c r="S44" s="850"/>
      <c r="T44" s="850"/>
      <c r="U44" s="850"/>
      <c r="V44" s="850">
        <v>270</v>
      </c>
      <c r="W44" s="850"/>
      <c r="X44" s="850"/>
      <c r="Y44" s="850"/>
      <c r="Z44" s="850"/>
      <c r="AA44" s="850">
        <v>653</v>
      </c>
      <c r="AB44" s="850"/>
      <c r="AC44" s="850"/>
      <c r="AD44" s="850"/>
      <c r="AE44" s="851"/>
      <c r="AF44" s="852" t="s">
        <v>441</v>
      </c>
      <c r="AG44" s="853"/>
      <c r="AH44" s="853"/>
      <c r="AI44" s="853"/>
      <c r="AJ44" s="854"/>
      <c r="AK44" s="900" t="s">
        <v>552</v>
      </c>
      <c r="AL44" s="896"/>
      <c r="AM44" s="896"/>
      <c r="AN44" s="896"/>
      <c r="AO44" s="896"/>
      <c r="AP44" s="896">
        <v>2753</v>
      </c>
      <c r="AQ44" s="896"/>
      <c r="AR44" s="896"/>
      <c r="AS44" s="896"/>
      <c r="AT44" s="896"/>
      <c r="AU44" s="896" t="s">
        <v>552</v>
      </c>
      <c r="AV44" s="896"/>
      <c r="AW44" s="896"/>
      <c r="AX44" s="896"/>
      <c r="AY44" s="896"/>
      <c r="AZ44" s="897" t="s">
        <v>552</v>
      </c>
      <c r="BA44" s="897"/>
      <c r="BB44" s="897"/>
      <c r="BC44" s="897"/>
      <c r="BD44" s="897"/>
      <c r="BE44" s="898" t="s">
        <v>442</v>
      </c>
      <c r="BF44" s="898"/>
      <c r="BG44" s="898"/>
      <c r="BH44" s="898"/>
      <c r="BI44" s="899"/>
      <c r="BJ44" s="235"/>
      <c r="BK44" s="235"/>
      <c r="BL44" s="235"/>
      <c r="BM44" s="235"/>
      <c r="BN44" s="235"/>
      <c r="BO44" s="244"/>
      <c r="BP44" s="244"/>
      <c r="BQ44" s="241">
        <v>38</v>
      </c>
      <c r="BR44" s="242"/>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33"/>
    </row>
    <row r="45" spans="1:131" ht="26.25" customHeight="1" x14ac:dyDescent="0.2">
      <c r="A45" s="241">
        <v>18</v>
      </c>
      <c r="B45" s="846" t="s">
        <v>443</v>
      </c>
      <c r="C45" s="847"/>
      <c r="D45" s="847"/>
      <c r="E45" s="847"/>
      <c r="F45" s="847"/>
      <c r="G45" s="847"/>
      <c r="H45" s="847"/>
      <c r="I45" s="847"/>
      <c r="J45" s="847"/>
      <c r="K45" s="847"/>
      <c r="L45" s="847"/>
      <c r="M45" s="847"/>
      <c r="N45" s="847"/>
      <c r="O45" s="847"/>
      <c r="P45" s="848"/>
      <c r="Q45" s="849">
        <v>25</v>
      </c>
      <c r="R45" s="850"/>
      <c r="S45" s="850"/>
      <c r="T45" s="850"/>
      <c r="U45" s="850"/>
      <c r="V45" s="850">
        <v>3</v>
      </c>
      <c r="W45" s="850"/>
      <c r="X45" s="850"/>
      <c r="Y45" s="850"/>
      <c r="Z45" s="850"/>
      <c r="AA45" s="850">
        <v>22</v>
      </c>
      <c r="AB45" s="850"/>
      <c r="AC45" s="850"/>
      <c r="AD45" s="850"/>
      <c r="AE45" s="851"/>
      <c r="AF45" s="852">
        <v>114</v>
      </c>
      <c r="AG45" s="853"/>
      <c r="AH45" s="853"/>
      <c r="AI45" s="853"/>
      <c r="AJ45" s="854"/>
      <c r="AK45" s="900" t="s">
        <v>552</v>
      </c>
      <c r="AL45" s="896"/>
      <c r="AM45" s="896"/>
      <c r="AN45" s="896"/>
      <c r="AO45" s="896"/>
      <c r="AP45" s="896">
        <v>38</v>
      </c>
      <c r="AQ45" s="896"/>
      <c r="AR45" s="896"/>
      <c r="AS45" s="896"/>
      <c r="AT45" s="896"/>
      <c r="AU45" s="896" t="s">
        <v>552</v>
      </c>
      <c r="AV45" s="896"/>
      <c r="AW45" s="896"/>
      <c r="AX45" s="896"/>
      <c r="AY45" s="896"/>
      <c r="AZ45" s="897" t="s">
        <v>552</v>
      </c>
      <c r="BA45" s="897"/>
      <c r="BB45" s="897"/>
      <c r="BC45" s="897"/>
      <c r="BD45" s="897"/>
      <c r="BE45" s="898" t="s">
        <v>444</v>
      </c>
      <c r="BF45" s="898"/>
      <c r="BG45" s="898"/>
      <c r="BH45" s="898"/>
      <c r="BI45" s="899"/>
      <c r="BJ45" s="235"/>
      <c r="BK45" s="235"/>
      <c r="BL45" s="235"/>
      <c r="BM45" s="235"/>
      <c r="BN45" s="235"/>
      <c r="BO45" s="244"/>
      <c r="BP45" s="244"/>
      <c r="BQ45" s="241">
        <v>39</v>
      </c>
      <c r="BR45" s="242"/>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33"/>
    </row>
    <row r="46" spans="1:131" ht="26.25" customHeight="1" x14ac:dyDescent="0.2">
      <c r="A46" s="241">
        <v>19</v>
      </c>
      <c r="B46" s="846" t="s">
        <v>445</v>
      </c>
      <c r="C46" s="847"/>
      <c r="D46" s="847"/>
      <c r="E46" s="847"/>
      <c r="F46" s="847"/>
      <c r="G46" s="847"/>
      <c r="H46" s="847"/>
      <c r="I46" s="847"/>
      <c r="J46" s="847"/>
      <c r="K46" s="847"/>
      <c r="L46" s="847"/>
      <c r="M46" s="847"/>
      <c r="N46" s="847"/>
      <c r="O46" s="847"/>
      <c r="P46" s="848"/>
      <c r="Q46" s="849">
        <v>669</v>
      </c>
      <c r="R46" s="850"/>
      <c r="S46" s="850"/>
      <c r="T46" s="850"/>
      <c r="U46" s="850"/>
      <c r="V46" s="850">
        <v>256</v>
      </c>
      <c r="W46" s="850"/>
      <c r="X46" s="850"/>
      <c r="Y46" s="850"/>
      <c r="Z46" s="850"/>
      <c r="AA46" s="850">
        <v>414</v>
      </c>
      <c r="AB46" s="850"/>
      <c r="AC46" s="850"/>
      <c r="AD46" s="850"/>
      <c r="AE46" s="851"/>
      <c r="AF46" s="852" t="s">
        <v>446</v>
      </c>
      <c r="AG46" s="853"/>
      <c r="AH46" s="853"/>
      <c r="AI46" s="853"/>
      <c r="AJ46" s="854"/>
      <c r="AK46" s="900">
        <v>223</v>
      </c>
      <c r="AL46" s="896"/>
      <c r="AM46" s="896"/>
      <c r="AN46" s="896"/>
      <c r="AO46" s="896"/>
      <c r="AP46" s="896">
        <v>5168</v>
      </c>
      <c r="AQ46" s="896"/>
      <c r="AR46" s="896"/>
      <c r="AS46" s="896"/>
      <c r="AT46" s="896"/>
      <c r="AU46" s="896">
        <v>2671</v>
      </c>
      <c r="AV46" s="896"/>
      <c r="AW46" s="896"/>
      <c r="AX46" s="896"/>
      <c r="AY46" s="896"/>
      <c r="AZ46" s="897" t="s">
        <v>552</v>
      </c>
      <c r="BA46" s="897"/>
      <c r="BB46" s="897"/>
      <c r="BC46" s="897"/>
      <c r="BD46" s="897"/>
      <c r="BE46" s="898" t="s">
        <v>434</v>
      </c>
      <c r="BF46" s="898"/>
      <c r="BG46" s="898"/>
      <c r="BH46" s="898"/>
      <c r="BI46" s="899"/>
      <c r="BJ46" s="235"/>
      <c r="BK46" s="235"/>
      <c r="BL46" s="235"/>
      <c r="BM46" s="235"/>
      <c r="BN46" s="235"/>
      <c r="BO46" s="244"/>
      <c r="BP46" s="244"/>
      <c r="BQ46" s="241">
        <v>40</v>
      </c>
      <c r="BR46" s="242"/>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33"/>
    </row>
    <row r="47" spans="1:131" ht="26.25" customHeight="1" x14ac:dyDescent="0.2">
      <c r="A47" s="241">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35"/>
      <c r="BK47" s="235"/>
      <c r="BL47" s="235"/>
      <c r="BM47" s="235"/>
      <c r="BN47" s="235"/>
      <c r="BO47" s="244"/>
      <c r="BP47" s="244"/>
      <c r="BQ47" s="241">
        <v>41</v>
      </c>
      <c r="BR47" s="242"/>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33"/>
    </row>
    <row r="48" spans="1:131" ht="26.25" customHeight="1" x14ac:dyDescent="0.2">
      <c r="A48" s="241">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35"/>
      <c r="BK48" s="235"/>
      <c r="BL48" s="235"/>
      <c r="BM48" s="235"/>
      <c r="BN48" s="235"/>
      <c r="BO48" s="244"/>
      <c r="BP48" s="244"/>
      <c r="BQ48" s="241">
        <v>42</v>
      </c>
      <c r="BR48" s="242"/>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33"/>
    </row>
    <row r="49" spans="1:131" ht="26.25" customHeight="1" x14ac:dyDescent="0.2">
      <c r="A49" s="241">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35"/>
      <c r="BK49" s="235"/>
      <c r="BL49" s="235"/>
      <c r="BM49" s="235"/>
      <c r="BN49" s="235"/>
      <c r="BO49" s="244"/>
      <c r="BP49" s="244"/>
      <c r="BQ49" s="241">
        <v>43</v>
      </c>
      <c r="BR49" s="242"/>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33"/>
    </row>
    <row r="50" spans="1:131" ht="26.25" customHeight="1" x14ac:dyDescent="0.2">
      <c r="A50" s="241">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35"/>
      <c r="BK50" s="235"/>
      <c r="BL50" s="235"/>
      <c r="BM50" s="235"/>
      <c r="BN50" s="235"/>
      <c r="BO50" s="244"/>
      <c r="BP50" s="244"/>
      <c r="BQ50" s="241">
        <v>44</v>
      </c>
      <c r="BR50" s="242"/>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33"/>
    </row>
    <row r="51" spans="1:131" ht="26.25" customHeight="1" x14ac:dyDescent="0.2">
      <c r="A51" s="241">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35"/>
      <c r="BK51" s="235"/>
      <c r="BL51" s="235"/>
      <c r="BM51" s="235"/>
      <c r="BN51" s="235"/>
      <c r="BO51" s="244"/>
      <c r="BP51" s="244"/>
      <c r="BQ51" s="241">
        <v>45</v>
      </c>
      <c r="BR51" s="242"/>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33"/>
    </row>
    <row r="52" spans="1:131" ht="26.25" customHeight="1" x14ac:dyDescent="0.2">
      <c r="A52" s="241">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35"/>
      <c r="BK52" s="235"/>
      <c r="BL52" s="235"/>
      <c r="BM52" s="235"/>
      <c r="BN52" s="235"/>
      <c r="BO52" s="244"/>
      <c r="BP52" s="244"/>
      <c r="BQ52" s="241">
        <v>46</v>
      </c>
      <c r="BR52" s="242"/>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33"/>
    </row>
    <row r="53" spans="1:131" ht="26.25" customHeight="1" x14ac:dyDescent="0.2">
      <c r="A53" s="241">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35"/>
      <c r="BK53" s="235"/>
      <c r="BL53" s="235"/>
      <c r="BM53" s="235"/>
      <c r="BN53" s="235"/>
      <c r="BO53" s="244"/>
      <c r="BP53" s="244"/>
      <c r="BQ53" s="241">
        <v>47</v>
      </c>
      <c r="BR53" s="242"/>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33"/>
    </row>
    <row r="54" spans="1:131" ht="26.25" customHeight="1" x14ac:dyDescent="0.2">
      <c r="A54" s="241">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35"/>
      <c r="BK54" s="235"/>
      <c r="BL54" s="235"/>
      <c r="BM54" s="235"/>
      <c r="BN54" s="235"/>
      <c r="BO54" s="244"/>
      <c r="BP54" s="244"/>
      <c r="BQ54" s="241">
        <v>48</v>
      </c>
      <c r="BR54" s="242"/>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33"/>
    </row>
    <row r="55" spans="1:131" ht="26.25" customHeight="1" x14ac:dyDescent="0.2">
      <c r="A55" s="241">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35"/>
      <c r="BK55" s="235"/>
      <c r="BL55" s="235"/>
      <c r="BM55" s="235"/>
      <c r="BN55" s="235"/>
      <c r="BO55" s="244"/>
      <c r="BP55" s="244"/>
      <c r="BQ55" s="241">
        <v>49</v>
      </c>
      <c r="BR55" s="242"/>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33"/>
    </row>
    <row r="56" spans="1:131" ht="26.25" customHeight="1" x14ac:dyDescent="0.2">
      <c r="A56" s="241">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35"/>
      <c r="BK56" s="235"/>
      <c r="BL56" s="235"/>
      <c r="BM56" s="235"/>
      <c r="BN56" s="235"/>
      <c r="BO56" s="244"/>
      <c r="BP56" s="244"/>
      <c r="BQ56" s="241">
        <v>50</v>
      </c>
      <c r="BR56" s="242"/>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33"/>
    </row>
    <row r="57" spans="1:131" ht="26.25" customHeight="1" x14ac:dyDescent="0.2">
      <c r="A57" s="241">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35"/>
      <c r="BK57" s="235"/>
      <c r="BL57" s="235"/>
      <c r="BM57" s="235"/>
      <c r="BN57" s="235"/>
      <c r="BO57" s="244"/>
      <c r="BP57" s="244"/>
      <c r="BQ57" s="241">
        <v>51</v>
      </c>
      <c r="BR57" s="242"/>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33"/>
    </row>
    <row r="58" spans="1:131" ht="26.25" customHeight="1" x14ac:dyDescent="0.2">
      <c r="A58" s="241">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35"/>
      <c r="BK58" s="235"/>
      <c r="BL58" s="235"/>
      <c r="BM58" s="235"/>
      <c r="BN58" s="235"/>
      <c r="BO58" s="244"/>
      <c r="BP58" s="244"/>
      <c r="BQ58" s="241">
        <v>52</v>
      </c>
      <c r="BR58" s="242"/>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33"/>
    </row>
    <row r="59" spans="1:131" ht="26.25" customHeight="1" x14ac:dyDescent="0.2">
      <c r="A59" s="241">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35"/>
      <c r="BK59" s="235"/>
      <c r="BL59" s="235"/>
      <c r="BM59" s="235"/>
      <c r="BN59" s="235"/>
      <c r="BO59" s="244"/>
      <c r="BP59" s="244"/>
      <c r="BQ59" s="241">
        <v>53</v>
      </c>
      <c r="BR59" s="242"/>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33"/>
    </row>
    <row r="60" spans="1:131" ht="26.25" customHeight="1" x14ac:dyDescent="0.2">
      <c r="A60" s="241">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35"/>
      <c r="BK60" s="235"/>
      <c r="BL60" s="235"/>
      <c r="BM60" s="235"/>
      <c r="BN60" s="235"/>
      <c r="BO60" s="244"/>
      <c r="BP60" s="244"/>
      <c r="BQ60" s="241">
        <v>54</v>
      </c>
      <c r="BR60" s="242"/>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33"/>
    </row>
    <row r="61" spans="1:131" ht="26.25" customHeight="1" thickBot="1" x14ac:dyDescent="0.25">
      <c r="A61" s="241">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35"/>
      <c r="BK61" s="235"/>
      <c r="BL61" s="235"/>
      <c r="BM61" s="235"/>
      <c r="BN61" s="235"/>
      <c r="BO61" s="244"/>
      <c r="BP61" s="244"/>
      <c r="BQ61" s="241">
        <v>55</v>
      </c>
      <c r="BR61" s="242"/>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33"/>
    </row>
    <row r="62" spans="1:131" ht="26.25" customHeight="1" x14ac:dyDescent="0.2">
      <c r="A62" s="241">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447</v>
      </c>
      <c r="BK62" s="872"/>
      <c r="BL62" s="872"/>
      <c r="BM62" s="872"/>
      <c r="BN62" s="873"/>
      <c r="BO62" s="244"/>
      <c r="BP62" s="244"/>
      <c r="BQ62" s="241">
        <v>56</v>
      </c>
      <c r="BR62" s="242"/>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33"/>
    </row>
    <row r="63" spans="1:131" ht="26.25" customHeight="1" thickBot="1" x14ac:dyDescent="0.25">
      <c r="A63" s="243" t="s">
        <v>406</v>
      </c>
      <c r="B63" s="855" t="s">
        <v>448</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54293</v>
      </c>
      <c r="AG63" s="910"/>
      <c r="AH63" s="910"/>
      <c r="AI63" s="910"/>
      <c r="AJ63" s="911"/>
      <c r="AK63" s="912"/>
      <c r="AL63" s="907"/>
      <c r="AM63" s="907"/>
      <c r="AN63" s="907"/>
      <c r="AO63" s="907"/>
      <c r="AP63" s="910">
        <v>254235</v>
      </c>
      <c r="AQ63" s="910"/>
      <c r="AR63" s="910"/>
      <c r="AS63" s="910"/>
      <c r="AT63" s="910"/>
      <c r="AU63" s="910">
        <v>60034</v>
      </c>
      <c r="AV63" s="910"/>
      <c r="AW63" s="910"/>
      <c r="AX63" s="910"/>
      <c r="AY63" s="910"/>
      <c r="AZ63" s="914"/>
      <c r="BA63" s="914"/>
      <c r="BB63" s="914"/>
      <c r="BC63" s="914"/>
      <c r="BD63" s="914"/>
      <c r="BE63" s="915"/>
      <c r="BF63" s="915"/>
      <c r="BG63" s="915"/>
      <c r="BH63" s="915"/>
      <c r="BI63" s="916"/>
      <c r="BJ63" s="917" t="s">
        <v>441</v>
      </c>
      <c r="BK63" s="918"/>
      <c r="BL63" s="918"/>
      <c r="BM63" s="918"/>
      <c r="BN63" s="919"/>
      <c r="BO63" s="244"/>
      <c r="BP63" s="244"/>
      <c r="BQ63" s="241">
        <v>57</v>
      </c>
      <c r="BR63" s="242"/>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33"/>
    </row>
    <row r="65" spans="1:131" ht="26.25" customHeight="1" thickBot="1" x14ac:dyDescent="0.25">
      <c r="A65" s="235" t="s">
        <v>449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33"/>
    </row>
    <row r="66" spans="1:131" ht="26.25" customHeight="1" x14ac:dyDescent="0.2">
      <c r="A66" s="793" t="s">
        <v>450</v>
      </c>
      <c r="B66" s="794"/>
      <c r="C66" s="794"/>
      <c r="D66" s="794"/>
      <c r="E66" s="794"/>
      <c r="F66" s="794"/>
      <c r="G66" s="794"/>
      <c r="H66" s="794"/>
      <c r="I66" s="794"/>
      <c r="J66" s="794"/>
      <c r="K66" s="794"/>
      <c r="L66" s="794"/>
      <c r="M66" s="794"/>
      <c r="N66" s="794"/>
      <c r="O66" s="794"/>
      <c r="P66" s="795"/>
      <c r="Q66" s="799" t="s">
        <v>451</v>
      </c>
      <c r="R66" s="800"/>
      <c r="S66" s="800"/>
      <c r="T66" s="800"/>
      <c r="U66" s="801"/>
      <c r="V66" s="799" t="s">
        <v>452</v>
      </c>
      <c r="W66" s="800"/>
      <c r="X66" s="800"/>
      <c r="Y66" s="800"/>
      <c r="Z66" s="801"/>
      <c r="AA66" s="799" t="s">
        <v>453</v>
      </c>
      <c r="AB66" s="800"/>
      <c r="AC66" s="800"/>
      <c r="AD66" s="800"/>
      <c r="AE66" s="801"/>
      <c r="AF66" s="920" t="s">
        <v>413</v>
      </c>
      <c r="AG66" s="881"/>
      <c r="AH66" s="881"/>
      <c r="AI66" s="881"/>
      <c r="AJ66" s="921"/>
      <c r="AK66" s="799" t="s">
        <v>454</v>
      </c>
      <c r="AL66" s="794"/>
      <c r="AM66" s="794"/>
      <c r="AN66" s="794"/>
      <c r="AO66" s="795"/>
      <c r="AP66" s="799" t="s">
        <v>455</v>
      </c>
      <c r="AQ66" s="800"/>
      <c r="AR66" s="800"/>
      <c r="AS66" s="800"/>
      <c r="AT66" s="801"/>
      <c r="AU66" s="799" t="s">
        <v>456</v>
      </c>
      <c r="AV66" s="800"/>
      <c r="AW66" s="800"/>
      <c r="AX66" s="800"/>
      <c r="AY66" s="801"/>
      <c r="AZ66" s="799" t="s">
        <v>384</v>
      </c>
      <c r="BA66" s="800"/>
      <c r="BB66" s="800"/>
      <c r="BC66" s="800"/>
      <c r="BD66" s="806"/>
      <c r="BE66" s="244"/>
      <c r="BF66" s="244"/>
      <c r="BG66" s="244"/>
      <c r="BH66" s="244"/>
      <c r="BI66" s="244"/>
      <c r="BJ66" s="244"/>
      <c r="BK66" s="244"/>
      <c r="BL66" s="244"/>
      <c r="BM66" s="244"/>
      <c r="BN66" s="244"/>
      <c r="BO66" s="244"/>
      <c r="BP66" s="244"/>
      <c r="BQ66" s="241">
        <v>60</v>
      </c>
      <c r="BR66" s="246"/>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33"/>
    </row>
    <row r="67" spans="1:131" ht="26.25" customHeight="1" thickBot="1" x14ac:dyDescent="0.25">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44"/>
      <c r="BF67" s="244"/>
      <c r="BG67" s="244"/>
      <c r="BH67" s="244"/>
      <c r="BI67" s="244"/>
      <c r="BJ67" s="244"/>
      <c r="BK67" s="244"/>
      <c r="BL67" s="244"/>
      <c r="BM67" s="244"/>
      <c r="BN67" s="244"/>
      <c r="BO67" s="244"/>
      <c r="BP67" s="244"/>
      <c r="BQ67" s="241">
        <v>61</v>
      </c>
      <c r="BR67" s="246"/>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33"/>
    </row>
    <row r="68" spans="1:131" ht="26.25" customHeight="1" thickTop="1" x14ac:dyDescent="0.2">
      <c r="A68" s="239">
        <v>1</v>
      </c>
      <c r="B68" s="935" t="s">
        <v>621</v>
      </c>
      <c r="C68" s="936"/>
      <c r="D68" s="936"/>
      <c r="E68" s="936"/>
      <c r="F68" s="936"/>
      <c r="G68" s="936"/>
      <c r="H68" s="936"/>
      <c r="I68" s="936"/>
      <c r="J68" s="936"/>
      <c r="K68" s="936"/>
      <c r="L68" s="936"/>
      <c r="M68" s="936"/>
      <c r="N68" s="936"/>
      <c r="O68" s="936"/>
      <c r="P68" s="937"/>
      <c r="Q68" s="938">
        <v>442</v>
      </c>
      <c r="R68" s="932"/>
      <c r="S68" s="932"/>
      <c r="T68" s="932"/>
      <c r="U68" s="932"/>
      <c r="V68" s="932">
        <v>433</v>
      </c>
      <c r="W68" s="932"/>
      <c r="X68" s="932"/>
      <c r="Y68" s="932"/>
      <c r="Z68" s="932"/>
      <c r="AA68" s="932">
        <v>8</v>
      </c>
      <c r="AB68" s="932"/>
      <c r="AC68" s="932"/>
      <c r="AD68" s="932"/>
      <c r="AE68" s="932"/>
      <c r="AF68" s="932">
        <v>8</v>
      </c>
      <c r="AG68" s="932"/>
      <c r="AH68" s="932"/>
      <c r="AI68" s="932"/>
      <c r="AJ68" s="932"/>
      <c r="AK68" s="932">
        <v>165</v>
      </c>
      <c r="AL68" s="932"/>
      <c r="AM68" s="932"/>
      <c r="AN68" s="932"/>
      <c r="AO68" s="932"/>
      <c r="AP68" s="932" t="s">
        <v>552</v>
      </c>
      <c r="AQ68" s="932"/>
      <c r="AR68" s="932"/>
      <c r="AS68" s="932"/>
      <c r="AT68" s="932"/>
      <c r="AU68" s="932" t="s">
        <v>552</v>
      </c>
      <c r="AV68" s="932"/>
      <c r="AW68" s="932"/>
      <c r="AX68" s="932"/>
      <c r="AY68" s="932"/>
      <c r="AZ68" s="933"/>
      <c r="BA68" s="933"/>
      <c r="BB68" s="933"/>
      <c r="BC68" s="933"/>
      <c r="BD68" s="934"/>
      <c r="BE68" s="244"/>
      <c r="BF68" s="244"/>
      <c r="BG68" s="244"/>
      <c r="BH68" s="244"/>
      <c r="BI68" s="244"/>
      <c r="BJ68" s="244"/>
      <c r="BK68" s="244"/>
      <c r="BL68" s="244"/>
      <c r="BM68" s="244"/>
      <c r="BN68" s="244"/>
      <c r="BO68" s="244"/>
      <c r="BP68" s="244"/>
      <c r="BQ68" s="241">
        <v>62</v>
      </c>
      <c r="BR68" s="246"/>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33"/>
    </row>
    <row r="69" spans="1:131" ht="26.25" customHeight="1" x14ac:dyDescent="0.2">
      <c r="A69" s="241">
        <v>2</v>
      </c>
      <c r="B69" s="939" t="s">
        <v>622</v>
      </c>
      <c r="C69" s="940"/>
      <c r="D69" s="940"/>
      <c r="E69" s="940"/>
      <c r="F69" s="940"/>
      <c r="G69" s="940"/>
      <c r="H69" s="940"/>
      <c r="I69" s="940"/>
      <c r="J69" s="940"/>
      <c r="K69" s="940"/>
      <c r="L69" s="940"/>
      <c r="M69" s="940"/>
      <c r="N69" s="940"/>
      <c r="O69" s="940"/>
      <c r="P69" s="941"/>
      <c r="Q69" s="942">
        <v>39</v>
      </c>
      <c r="R69" s="896"/>
      <c r="S69" s="896"/>
      <c r="T69" s="896"/>
      <c r="U69" s="896"/>
      <c r="V69" s="896">
        <v>37</v>
      </c>
      <c r="W69" s="896"/>
      <c r="X69" s="896"/>
      <c r="Y69" s="896"/>
      <c r="Z69" s="896"/>
      <c r="AA69" s="896">
        <v>2</v>
      </c>
      <c r="AB69" s="896"/>
      <c r="AC69" s="896"/>
      <c r="AD69" s="896"/>
      <c r="AE69" s="896"/>
      <c r="AF69" s="896">
        <v>2</v>
      </c>
      <c r="AG69" s="896"/>
      <c r="AH69" s="896"/>
      <c r="AI69" s="896"/>
      <c r="AJ69" s="896"/>
      <c r="AK69" s="896" t="s">
        <v>552</v>
      </c>
      <c r="AL69" s="896"/>
      <c r="AM69" s="896"/>
      <c r="AN69" s="896"/>
      <c r="AO69" s="896"/>
      <c r="AP69" s="896" t="s">
        <v>552</v>
      </c>
      <c r="AQ69" s="896"/>
      <c r="AR69" s="896"/>
      <c r="AS69" s="896"/>
      <c r="AT69" s="896"/>
      <c r="AU69" s="896" t="s">
        <v>552</v>
      </c>
      <c r="AV69" s="896"/>
      <c r="AW69" s="896"/>
      <c r="AX69" s="896"/>
      <c r="AY69" s="896"/>
      <c r="AZ69" s="898"/>
      <c r="BA69" s="898"/>
      <c r="BB69" s="898"/>
      <c r="BC69" s="898"/>
      <c r="BD69" s="899"/>
      <c r="BE69" s="244"/>
      <c r="BF69" s="244"/>
      <c r="BG69" s="244"/>
      <c r="BH69" s="244"/>
      <c r="BI69" s="244"/>
      <c r="BJ69" s="244"/>
      <c r="BK69" s="244"/>
      <c r="BL69" s="244"/>
      <c r="BM69" s="244"/>
      <c r="BN69" s="244"/>
      <c r="BO69" s="244"/>
      <c r="BP69" s="244"/>
      <c r="BQ69" s="241">
        <v>63</v>
      </c>
      <c r="BR69" s="246"/>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33"/>
    </row>
    <row r="70" spans="1:131" ht="26.25" customHeight="1" x14ac:dyDescent="0.2">
      <c r="A70" s="241">
        <v>3</v>
      </c>
      <c r="B70" s="939" t="s">
        <v>623</v>
      </c>
      <c r="C70" s="940"/>
      <c r="D70" s="940"/>
      <c r="E70" s="940"/>
      <c r="F70" s="940"/>
      <c r="G70" s="940"/>
      <c r="H70" s="940"/>
      <c r="I70" s="940"/>
      <c r="J70" s="940"/>
      <c r="K70" s="940"/>
      <c r="L70" s="940"/>
      <c r="M70" s="940"/>
      <c r="N70" s="940"/>
      <c r="O70" s="940"/>
      <c r="P70" s="941"/>
      <c r="Q70" s="942">
        <v>814525</v>
      </c>
      <c r="R70" s="896"/>
      <c r="S70" s="896"/>
      <c r="T70" s="896"/>
      <c r="U70" s="896"/>
      <c r="V70" s="896">
        <v>784732</v>
      </c>
      <c r="W70" s="896"/>
      <c r="X70" s="896"/>
      <c r="Y70" s="896"/>
      <c r="Z70" s="896"/>
      <c r="AA70" s="896">
        <v>29792</v>
      </c>
      <c r="AB70" s="896"/>
      <c r="AC70" s="896"/>
      <c r="AD70" s="896"/>
      <c r="AE70" s="896"/>
      <c r="AF70" s="896">
        <v>29792</v>
      </c>
      <c r="AG70" s="896"/>
      <c r="AH70" s="896"/>
      <c r="AI70" s="896"/>
      <c r="AJ70" s="896"/>
      <c r="AK70" s="896">
        <v>5568</v>
      </c>
      <c r="AL70" s="896"/>
      <c r="AM70" s="896"/>
      <c r="AN70" s="896"/>
      <c r="AO70" s="896"/>
      <c r="AP70" s="896" t="s">
        <v>552</v>
      </c>
      <c r="AQ70" s="896"/>
      <c r="AR70" s="896"/>
      <c r="AS70" s="896"/>
      <c r="AT70" s="896"/>
      <c r="AU70" s="896" t="s">
        <v>552</v>
      </c>
      <c r="AV70" s="896"/>
      <c r="AW70" s="896"/>
      <c r="AX70" s="896"/>
      <c r="AY70" s="896"/>
      <c r="AZ70" s="898"/>
      <c r="BA70" s="898"/>
      <c r="BB70" s="898"/>
      <c r="BC70" s="898"/>
      <c r="BD70" s="899"/>
      <c r="BE70" s="244"/>
      <c r="BF70" s="244"/>
      <c r="BG70" s="244"/>
      <c r="BH70" s="244"/>
      <c r="BI70" s="244"/>
      <c r="BJ70" s="244"/>
      <c r="BK70" s="244"/>
      <c r="BL70" s="244"/>
      <c r="BM70" s="244"/>
      <c r="BN70" s="244"/>
      <c r="BO70" s="244"/>
      <c r="BP70" s="244"/>
      <c r="BQ70" s="241">
        <v>64</v>
      </c>
      <c r="BR70" s="246"/>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33"/>
    </row>
    <row r="71" spans="1:131" ht="26.25" customHeight="1" x14ac:dyDescent="0.2">
      <c r="A71" s="241">
        <v>4</v>
      </c>
      <c r="B71" s="939"/>
      <c r="C71" s="940"/>
      <c r="D71" s="940"/>
      <c r="E71" s="940"/>
      <c r="F71" s="940"/>
      <c r="G71" s="940"/>
      <c r="H71" s="940"/>
      <c r="I71" s="940"/>
      <c r="J71" s="940"/>
      <c r="K71" s="940"/>
      <c r="L71" s="940"/>
      <c r="M71" s="940"/>
      <c r="N71" s="940"/>
      <c r="O71" s="940"/>
      <c r="P71" s="941"/>
      <c r="Q71" s="942"/>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6"/>
      <c r="AY71" s="896"/>
      <c r="AZ71" s="898"/>
      <c r="BA71" s="898"/>
      <c r="BB71" s="898"/>
      <c r="BC71" s="898"/>
      <c r="BD71" s="899"/>
      <c r="BE71" s="244"/>
      <c r="BF71" s="244"/>
      <c r="BG71" s="244"/>
      <c r="BH71" s="244"/>
      <c r="BI71" s="244"/>
      <c r="BJ71" s="244"/>
      <c r="BK71" s="244"/>
      <c r="BL71" s="244"/>
      <c r="BM71" s="244"/>
      <c r="BN71" s="244"/>
      <c r="BO71" s="244"/>
      <c r="BP71" s="244"/>
      <c r="BQ71" s="241">
        <v>65</v>
      </c>
      <c r="BR71" s="246"/>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33"/>
    </row>
    <row r="72" spans="1:131" ht="26.25" customHeight="1" x14ac:dyDescent="0.2">
      <c r="A72" s="241">
        <v>5</v>
      </c>
      <c r="B72" s="939"/>
      <c r="C72" s="940"/>
      <c r="D72" s="940"/>
      <c r="E72" s="940"/>
      <c r="F72" s="940"/>
      <c r="G72" s="940"/>
      <c r="H72" s="940"/>
      <c r="I72" s="940"/>
      <c r="J72" s="940"/>
      <c r="K72" s="940"/>
      <c r="L72" s="940"/>
      <c r="M72" s="940"/>
      <c r="N72" s="940"/>
      <c r="O72" s="940"/>
      <c r="P72" s="941"/>
      <c r="Q72" s="942"/>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8"/>
      <c r="BA72" s="898"/>
      <c r="BB72" s="898"/>
      <c r="BC72" s="898"/>
      <c r="BD72" s="899"/>
      <c r="BE72" s="244"/>
      <c r="BF72" s="244"/>
      <c r="BG72" s="244"/>
      <c r="BH72" s="244"/>
      <c r="BI72" s="244"/>
      <c r="BJ72" s="244"/>
      <c r="BK72" s="244"/>
      <c r="BL72" s="244"/>
      <c r="BM72" s="244"/>
      <c r="BN72" s="244"/>
      <c r="BO72" s="244"/>
      <c r="BP72" s="244"/>
      <c r="BQ72" s="241">
        <v>66</v>
      </c>
      <c r="BR72" s="246"/>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33"/>
    </row>
    <row r="73" spans="1:131" ht="26.25" customHeight="1" x14ac:dyDescent="0.2">
      <c r="A73" s="241">
        <v>6</v>
      </c>
      <c r="B73" s="939"/>
      <c r="C73" s="940"/>
      <c r="D73" s="940"/>
      <c r="E73" s="940"/>
      <c r="F73" s="940"/>
      <c r="G73" s="940"/>
      <c r="H73" s="940"/>
      <c r="I73" s="940"/>
      <c r="J73" s="940"/>
      <c r="K73" s="940"/>
      <c r="L73" s="940"/>
      <c r="M73" s="940"/>
      <c r="N73" s="940"/>
      <c r="O73" s="940"/>
      <c r="P73" s="941"/>
      <c r="Q73" s="942"/>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8"/>
      <c r="BA73" s="898"/>
      <c r="BB73" s="898"/>
      <c r="BC73" s="898"/>
      <c r="BD73" s="899"/>
      <c r="BE73" s="244"/>
      <c r="BF73" s="244"/>
      <c r="BG73" s="244"/>
      <c r="BH73" s="244"/>
      <c r="BI73" s="244"/>
      <c r="BJ73" s="244"/>
      <c r="BK73" s="244"/>
      <c r="BL73" s="244"/>
      <c r="BM73" s="244"/>
      <c r="BN73" s="244"/>
      <c r="BO73" s="244"/>
      <c r="BP73" s="244"/>
      <c r="BQ73" s="241">
        <v>67</v>
      </c>
      <c r="BR73" s="246"/>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33"/>
    </row>
    <row r="74" spans="1:131" ht="26.25" customHeight="1" x14ac:dyDescent="0.2">
      <c r="A74" s="241">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44"/>
      <c r="BF74" s="244"/>
      <c r="BG74" s="244"/>
      <c r="BH74" s="244"/>
      <c r="BI74" s="244"/>
      <c r="BJ74" s="244"/>
      <c r="BK74" s="244"/>
      <c r="BL74" s="244"/>
      <c r="BM74" s="244"/>
      <c r="BN74" s="244"/>
      <c r="BO74" s="244"/>
      <c r="BP74" s="244"/>
      <c r="BQ74" s="241">
        <v>68</v>
      </c>
      <c r="BR74" s="246"/>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33"/>
    </row>
    <row r="75" spans="1:131" ht="26.25" customHeight="1" x14ac:dyDescent="0.2">
      <c r="A75" s="241">
        <v>8</v>
      </c>
      <c r="B75" s="939"/>
      <c r="C75" s="940"/>
      <c r="D75" s="940"/>
      <c r="E75" s="940"/>
      <c r="F75" s="940"/>
      <c r="G75" s="940"/>
      <c r="H75" s="940"/>
      <c r="I75" s="940"/>
      <c r="J75" s="940"/>
      <c r="K75" s="940"/>
      <c r="L75" s="940"/>
      <c r="M75" s="940"/>
      <c r="N75" s="940"/>
      <c r="O75" s="940"/>
      <c r="P75" s="941"/>
      <c r="Q75" s="943"/>
      <c r="R75" s="944"/>
      <c r="S75" s="944"/>
      <c r="T75" s="944"/>
      <c r="U75" s="900"/>
      <c r="V75" s="945"/>
      <c r="W75" s="944"/>
      <c r="X75" s="944"/>
      <c r="Y75" s="944"/>
      <c r="Z75" s="900"/>
      <c r="AA75" s="945"/>
      <c r="AB75" s="944"/>
      <c r="AC75" s="944"/>
      <c r="AD75" s="944"/>
      <c r="AE75" s="900"/>
      <c r="AF75" s="945"/>
      <c r="AG75" s="944"/>
      <c r="AH75" s="944"/>
      <c r="AI75" s="944"/>
      <c r="AJ75" s="900"/>
      <c r="AK75" s="945"/>
      <c r="AL75" s="944"/>
      <c r="AM75" s="944"/>
      <c r="AN75" s="944"/>
      <c r="AO75" s="900"/>
      <c r="AP75" s="945"/>
      <c r="AQ75" s="944"/>
      <c r="AR75" s="944"/>
      <c r="AS75" s="944"/>
      <c r="AT75" s="900"/>
      <c r="AU75" s="945"/>
      <c r="AV75" s="944"/>
      <c r="AW75" s="944"/>
      <c r="AX75" s="944"/>
      <c r="AY75" s="900"/>
      <c r="AZ75" s="898"/>
      <c r="BA75" s="898"/>
      <c r="BB75" s="898"/>
      <c r="BC75" s="898"/>
      <c r="BD75" s="899"/>
      <c r="BE75" s="244"/>
      <c r="BF75" s="244"/>
      <c r="BG75" s="244"/>
      <c r="BH75" s="244"/>
      <c r="BI75" s="244"/>
      <c r="BJ75" s="244"/>
      <c r="BK75" s="244"/>
      <c r="BL75" s="244"/>
      <c r="BM75" s="244"/>
      <c r="BN75" s="244"/>
      <c r="BO75" s="244"/>
      <c r="BP75" s="244"/>
      <c r="BQ75" s="241">
        <v>69</v>
      </c>
      <c r="BR75" s="246"/>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33"/>
    </row>
    <row r="76" spans="1:131" ht="26.25" customHeight="1" x14ac:dyDescent="0.2">
      <c r="A76" s="241">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44"/>
      <c r="BF76" s="244"/>
      <c r="BG76" s="244"/>
      <c r="BH76" s="244"/>
      <c r="BI76" s="244"/>
      <c r="BJ76" s="244"/>
      <c r="BK76" s="244"/>
      <c r="BL76" s="244"/>
      <c r="BM76" s="244"/>
      <c r="BN76" s="244"/>
      <c r="BO76" s="244"/>
      <c r="BP76" s="244"/>
      <c r="BQ76" s="241">
        <v>70</v>
      </c>
      <c r="BR76" s="246"/>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33"/>
    </row>
    <row r="77" spans="1:131" ht="26.25" customHeight="1" x14ac:dyDescent="0.2">
      <c r="A77" s="241">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44"/>
      <c r="BF77" s="244"/>
      <c r="BG77" s="244"/>
      <c r="BH77" s="244"/>
      <c r="BI77" s="244"/>
      <c r="BJ77" s="244"/>
      <c r="BK77" s="244"/>
      <c r="BL77" s="244"/>
      <c r="BM77" s="244"/>
      <c r="BN77" s="244"/>
      <c r="BO77" s="244"/>
      <c r="BP77" s="244"/>
      <c r="BQ77" s="241">
        <v>71</v>
      </c>
      <c r="BR77" s="246"/>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33"/>
    </row>
    <row r="78" spans="1:131" ht="26.25" customHeight="1" x14ac:dyDescent="0.2">
      <c r="A78" s="241">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44"/>
      <c r="BF78" s="244"/>
      <c r="BG78" s="244"/>
      <c r="BH78" s="244"/>
      <c r="BI78" s="244"/>
      <c r="BJ78" s="233"/>
      <c r="BK78" s="233"/>
      <c r="BL78" s="233"/>
      <c r="BM78" s="233"/>
      <c r="BN78" s="233"/>
      <c r="BO78" s="244"/>
      <c r="BP78" s="244"/>
      <c r="BQ78" s="241">
        <v>72</v>
      </c>
      <c r="BR78" s="246"/>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33"/>
    </row>
    <row r="79" spans="1:131" ht="26.25" customHeight="1" x14ac:dyDescent="0.2">
      <c r="A79" s="241">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44"/>
      <c r="BF79" s="244"/>
      <c r="BG79" s="244"/>
      <c r="BH79" s="244"/>
      <c r="BI79" s="244"/>
      <c r="BJ79" s="233"/>
      <c r="BK79" s="233"/>
      <c r="BL79" s="233"/>
      <c r="BM79" s="233"/>
      <c r="BN79" s="233"/>
      <c r="BO79" s="244"/>
      <c r="BP79" s="244"/>
      <c r="BQ79" s="241">
        <v>73</v>
      </c>
      <c r="BR79" s="246"/>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33"/>
    </row>
    <row r="80" spans="1:131" ht="26.25" customHeight="1" x14ac:dyDescent="0.2">
      <c r="A80" s="241">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44"/>
      <c r="BF80" s="244"/>
      <c r="BG80" s="244"/>
      <c r="BH80" s="244"/>
      <c r="BI80" s="244"/>
      <c r="BJ80" s="244"/>
      <c r="BK80" s="244"/>
      <c r="BL80" s="244"/>
      <c r="BM80" s="244"/>
      <c r="BN80" s="244"/>
      <c r="BO80" s="244"/>
      <c r="BP80" s="244"/>
      <c r="BQ80" s="241">
        <v>74</v>
      </c>
      <c r="BR80" s="246"/>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33"/>
    </row>
    <row r="81" spans="1:131" ht="26.25" customHeight="1" x14ac:dyDescent="0.2">
      <c r="A81" s="241">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44"/>
      <c r="BF81" s="244"/>
      <c r="BG81" s="244"/>
      <c r="BH81" s="244"/>
      <c r="BI81" s="244"/>
      <c r="BJ81" s="244"/>
      <c r="BK81" s="244"/>
      <c r="BL81" s="244"/>
      <c r="BM81" s="244"/>
      <c r="BN81" s="244"/>
      <c r="BO81" s="244"/>
      <c r="BP81" s="244"/>
      <c r="BQ81" s="241">
        <v>75</v>
      </c>
      <c r="BR81" s="246"/>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33"/>
    </row>
    <row r="82" spans="1:131" ht="26.25" customHeight="1" x14ac:dyDescent="0.2">
      <c r="A82" s="241">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44"/>
      <c r="BF82" s="244"/>
      <c r="BG82" s="244"/>
      <c r="BH82" s="244"/>
      <c r="BI82" s="244"/>
      <c r="BJ82" s="244"/>
      <c r="BK82" s="244"/>
      <c r="BL82" s="244"/>
      <c r="BM82" s="244"/>
      <c r="BN82" s="244"/>
      <c r="BO82" s="244"/>
      <c r="BP82" s="244"/>
      <c r="BQ82" s="241">
        <v>76</v>
      </c>
      <c r="BR82" s="246"/>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33"/>
    </row>
    <row r="83" spans="1:131" ht="26.25" customHeight="1" x14ac:dyDescent="0.2">
      <c r="A83" s="241">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44"/>
      <c r="BF83" s="244"/>
      <c r="BG83" s="244"/>
      <c r="BH83" s="244"/>
      <c r="BI83" s="244"/>
      <c r="BJ83" s="244"/>
      <c r="BK83" s="244"/>
      <c r="BL83" s="244"/>
      <c r="BM83" s="244"/>
      <c r="BN83" s="244"/>
      <c r="BO83" s="244"/>
      <c r="BP83" s="244"/>
      <c r="BQ83" s="241">
        <v>77</v>
      </c>
      <c r="BR83" s="246"/>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33"/>
    </row>
    <row r="84" spans="1:131" ht="26.25" customHeight="1" x14ac:dyDescent="0.2">
      <c r="A84" s="241">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44"/>
      <c r="BF84" s="244"/>
      <c r="BG84" s="244"/>
      <c r="BH84" s="244"/>
      <c r="BI84" s="244"/>
      <c r="BJ84" s="244"/>
      <c r="BK84" s="244"/>
      <c r="BL84" s="244"/>
      <c r="BM84" s="244"/>
      <c r="BN84" s="244"/>
      <c r="BO84" s="244"/>
      <c r="BP84" s="244"/>
      <c r="BQ84" s="241">
        <v>78</v>
      </c>
      <c r="BR84" s="246"/>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33"/>
    </row>
    <row r="85" spans="1:131" ht="26.25" customHeight="1" x14ac:dyDescent="0.2">
      <c r="A85" s="241">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44"/>
      <c r="BF85" s="244"/>
      <c r="BG85" s="244"/>
      <c r="BH85" s="244"/>
      <c r="BI85" s="244"/>
      <c r="BJ85" s="244"/>
      <c r="BK85" s="244"/>
      <c r="BL85" s="244"/>
      <c r="BM85" s="244"/>
      <c r="BN85" s="244"/>
      <c r="BO85" s="244"/>
      <c r="BP85" s="244"/>
      <c r="BQ85" s="241">
        <v>79</v>
      </c>
      <c r="BR85" s="246"/>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33"/>
    </row>
    <row r="86" spans="1:131" ht="26.25" customHeight="1" x14ac:dyDescent="0.2">
      <c r="A86" s="241">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44"/>
      <c r="BF86" s="244"/>
      <c r="BG86" s="244"/>
      <c r="BH86" s="244"/>
      <c r="BI86" s="244"/>
      <c r="BJ86" s="244"/>
      <c r="BK86" s="244"/>
      <c r="BL86" s="244"/>
      <c r="BM86" s="244"/>
      <c r="BN86" s="244"/>
      <c r="BO86" s="244"/>
      <c r="BP86" s="244"/>
      <c r="BQ86" s="241">
        <v>80</v>
      </c>
      <c r="BR86" s="246"/>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33"/>
    </row>
    <row r="87" spans="1:131" ht="26.25" customHeight="1" x14ac:dyDescent="0.2">
      <c r="A87" s="247">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4"/>
      <c r="BF87" s="244"/>
      <c r="BG87" s="244"/>
      <c r="BH87" s="244"/>
      <c r="BI87" s="244"/>
      <c r="BJ87" s="244"/>
      <c r="BK87" s="244"/>
      <c r="BL87" s="244"/>
      <c r="BM87" s="244"/>
      <c r="BN87" s="244"/>
      <c r="BO87" s="244"/>
      <c r="BP87" s="244"/>
      <c r="BQ87" s="241">
        <v>81</v>
      </c>
      <c r="BR87" s="246"/>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33"/>
    </row>
    <row r="88" spans="1:131" ht="26.25" customHeight="1" thickBot="1" x14ac:dyDescent="0.25">
      <c r="A88" s="243" t="s">
        <v>406</v>
      </c>
      <c r="B88" s="855" t="s">
        <v>457</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29803</v>
      </c>
      <c r="AG88" s="910"/>
      <c r="AH88" s="910"/>
      <c r="AI88" s="910"/>
      <c r="AJ88" s="910"/>
      <c r="AK88" s="907"/>
      <c r="AL88" s="907"/>
      <c r="AM88" s="907"/>
      <c r="AN88" s="907"/>
      <c r="AO88" s="907"/>
      <c r="AP88" s="910"/>
      <c r="AQ88" s="910"/>
      <c r="AR88" s="910"/>
      <c r="AS88" s="910"/>
      <c r="AT88" s="910"/>
      <c r="AU88" s="910"/>
      <c r="AV88" s="910"/>
      <c r="AW88" s="910"/>
      <c r="AX88" s="910"/>
      <c r="AY88" s="910"/>
      <c r="AZ88" s="915"/>
      <c r="BA88" s="915"/>
      <c r="BB88" s="915"/>
      <c r="BC88" s="915"/>
      <c r="BD88" s="916"/>
      <c r="BE88" s="244"/>
      <c r="BF88" s="244"/>
      <c r="BG88" s="244"/>
      <c r="BH88" s="244"/>
      <c r="BI88" s="244"/>
      <c r="BJ88" s="244"/>
      <c r="BK88" s="244"/>
      <c r="BL88" s="244"/>
      <c r="BM88" s="244"/>
      <c r="BN88" s="244"/>
      <c r="BO88" s="244"/>
      <c r="BP88" s="244"/>
      <c r="BQ88" s="241">
        <v>82</v>
      </c>
      <c r="BR88" s="246"/>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406</v>
      </c>
      <c r="BR102" s="855" t="s">
        <v>458</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v>58253</v>
      </c>
      <c r="CS102" s="918"/>
      <c r="CT102" s="918"/>
      <c r="CU102" s="918"/>
      <c r="CV102" s="957"/>
      <c r="CW102" s="956">
        <v>10006</v>
      </c>
      <c r="CX102" s="918"/>
      <c r="CY102" s="918"/>
      <c r="CZ102" s="918"/>
      <c r="DA102" s="957"/>
      <c r="DB102" s="956">
        <v>35497</v>
      </c>
      <c r="DC102" s="918"/>
      <c r="DD102" s="918"/>
      <c r="DE102" s="918"/>
      <c r="DF102" s="957"/>
      <c r="DG102" s="956">
        <v>77782</v>
      </c>
      <c r="DH102" s="918"/>
      <c r="DI102" s="918"/>
      <c r="DJ102" s="918"/>
      <c r="DK102" s="957"/>
      <c r="DL102" s="956" t="s">
        <v>552</v>
      </c>
      <c r="DM102" s="918"/>
      <c r="DN102" s="918"/>
      <c r="DO102" s="918"/>
      <c r="DP102" s="957"/>
      <c r="DQ102" s="956" t="s">
        <v>552</v>
      </c>
      <c r="DR102" s="918"/>
      <c r="DS102" s="918"/>
      <c r="DT102" s="918"/>
      <c r="DU102" s="957"/>
      <c r="DV102" s="855"/>
      <c r="DW102" s="856"/>
      <c r="DX102" s="856"/>
      <c r="DY102" s="856"/>
      <c r="DZ102" s="980"/>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1" t="s">
        <v>459</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2" t="s">
        <v>460</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461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462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3" t="s">
        <v>463</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464</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33" customFormat="1" ht="26.25" customHeight="1" x14ac:dyDescent="0.2">
      <c r="A109" s="978" t="s">
        <v>465</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466</v>
      </c>
      <c r="AB109" s="959"/>
      <c r="AC109" s="959"/>
      <c r="AD109" s="959"/>
      <c r="AE109" s="960"/>
      <c r="AF109" s="958" t="s">
        <v>467</v>
      </c>
      <c r="AG109" s="959"/>
      <c r="AH109" s="959"/>
      <c r="AI109" s="959"/>
      <c r="AJ109" s="960"/>
      <c r="AK109" s="958" t="s">
        <v>310</v>
      </c>
      <c r="AL109" s="959"/>
      <c r="AM109" s="959"/>
      <c r="AN109" s="959"/>
      <c r="AO109" s="960"/>
      <c r="AP109" s="958" t="s">
        <v>468</v>
      </c>
      <c r="AQ109" s="959"/>
      <c r="AR109" s="959"/>
      <c r="AS109" s="959"/>
      <c r="AT109" s="961"/>
      <c r="AU109" s="978" t="s">
        <v>465</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466</v>
      </c>
      <c r="BR109" s="959"/>
      <c r="BS109" s="959"/>
      <c r="BT109" s="959"/>
      <c r="BU109" s="960"/>
      <c r="BV109" s="958" t="s">
        <v>467</v>
      </c>
      <c r="BW109" s="959"/>
      <c r="BX109" s="959"/>
      <c r="BY109" s="959"/>
      <c r="BZ109" s="960"/>
      <c r="CA109" s="958" t="s">
        <v>310</v>
      </c>
      <c r="CB109" s="959"/>
      <c r="CC109" s="959"/>
      <c r="CD109" s="959"/>
      <c r="CE109" s="960"/>
      <c r="CF109" s="979" t="s">
        <v>468</v>
      </c>
      <c r="CG109" s="979"/>
      <c r="CH109" s="979"/>
      <c r="CI109" s="979"/>
      <c r="CJ109" s="979"/>
      <c r="CK109" s="958" t="s">
        <v>469</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466</v>
      </c>
      <c r="DH109" s="959"/>
      <c r="DI109" s="959"/>
      <c r="DJ109" s="959"/>
      <c r="DK109" s="960"/>
      <c r="DL109" s="958" t="s">
        <v>467</v>
      </c>
      <c r="DM109" s="959"/>
      <c r="DN109" s="959"/>
      <c r="DO109" s="959"/>
      <c r="DP109" s="960"/>
      <c r="DQ109" s="958" t="s">
        <v>310</v>
      </c>
      <c r="DR109" s="959"/>
      <c r="DS109" s="959"/>
      <c r="DT109" s="959"/>
      <c r="DU109" s="960"/>
      <c r="DV109" s="958" t="s">
        <v>468</v>
      </c>
      <c r="DW109" s="959"/>
      <c r="DX109" s="959"/>
      <c r="DY109" s="959"/>
      <c r="DZ109" s="961"/>
    </row>
    <row r="110" spans="1:131" s="233" customFormat="1" ht="26.25" customHeight="1" x14ac:dyDescent="0.2">
      <c r="A110" s="962" t="s">
        <v>470</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35006520</v>
      </c>
      <c r="AB110" s="966"/>
      <c r="AC110" s="966"/>
      <c r="AD110" s="966"/>
      <c r="AE110" s="967"/>
      <c r="AF110" s="968">
        <v>36590022</v>
      </c>
      <c r="AG110" s="966"/>
      <c r="AH110" s="966"/>
      <c r="AI110" s="966"/>
      <c r="AJ110" s="967"/>
      <c r="AK110" s="968">
        <v>34025720</v>
      </c>
      <c r="AL110" s="966"/>
      <c r="AM110" s="966"/>
      <c r="AN110" s="966"/>
      <c r="AO110" s="967"/>
      <c r="AP110" s="969">
        <v>13.3</v>
      </c>
      <c r="AQ110" s="970"/>
      <c r="AR110" s="970"/>
      <c r="AS110" s="970"/>
      <c r="AT110" s="971"/>
      <c r="AU110" s="972" t="s">
        <v>73</v>
      </c>
      <c r="AV110" s="973"/>
      <c r="AW110" s="973"/>
      <c r="AX110" s="973"/>
      <c r="AY110" s="973"/>
      <c r="AZ110" s="995" t="s">
        <v>471</v>
      </c>
      <c r="BA110" s="963"/>
      <c r="BB110" s="963"/>
      <c r="BC110" s="963"/>
      <c r="BD110" s="963"/>
      <c r="BE110" s="963"/>
      <c r="BF110" s="963"/>
      <c r="BG110" s="963"/>
      <c r="BH110" s="963"/>
      <c r="BI110" s="963"/>
      <c r="BJ110" s="963"/>
      <c r="BK110" s="963"/>
      <c r="BL110" s="963"/>
      <c r="BM110" s="963"/>
      <c r="BN110" s="963"/>
      <c r="BO110" s="963"/>
      <c r="BP110" s="964"/>
      <c r="BQ110" s="996">
        <v>1182941156</v>
      </c>
      <c r="BR110" s="997"/>
      <c r="BS110" s="997"/>
      <c r="BT110" s="997"/>
      <c r="BU110" s="997"/>
      <c r="BV110" s="997">
        <v>1199142560</v>
      </c>
      <c r="BW110" s="997"/>
      <c r="BX110" s="997"/>
      <c r="BY110" s="997"/>
      <c r="BZ110" s="997"/>
      <c r="CA110" s="997">
        <v>1217167179</v>
      </c>
      <c r="CB110" s="997"/>
      <c r="CC110" s="997"/>
      <c r="CD110" s="997"/>
      <c r="CE110" s="997"/>
      <c r="CF110" s="1010">
        <v>475.6</v>
      </c>
      <c r="CG110" s="1011"/>
      <c r="CH110" s="1011"/>
      <c r="CI110" s="1011"/>
      <c r="CJ110" s="1011"/>
      <c r="CK110" s="1012" t="s">
        <v>472</v>
      </c>
      <c r="CL110" s="1013"/>
      <c r="CM110" s="995" t="s">
        <v>473</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v>1363041</v>
      </c>
      <c r="DH110" s="997"/>
      <c r="DI110" s="997"/>
      <c r="DJ110" s="997"/>
      <c r="DK110" s="997"/>
      <c r="DL110" s="997">
        <v>1151752</v>
      </c>
      <c r="DM110" s="997"/>
      <c r="DN110" s="997"/>
      <c r="DO110" s="997"/>
      <c r="DP110" s="997"/>
      <c r="DQ110" s="997">
        <v>898427</v>
      </c>
      <c r="DR110" s="997"/>
      <c r="DS110" s="997"/>
      <c r="DT110" s="997"/>
      <c r="DU110" s="997"/>
      <c r="DV110" s="998">
        <v>0.4</v>
      </c>
      <c r="DW110" s="998"/>
      <c r="DX110" s="998"/>
      <c r="DY110" s="998"/>
      <c r="DZ110" s="999"/>
    </row>
    <row r="111" spans="1:131" s="233" customFormat="1" ht="26.25" customHeight="1" x14ac:dyDescent="0.2">
      <c r="A111" s="1000" t="s">
        <v>474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v>5787365</v>
      </c>
      <c r="AB111" s="1004"/>
      <c r="AC111" s="1004"/>
      <c r="AD111" s="1004"/>
      <c r="AE111" s="1005"/>
      <c r="AF111" s="1006">
        <v>5608048</v>
      </c>
      <c r="AG111" s="1004"/>
      <c r="AH111" s="1004"/>
      <c r="AI111" s="1004"/>
      <c r="AJ111" s="1005"/>
      <c r="AK111" s="1006">
        <v>2794082</v>
      </c>
      <c r="AL111" s="1004"/>
      <c r="AM111" s="1004"/>
      <c r="AN111" s="1004"/>
      <c r="AO111" s="1005"/>
      <c r="AP111" s="1007">
        <v>1.1000000000000001</v>
      </c>
      <c r="AQ111" s="1008"/>
      <c r="AR111" s="1008"/>
      <c r="AS111" s="1008"/>
      <c r="AT111" s="1009"/>
      <c r="AU111" s="974"/>
      <c r="AV111" s="975"/>
      <c r="AW111" s="975"/>
      <c r="AX111" s="975"/>
      <c r="AY111" s="975"/>
      <c r="AZ111" s="988" t="s">
        <v>475</v>
      </c>
      <c r="BA111" s="989"/>
      <c r="BB111" s="989"/>
      <c r="BC111" s="989"/>
      <c r="BD111" s="989"/>
      <c r="BE111" s="989"/>
      <c r="BF111" s="989"/>
      <c r="BG111" s="989"/>
      <c r="BH111" s="989"/>
      <c r="BI111" s="989"/>
      <c r="BJ111" s="989"/>
      <c r="BK111" s="989"/>
      <c r="BL111" s="989"/>
      <c r="BM111" s="989"/>
      <c r="BN111" s="989"/>
      <c r="BO111" s="989"/>
      <c r="BP111" s="990"/>
      <c r="BQ111" s="991">
        <v>1363041</v>
      </c>
      <c r="BR111" s="992"/>
      <c r="BS111" s="992"/>
      <c r="BT111" s="992"/>
      <c r="BU111" s="992"/>
      <c r="BV111" s="992">
        <v>1151752</v>
      </c>
      <c r="BW111" s="992"/>
      <c r="BX111" s="992"/>
      <c r="BY111" s="992"/>
      <c r="BZ111" s="992"/>
      <c r="CA111" s="992">
        <v>898427</v>
      </c>
      <c r="CB111" s="992"/>
      <c r="CC111" s="992"/>
      <c r="CD111" s="992"/>
      <c r="CE111" s="992"/>
      <c r="CF111" s="986">
        <v>0.4</v>
      </c>
      <c r="CG111" s="987"/>
      <c r="CH111" s="987"/>
      <c r="CI111" s="987"/>
      <c r="CJ111" s="987"/>
      <c r="CK111" s="1014"/>
      <c r="CL111" s="1015"/>
      <c r="CM111" s="988" t="s">
        <v>476</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477</v>
      </c>
      <c r="DH111" s="992"/>
      <c r="DI111" s="992"/>
      <c r="DJ111" s="992"/>
      <c r="DK111" s="992"/>
      <c r="DL111" s="992" t="s">
        <v>477</v>
      </c>
      <c r="DM111" s="992"/>
      <c r="DN111" s="992"/>
      <c r="DO111" s="992"/>
      <c r="DP111" s="992"/>
      <c r="DQ111" s="992" t="s">
        <v>477</v>
      </c>
      <c r="DR111" s="992"/>
      <c r="DS111" s="992"/>
      <c r="DT111" s="992"/>
      <c r="DU111" s="992"/>
      <c r="DV111" s="993" t="s">
        <v>477</v>
      </c>
      <c r="DW111" s="993"/>
      <c r="DX111" s="993"/>
      <c r="DY111" s="993"/>
      <c r="DZ111" s="994"/>
    </row>
    <row r="112" spans="1:131" s="233" customFormat="1" ht="26.25" customHeight="1" x14ac:dyDescent="0.2">
      <c r="A112" s="1018" t="s">
        <v>478</v>
      </c>
      <c r="B112" s="1019"/>
      <c r="C112" s="989" t="s">
        <v>479</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v>34689858</v>
      </c>
      <c r="AB112" s="1025"/>
      <c r="AC112" s="1025"/>
      <c r="AD112" s="1025"/>
      <c r="AE112" s="1026"/>
      <c r="AF112" s="1027">
        <v>34444428</v>
      </c>
      <c r="AG112" s="1025"/>
      <c r="AH112" s="1025"/>
      <c r="AI112" s="1025"/>
      <c r="AJ112" s="1026"/>
      <c r="AK112" s="1027">
        <v>35998878</v>
      </c>
      <c r="AL112" s="1025"/>
      <c r="AM112" s="1025"/>
      <c r="AN112" s="1025"/>
      <c r="AO112" s="1026"/>
      <c r="AP112" s="1028">
        <v>14.1</v>
      </c>
      <c r="AQ112" s="1029"/>
      <c r="AR112" s="1029"/>
      <c r="AS112" s="1029"/>
      <c r="AT112" s="1030"/>
      <c r="AU112" s="974"/>
      <c r="AV112" s="975"/>
      <c r="AW112" s="975"/>
      <c r="AX112" s="975"/>
      <c r="AY112" s="975"/>
      <c r="AZ112" s="988" t="s">
        <v>480</v>
      </c>
      <c r="BA112" s="989"/>
      <c r="BB112" s="989"/>
      <c r="BC112" s="989"/>
      <c r="BD112" s="989"/>
      <c r="BE112" s="989"/>
      <c r="BF112" s="989"/>
      <c r="BG112" s="989"/>
      <c r="BH112" s="989"/>
      <c r="BI112" s="989"/>
      <c r="BJ112" s="989"/>
      <c r="BK112" s="989"/>
      <c r="BL112" s="989"/>
      <c r="BM112" s="989"/>
      <c r="BN112" s="989"/>
      <c r="BO112" s="989"/>
      <c r="BP112" s="990"/>
      <c r="BQ112" s="991">
        <v>69970119</v>
      </c>
      <c r="BR112" s="992"/>
      <c r="BS112" s="992"/>
      <c r="BT112" s="992"/>
      <c r="BU112" s="992"/>
      <c r="BV112" s="992">
        <v>61840668</v>
      </c>
      <c r="BW112" s="992"/>
      <c r="BX112" s="992"/>
      <c r="BY112" s="992"/>
      <c r="BZ112" s="992"/>
      <c r="CA112" s="992">
        <v>60034190</v>
      </c>
      <c r="CB112" s="992"/>
      <c r="CC112" s="992"/>
      <c r="CD112" s="992"/>
      <c r="CE112" s="992"/>
      <c r="CF112" s="986">
        <v>23.5</v>
      </c>
      <c r="CG112" s="987"/>
      <c r="CH112" s="987"/>
      <c r="CI112" s="987"/>
      <c r="CJ112" s="987"/>
      <c r="CK112" s="1014"/>
      <c r="CL112" s="1015"/>
      <c r="CM112" s="988" t="s">
        <v>481</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482</v>
      </c>
      <c r="DH112" s="992"/>
      <c r="DI112" s="992"/>
      <c r="DJ112" s="992"/>
      <c r="DK112" s="992"/>
      <c r="DL112" s="992" t="s">
        <v>482</v>
      </c>
      <c r="DM112" s="992"/>
      <c r="DN112" s="992"/>
      <c r="DO112" s="992"/>
      <c r="DP112" s="992"/>
      <c r="DQ112" s="992" t="s">
        <v>482</v>
      </c>
      <c r="DR112" s="992"/>
      <c r="DS112" s="992"/>
      <c r="DT112" s="992"/>
      <c r="DU112" s="992"/>
      <c r="DV112" s="993" t="s">
        <v>482</v>
      </c>
      <c r="DW112" s="993"/>
      <c r="DX112" s="993"/>
      <c r="DY112" s="993"/>
      <c r="DZ112" s="994"/>
    </row>
    <row r="113" spans="1:130" s="233" customFormat="1" ht="26.25" customHeight="1" x14ac:dyDescent="0.2">
      <c r="A113" s="1020"/>
      <c r="B113" s="1021"/>
      <c r="C113" s="989" t="s">
        <v>483</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5615923</v>
      </c>
      <c r="AB113" s="1004"/>
      <c r="AC113" s="1004"/>
      <c r="AD113" s="1004"/>
      <c r="AE113" s="1005"/>
      <c r="AF113" s="1006">
        <v>5570101</v>
      </c>
      <c r="AG113" s="1004"/>
      <c r="AH113" s="1004"/>
      <c r="AI113" s="1004"/>
      <c r="AJ113" s="1005"/>
      <c r="AK113" s="1006">
        <v>5313471</v>
      </c>
      <c r="AL113" s="1004"/>
      <c r="AM113" s="1004"/>
      <c r="AN113" s="1004"/>
      <c r="AO113" s="1005"/>
      <c r="AP113" s="1007">
        <v>2.1</v>
      </c>
      <c r="AQ113" s="1008"/>
      <c r="AR113" s="1008"/>
      <c r="AS113" s="1008"/>
      <c r="AT113" s="1009"/>
      <c r="AU113" s="974"/>
      <c r="AV113" s="975"/>
      <c r="AW113" s="975"/>
      <c r="AX113" s="975"/>
      <c r="AY113" s="975"/>
      <c r="AZ113" s="988" t="s">
        <v>484</v>
      </c>
      <c r="BA113" s="989"/>
      <c r="BB113" s="989"/>
      <c r="BC113" s="989"/>
      <c r="BD113" s="989"/>
      <c r="BE113" s="989"/>
      <c r="BF113" s="989"/>
      <c r="BG113" s="989"/>
      <c r="BH113" s="989"/>
      <c r="BI113" s="989"/>
      <c r="BJ113" s="989"/>
      <c r="BK113" s="989"/>
      <c r="BL113" s="989"/>
      <c r="BM113" s="989"/>
      <c r="BN113" s="989"/>
      <c r="BO113" s="989"/>
      <c r="BP113" s="990"/>
      <c r="BQ113" s="991" t="s">
        <v>482</v>
      </c>
      <c r="BR113" s="992"/>
      <c r="BS113" s="992"/>
      <c r="BT113" s="992"/>
      <c r="BU113" s="992"/>
      <c r="BV113" s="992" t="s">
        <v>482</v>
      </c>
      <c r="BW113" s="992"/>
      <c r="BX113" s="992"/>
      <c r="BY113" s="992"/>
      <c r="BZ113" s="992"/>
      <c r="CA113" s="992" t="s">
        <v>482</v>
      </c>
      <c r="CB113" s="992"/>
      <c r="CC113" s="992"/>
      <c r="CD113" s="992"/>
      <c r="CE113" s="992"/>
      <c r="CF113" s="986" t="s">
        <v>482</v>
      </c>
      <c r="CG113" s="987"/>
      <c r="CH113" s="987"/>
      <c r="CI113" s="987"/>
      <c r="CJ113" s="987"/>
      <c r="CK113" s="1014"/>
      <c r="CL113" s="1015"/>
      <c r="CM113" s="988" t="s">
        <v>485</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482</v>
      </c>
      <c r="DH113" s="1025"/>
      <c r="DI113" s="1025"/>
      <c r="DJ113" s="1025"/>
      <c r="DK113" s="1026"/>
      <c r="DL113" s="1027" t="s">
        <v>482</v>
      </c>
      <c r="DM113" s="1025"/>
      <c r="DN113" s="1025"/>
      <c r="DO113" s="1025"/>
      <c r="DP113" s="1026"/>
      <c r="DQ113" s="1027" t="s">
        <v>482</v>
      </c>
      <c r="DR113" s="1025"/>
      <c r="DS113" s="1025"/>
      <c r="DT113" s="1025"/>
      <c r="DU113" s="1026"/>
      <c r="DV113" s="1028" t="s">
        <v>482</v>
      </c>
      <c r="DW113" s="1029"/>
      <c r="DX113" s="1029"/>
      <c r="DY113" s="1029"/>
      <c r="DZ113" s="1030"/>
    </row>
    <row r="114" spans="1:130" s="233" customFormat="1" ht="26.25" customHeight="1" x14ac:dyDescent="0.2">
      <c r="A114" s="1020"/>
      <c r="B114" s="1021"/>
      <c r="C114" s="989" t="s">
        <v>486</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t="s">
        <v>482</v>
      </c>
      <c r="AB114" s="1025"/>
      <c r="AC114" s="1025"/>
      <c r="AD114" s="1025"/>
      <c r="AE114" s="1026"/>
      <c r="AF114" s="1027" t="s">
        <v>482</v>
      </c>
      <c r="AG114" s="1025"/>
      <c r="AH114" s="1025"/>
      <c r="AI114" s="1025"/>
      <c r="AJ114" s="1026"/>
      <c r="AK114" s="1027" t="s">
        <v>482</v>
      </c>
      <c r="AL114" s="1025"/>
      <c r="AM114" s="1025"/>
      <c r="AN114" s="1025"/>
      <c r="AO114" s="1026"/>
      <c r="AP114" s="1028" t="s">
        <v>482</v>
      </c>
      <c r="AQ114" s="1029"/>
      <c r="AR114" s="1029"/>
      <c r="AS114" s="1029"/>
      <c r="AT114" s="1030"/>
      <c r="AU114" s="974"/>
      <c r="AV114" s="975"/>
      <c r="AW114" s="975"/>
      <c r="AX114" s="975"/>
      <c r="AY114" s="975"/>
      <c r="AZ114" s="988" t="s">
        <v>487</v>
      </c>
      <c r="BA114" s="989"/>
      <c r="BB114" s="989"/>
      <c r="BC114" s="989"/>
      <c r="BD114" s="989"/>
      <c r="BE114" s="989"/>
      <c r="BF114" s="989"/>
      <c r="BG114" s="989"/>
      <c r="BH114" s="989"/>
      <c r="BI114" s="989"/>
      <c r="BJ114" s="989"/>
      <c r="BK114" s="989"/>
      <c r="BL114" s="989"/>
      <c r="BM114" s="989"/>
      <c r="BN114" s="989"/>
      <c r="BO114" s="989"/>
      <c r="BP114" s="990"/>
      <c r="BQ114" s="991">
        <v>76790274</v>
      </c>
      <c r="BR114" s="992"/>
      <c r="BS114" s="992"/>
      <c r="BT114" s="992"/>
      <c r="BU114" s="992"/>
      <c r="BV114" s="992">
        <v>74162871</v>
      </c>
      <c r="BW114" s="992"/>
      <c r="BX114" s="992"/>
      <c r="BY114" s="992"/>
      <c r="BZ114" s="992"/>
      <c r="CA114" s="992">
        <v>73880005</v>
      </c>
      <c r="CB114" s="992"/>
      <c r="CC114" s="992"/>
      <c r="CD114" s="992"/>
      <c r="CE114" s="992"/>
      <c r="CF114" s="986">
        <v>28.9</v>
      </c>
      <c r="CG114" s="987"/>
      <c r="CH114" s="987"/>
      <c r="CI114" s="987"/>
      <c r="CJ114" s="987"/>
      <c r="CK114" s="1014"/>
      <c r="CL114" s="1015"/>
      <c r="CM114" s="988" t="s">
        <v>488</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482</v>
      </c>
      <c r="DH114" s="1025"/>
      <c r="DI114" s="1025"/>
      <c r="DJ114" s="1025"/>
      <c r="DK114" s="1026"/>
      <c r="DL114" s="1027" t="s">
        <v>482</v>
      </c>
      <c r="DM114" s="1025"/>
      <c r="DN114" s="1025"/>
      <c r="DO114" s="1025"/>
      <c r="DP114" s="1026"/>
      <c r="DQ114" s="1027" t="s">
        <v>477</v>
      </c>
      <c r="DR114" s="1025"/>
      <c r="DS114" s="1025"/>
      <c r="DT114" s="1025"/>
      <c r="DU114" s="1026"/>
      <c r="DV114" s="1028" t="s">
        <v>482</v>
      </c>
      <c r="DW114" s="1029"/>
      <c r="DX114" s="1029"/>
      <c r="DY114" s="1029"/>
      <c r="DZ114" s="1030"/>
    </row>
    <row r="115" spans="1:130" s="233" customFormat="1" ht="26.25" customHeight="1" x14ac:dyDescent="0.2">
      <c r="A115" s="1020"/>
      <c r="B115" s="1021"/>
      <c r="C115" s="989" t="s">
        <v>489</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211150</v>
      </c>
      <c r="AB115" s="1004"/>
      <c r="AC115" s="1004"/>
      <c r="AD115" s="1004"/>
      <c r="AE115" s="1005"/>
      <c r="AF115" s="1006">
        <v>211289</v>
      </c>
      <c r="AG115" s="1004"/>
      <c r="AH115" s="1004"/>
      <c r="AI115" s="1004"/>
      <c r="AJ115" s="1005"/>
      <c r="AK115" s="1006">
        <v>473478</v>
      </c>
      <c r="AL115" s="1004"/>
      <c r="AM115" s="1004"/>
      <c r="AN115" s="1004"/>
      <c r="AO115" s="1005"/>
      <c r="AP115" s="1007">
        <v>0.2</v>
      </c>
      <c r="AQ115" s="1008"/>
      <c r="AR115" s="1008"/>
      <c r="AS115" s="1008"/>
      <c r="AT115" s="1009"/>
      <c r="AU115" s="974"/>
      <c r="AV115" s="975"/>
      <c r="AW115" s="975"/>
      <c r="AX115" s="975"/>
      <c r="AY115" s="975"/>
      <c r="AZ115" s="988" t="s">
        <v>490</v>
      </c>
      <c r="BA115" s="989"/>
      <c r="BB115" s="989"/>
      <c r="BC115" s="989"/>
      <c r="BD115" s="989"/>
      <c r="BE115" s="989"/>
      <c r="BF115" s="989"/>
      <c r="BG115" s="989"/>
      <c r="BH115" s="989"/>
      <c r="BI115" s="989"/>
      <c r="BJ115" s="989"/>
      <c r="BK115" s="989"/>
      <c r="BL115" s="989"/>
      <c r="BM115" s="989"/>
      <c r="BN115" s="989"/>
      <c r="BO115" s="989"/>
      <c r="BP115" s="990"/>
      <c r="BQ115" s="991">
        <v>2890591</v>
      </c>
      <c r="BR115" s="992"/>
      <c r="BS115" s="992"/>
      <c r="BT115" s="992"/>
      <c r="BU115" s="992"/>
      <c r="BV115" s="992">
        <v>1867413</v>
      </c>
      <c r="BW115" s="992"/>
      <c r="BX115" s="992"/>
      <c r="BY115" s="992"/>
      <c r="BZ115" s="992"/>
      <c r="CA115" s="992">
        <v>884904</v>
      </c>
      <c r="CB115" s="992"/>
      <c r="CC115" s="992"/>
      <c r="CD115" s="992"/>
      <c r="CE115" s="992"/>
      <c r="CF115" s="986">
        <v>0.3</v>
      </c>
      <c r="CG115" s="987"/>
      <c r="CH115" s="987"/>
      <c r="CI115" s="987"/>
      <c r="CJ115" s="987"/>
      <c r="CK115" s="1014"/>
      <c r="CL115" s="1015"/>
      <c r="CM115" s="988" t="s">
        <v>491</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482</v>
      </c>
      <c r="DH115" s="1025"/>
      <c r="DI115" s="1025"/>
      <c r="DJ115" s="1025"/>
      <c r="DK115" s="1026"/>
      <c r="DL115" s="1027" t="s">
        <v>482</v>
      </c>
      <c r="DM115" s="1025"/>
      <c r="DN115" s="1025"/>
      <c r="DO115" s="1025"/>
      <c r="DP115" s="1026"/>
      <c r="DQ115" s="1027" t="s">
        <v>482</v>
      </c>
      <c r="DR115" s="1025"/>
      <c r="DS115" s="1025"/>
      <c r="DT115" s="1025"/>
      <c r="DU115" s="1026"/>
      <c r="DV115" s="1028" t="s">
        <v>482</v>
      </c>
      <c r="DW115" s="1029"/>
      <c r="DX115" s="1029"/>
      <c r="DY115" s="1029"/>
      <c r="DZ115" s="1030"/>
    </row>
    <row r="116" spans="1:130" s="233" customFormat="1" ht="26.25" customHeight="1" x14ac:dyDescent="0.2">
      <c r="A116" s="1022"/>
      <c r="B116" s="1023"/>
      <c r="C116" s="1031" t="s">
        <v>492</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482</v>
      </c>
      <c r="AB116" s="1025"/>
      <c r="AC116" s="1025"/>
      <c r="AD116" s="1025"/>
      <c r="AE116" s="1026"/>
      <c r="AF116" s="1027" t="s">
        <v>482</v>
      </c>
      <c r="AG116" s="1025"/>
      <c r="AH116" s="1025"/>
      <c r="AI116" s="1025"/>
      <c r="AJ116" s="1026"/>
      <c r="AK116" s="1027" t="s">
        <v>482</v>
      </c>
      <c r="AL116" s="1025"/>
      <c r="AM116" s="1025"/>
      <c r="AN116" s="1025"/>
      <c r="AO116" s="1026"/>
      <c r="AP116" s="1028" t="s">
        <v>482</v>
      </c>
      <c r="AQ116" s="1029"/>
      <c r="AR116" s="1029"/>
      <c r="AS116" s="1029"/>
      <c r="AT116" s="1030"/>
      <c r="AU116" s="974"/>
      <c r="AV116" s="975"/>
      <c r="AW116" s="975"/>
      <c r="AX116" s="975"/>
      <c r="AY116" s="975"/>
      <c r="AZ116" s="1033" t="s">
        <v>493</v>
      </c>
      <c r="BA116" s="1034"/>
      <c r="BB116" s="1034"/>
      <c r="BC116" s="1034"/>
      <c r="BD116" s="1034"/>
      <c r="BE116" s="1034"/>
      <c r="BF116" s="1034"/>
      <c r="BG116" s="1034"/>
      <c r="BH116" s="1034"/>
      <c r="BI116" s="1034"/>
      <c r="BJ116" s="1034"/>
      <c r="BK116" s="1034"/>
      <c r="BL116" s="1034"/>
      <c r="BM116" s="1034"/>
      <c r="BN116" s="1034"/>
      <c r="BO116" s="1034"/>
      <c r="BP116" s="1035"/>
      <c r="BQ116" s="991" t="s">
        <v>482</v>
      </c>
      <c r="BR116" s="992"/>
      <c r="BS116" s="992"/>
      <c r="BT116" s="992"/>
      <c r="BU116" s="992"/>
      <c r="BV116" s="992" t="s">
        <v>482</v>
      </c>
      <c r="BW116" s="992"/>
      <c r="BX116" s="992"/>
      <c r="BY116" s="992"/>
      <c r="BZ116" s="992"/>
      <c r="CA116" s="992" t="s">
        <v>482</v>
      </c>
      <c r="CB116" s="992"/>
      <c r="CC116" s="992"/>
      <c r="CD116" s="992"/>
      <c r="CE116" s="992"/>
      <c r="CF116" s="986" t="s">
        <v>482</v>
      </c>
      <c r="CG116" s="987"/>
      <c r="CH116" s="987"/>
      <c r="CI116" s="987"/>
      <c r="CJ116" s="987"/>
      <c r="CK116" s="1014"/>
      <c r="CL116" s="1015"/>
      <c r="CM116" s="988" t="s">
        <v>494</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482</v>
      </c>
      <c r="DH116" s="1025"/>
      <c r="DI116" s="1025"/>
      <c r="DJ116" s="1025"/>
      <c r="DK116" s="1026"/>
      <c r="DL116" s="1027" t="s">
        <v>482</v>
      </c>
      <c r="DM116" s="1025"/>
      <c r="DN116" s="1025"/>
      <c r="DO116" s="1025"/>
      <c r="DP116" s="1026"/>
      <c r="DQ116" s="1027" t="s">
        <v>482</v>
      </c>
      <c r="DR116" s="1025"/>
      <c r="DS116" s="1025"/>
      <c r="DT116" s="1025"/>
      <c r="DU116" s="1026"/>
      <c r="DV116" s="1028" t="s">
        <v>482</v>
      </c>
      <c r="DW116" s="1029"/>
      <c r="DX116" s="1029"/>
      <c r="DY116" s="1029"/>
      <c r="DZ116" s="1030"/>
    </row>
    <row r="117" spans="1:130" s="233" customFormat="1" ht="26.25" customHeight="1" x14ac:dyDescent="0.2">
      <c r="A117" s="978" t="s">
        <v>189</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495</v>
      </c>
      <c r="Z117" s="960"/>
      <c r="AA117" s="1044">
        <v>81310816</v>
      </c>
      <c r="AB117" s="1045"/>
      <c r="AC117" s="1045"/>
      <c r="AD117" s="1045"/>
      <c r="AE117" s="1046"/>
      <c r="AF117" s="1047">
        <v>82423888</v>
      </c>
      <c r="AG117" s="1045"/>
      <c r="AH117" s="1045"/>
      <c r="AI117" s="1045"/>
      <c r="AJ117" s="1046"/>
      <c r="AK117" s="1047">
        <v>78605629</v>
      </c>
      <c r="AL117" s="1045"/>
      <c r="AM117" s="1045"/>
      <c r="AN117" s="1045"/>
      <c r="AO117" s="1046"/>
      <c r="AP117" s="1048"/>
      <c r="AQ117" s="1049"/>
      <c r="AR117" s="1049"/>
      <c r="AS117" s="1049"/>
      <c r="AT117" s="1050"/>
      <c r="AU117" s="974"/>
      <c r="AV117" s="975"/>
      <c r="AW117" s="975"/>
      <c r="AX117" s="975"/>
      <c r="AY117" s="975"/>
      <c r="AZ117" s="1040" t="s">
        <v>496</v>
      </c>
      <c r="BA117" s="1041"/>
      <c r="BB117" s="1041"/>
      <c r="BC117" s="1041"/>
      <c r="BD117" s="1041"/>
      <c r="BE117" s="1041"/>
      <c r="BF117" s="1041"/>
      <c r="BG117" s="1041"/>
      <c r="BH117" s="1041"/>
      <c r="BI117" s="1041"/>
      <c r="BJ117" s="1041"/>
      <c r="BK117" s="1041"/>
      <c r="BL117" s="1041"/>
      <c r="BM117" s="1041"/>
      <c r="BN117" s="1041"/>
      <c r="BO117" s="1041"/>
      <c r="BP117" s="1042"/>
      <c r="BQ117" s="991" t="s">
        <v>477</v>
      </c>
      <c r="BR117" s="992"/>
      <c r="BS117" s="992"/>
      <c r="BT117" s="992"/>
      <c r="BU117" s="992"/>
      <c r="BV117" s="992" t="s">
        <v>477</v>
      </c>
      <c r="BW117" s="992"/>
      <c r="BX117" s="992"/>
      <c r="BY117" s="992"/>
      <c r="BZ117" s="992"/>
      <c r="CA117" s="992" t="s">
        <v>497</v>
      </c>
      <c r="CB117" s="992"/>
      <c r="CC117" s="992"/>
      <c r="CD117" s="992"/>
      <c r="CE117" s="992"/>
      <c r="CF117" s="986" t="s">
        <v>477</v>
      </c>
      <c r="CG117" s="987"/>
      <c r="CH117" s="987"/>
      <c r="CI117" s="987"/>
      <c r="CJ117" s="987"/>
      <c r="CK117" s="1014"/>
      <c r="CL117" s="1015"/>
      <c r="CM117" s="988" t="s">
        <v>498</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499</v>
      </c>
      <c r="DH117" s="1025"/>
      <c r="DI117" s="1025"/>
      <c r="DJ117" s="1025"/>
      <c r="DK117" s="1026"/>
      <c r="DL117" s="1027" t="s">
        <v>477</v>
      </c>
      <c r="DM117" s="1025"/>
      <c r="DN117" s="1025"/>
      <c r="DO117" s="1025"/>
      <c r="DP117" s="1026"/>
      <c r="DQ117" s="1027" t="s">
        <v>499</v>
      </c>
      <c r="DR117" s="1025"/>
      <c r="DS117" s="1025"/>
      <c r="DT117" s="1025"/>
      <c r="DU117" s="1026"/>
      <c r="DV117" s="1028" t="s">
        <v>497</v>
      </c>
      <c r="DW117" s="1029"/>
      <c r="DX117" s="1029"/>
      <c r="DY117" s="1029"/>
      <c r="DZ117" s="1030"/>
    </row>
    <row r="118" spans="1:130" s="233" customFormat="1" ht="26.25" customHeight="1" x14ac:dyDescent="0.2">
      <c r="A118" s="978" t="s">
        <v>469</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466</v>
      </c>
      <c r="AB118" s="959"/>
      <c r="AC118" s="959"/>
      <c r="AD118" s="959"/>
      <c r="AE118" s="960"/>
      <c r="AF118" s="958" t="s">
        <v>467</v>
      </c>
      <c r="AG118" s="959"/>
      <c r="AH118" s="959"/>
      <c r="AI118" s="959"/>
      <c r="AJ118" s="960"/>
      <c r="AK118" s="958" t="s">
        <v>310</v>
      </c>
      <c r="AL118" s="959"/>
      <c r="AM118" s="959"/>
      <c r="AN118" s="959"/>
      <c r="AO118" s="960"/>
      <c r="AP118" s="1036" t="s">
        <v>468</v>
      </c>
      <c r="AQ118" s="1037"/>
      <c r="AR118" s="1037"/>
      <c r="AS118" s="1037"/>
      <c r="AT118" s="1038"/>
      <c r="AU118" s="974"/>
      <c r="AV118" s="975"/>
      <c r="AW118" s="975"/>
      <c r="AX118" s="975"/>
      <c r="AY118" s="975"/>
      <c r="AZ118" s="1039" t="s">
        <v>500</v>
      </c>
      <c r="BA118" s="1031"/>
      <c r="BB118" s="1031"/>
      <c r="BC118" s="1031"/>
      <c r="BD118" s="1031"/>
      <c r="BE118" s="1031"/>
      <c r="BF118" s="1031"/>
      <c r="BG118" s="1031"/>
      <c r="BH118" s="1031"/>
      <c r="BI118" s="1031"/>
      <c r="BJ118" s="1031"/>
      <c r="BK118" s="1031"/>
      <c r="BL118" s="1031"/>
      <c r="BM118" s="1031"/>
      <c r="BN118" s="1031"/>
      <c r="BO118" s="1031"/>
      <c r="BP118" s="1032"/>
      <c r="BQ118" s="1065" t="s">
        <v>446</v>
      </c>
      <c r="BR118" s="1066"/>
      <c r="BS118" s="1066"/>
      <c r="BT118" s="1066"/>
      <c r="BU118" s="1066"/>
      <c r="BV118" s="1066" t="s">
        <v>446</v>
      </c>
      <c r="BW118" s="1066"/>
      <c r="BX118" s="1066"/>
      <c r="BY118" s="1066"/>
      <c r="BZ118" s="1066"/>
      <c r="CA118" s="1066" t="s">
        <v>477</v>
      </c>
      <c r="CB118" s="1066"/>
      <c r="CC118" s="1066"/>
      <c r="CD118" s="1066"/>
      <c r="CE118" s="1066"/>
      <c r="CF118" s="986" t="s">
        <v>477</v>
      </c>
      <c r="CG118" s="987"/>
      <c r="CH118" s="987"/>
      <c r="CI118" s="987"/>
      <c r="CJ118" s="987"/>
      <c r="CK118" s="1014"/>
      <c r="CL118" s="1015"/>
      <c r="CM118" s="988" t="s">
        <v>501</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446</v>
      </c>
      <c r="DH118" s="1025"/>
      <c r="DI118" s="1025"/>
      <c r="DJ118" s="1025"/>
      <c r="DK118" s="1026"/>
      <c r="DL118" s="1027" t="s">
        <v>477</v>
      </c>
      <c r="DM118" s="1025"/>
      <c r="DN118" s="1025"/>
      <c r="DO118" s="1025"/>
      <c r="DP118" s="1026"/>
      <c r="DQ118" s="1027" t="s">
        <v>401</v>
      </c>
      <c r="DR118" s="1025"/>
      <c r="DS118" s="1025"/>
      <c r="DT118" s="1025"/>
      <c r="DU118" s="1026"/>
      <c r="DV118" s="1028" t="s">
        <v>401</v>
      </c>
      <c r="DW118" s="1029"/>
      <c r="DX118" s="1029"/>
      <c r="DY118" s="1029"/>
      <c r="DZ118" s="1030"/>
    </row>
    <row r="119" spans="1:130" s="233" customFormat="1" ht="26.25" customHeight="1" x14ac:dyDescent="0.2">
      <c r="A119" s="1122" t="s">
        <v>472</v>
      </c>
      <c r="B119" s="1013"/>
      <c r="C119" s="995" t="s">
        <v>473</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v>211150</v>
      </c>
      <c r="AB119" s="966"/>
      <c r="AC119" s="966"/>
      <c r="AD119" s="966"/>
      <c r="AE119" s="967"/>
      <c r="AF119" s="968">
        <v>211289</v>
      </c>
      <c r="AG119" s="966"/>
      <c r="AH119" s="966"/>
      <c r="AI119" s="966"/>
      <c r="AJ119" s="967"/>
      <c r="AK119" s="968">
        <v>473478</v>
      </c>
      <c r="AL119" s="966"/>
      <c r="AM119" s="966"/>
      <c r="AN119" s="966"/>
      <c r="AO119" s="967"/>
      <c r="AP119" s="969">
        <v>0.2</v>
      </c>
      <c r="AQ119" s="970"/>
      <c r="AR119" s="970"/>
      <c r="AS119" s="970"/>
      <c r="AT119" s="971"/>
      <c r="AU119" s="976"/>
      <c r="AV119" s="977"/>
      <c r="AW119" s="977"/>
      <c r="AX119" s="977"/>
      <c r="AY119" s="977"/>
      <c r="AZ119" s="254" t="s">
        <v>189</v>
      </c>
      <c r="BA119" s="254"/>
      <c r="BB119" s="254"/>
      <c r="BC119" s="254"/>
      <c r="BD119" s="254"/>
      <c r="BE119" s="254"/>
      <c r="BF119" s="254"/>
      <c r="BG119" s="254"/>
      <c r="BH119" s="254"/>
      <c r="BI119" s="254"/>
      <c r="BJ119" s="254"/>
      <c r="BK119" s="254"/>
      <c r="BL119" s="254"/>
      <c r="BM119" s="254"/>
      <c r="BN119" s="254"/>
      <c r="BO119" s="1043" t="s">
        <v>502</v>
      </c>
      <c r="BP119" s="1071"/>
      <c r="BQ119" s="1065">
        <v>1333955181</v>
      </c>
      <c r="BR119" s="1066"/>
      <c r="BS119" s="1066"/>
      <c r="BT119" s="1066"/>
      <c r="BU119" s="1066"/>
      <c r="BV119" s="1066">
        <v>1338165264</v>
      </c>
      <c r="BW119" s="1066"/>
      <c r="BX119" s="1066"/>
      <c r="BY119" s="1066"/>
      <c r="BZ119" s="1066"/>
      <c r="CA119" s="1066">
        <v>1352864705</v>
      </c>
      <c r="CB119" s="1066"/>
      <c r="CC119" s="1066"/>
      <c r="CD119" s="1066"/>
      <c r="CE119" s="1066"/>
      <c r="CF119" s="1067"/>
      <c r="CG119" s="1068"/>
      <c r="CH119" s="1068"/>
      <c r="CI119" s="1068"/>
      <c r="CJ119" s="1069"/>
      <c r="CK119" s="1016"/>
      <c r="CL119" s="1017"/>
      <c r="CM119" s="1039" t="s">
        <v>503</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446</v>
      </c>
      <c r="DH119" s="1052"/>
      <c r="DI119" s="1052"/>
      <c r="DJ119" s="1052"/>
      <c r="DK119" s="1053"/>
      <c r="DL119" s="1051" t="s">
        <v>477</v>
      </c>
      <c r="DM119" s="1052"/>
      <c r="DN119" s="1052"/>
      <c r="DO119" s="1052"/>
      <c r="DP119" s="1053"/>
      <c r="DQ119" s="1051" t="s">
        <v>446</v>
      </c>
      <c r="DR119" s="1052"/>
      <c r="DS119" s="1052"/>
      <c r="DT119" s="1052"/>
      <c r="DU119" s="1053"/>
      <c r="DV119" s="1054" t="s">
        <v>401</v>
      </c>
      <c r="DW119" s="1055"/>
      <c r="DX119" s="1055"/>
      <c r="DY119" s="1055"/>
      <c r="DZ119" s="1056"/>
    </row>
    <row r="120" spans="1:130" s="233" customFormat="1" ht="26.25" customHeight="1" x14ac:dyDescent="0.2">
      <c r="A120" s="1123"/>
      <c r="B120" s="1015"/>
      <c r="C120" s="988" t="s">
        <v>476</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477</v>
      </c>
      <c r="AB120" s="1025"/>
      <c r="AC120" s="1025"/>
      <c r="AD120" s="1025"/>
      <c r="AE120" s="1026"/>
      <c r="AF120" s="1027" t="s">
        <v>401</v>
      </c>
      <c r="AG120" s="1025"/>
      <c r="AH120" s="1025"/>
      <c r="AI120" s="1025"/>
      <c r="AJ120" s="1026"/>
      <c r="AK120" s="1027" t="s">
        <v>401</v>
      </c>
      <c r="AL120" s="1025"/>
      <c r="AM120" s="1025"/>
      <c r="AN120" s="1025"/>
      <c r="AO120" s="1026"/>
      <c r="AP120" s="1028" t="s">
        <v>477</v>
      </c>
      <c r="AQ120" s="1029"/>
      <c r="AR120" s="1029"/>
      <c r="AS120" s="1029"/>
      <c r="AT120" s="1030"/>
      <c r="AU120" s="1057" t="s">
        <v>504</v>
      </c>
      <c r="AV120" s="1058"/>
      <c r="AW120" s="1058"/>
      <c r="AX120" s="1058"/>
      <c r="AY120" s="1059"/>
      <c r="AZ120" s="995" t="s">
        <v>505</v>
      </c>
      <c r="BA120" s="963"/>
      <c r="BB120" s="963"/>
      <c r="BC120" s="963"/>
      <c r="BD120" s="963"/>
      <c r="BE120" s="963"/>
      <c r="BF120" s="963"/>
      <c r="BG120" s="963"/>
      <c r="BH120" s="963"/>
      <c r="BI120" s="963"/>
      <c r="BJ120" s="963"/>
      <c r="BK120" s="963"/>
      <c r="BL120" s="963"/>
      <c r="BM120" s="963"/>
      <c r="BN120" s="963"/>
      <c r="BO120" s="963"/>
      <c r="BP120" s="964"/>
      <c r="BQ120" s="996">
        <v>184817612</v>
      </c>
      <c r="BR120" s="997"/>
      <c r="BS120" s="997"/>
      <c r="BT120" s="997"/>
      <c r="BU120" s="997"/>
      <c r="BV120" s="997">
        <v>196291143</v>
      </c>
      <c r="BW120" s="997"/>
      <c r="BX120" s="997"/>
      <c r="BY120" s="997"/>
      <c r="BZ120" s="997"/>
      <c r="CA120" s="997">
        <v>223706033</v>
      </c>
      <c r="CB120" s="997"/>
      <c r="CC120" s="997"/>
      <c r="CD120" s="997"/>
      <c r="CE120" s="997"/>
      <c r="CF120" s="1010">
        <v>87.4</v>
      </c>
      <c r="CG120" s="1011"/>
      <c r="CH120" s="1011"/>
      <c r="CI120" s="1011"/>
      <c r="CJ120" s="1011"/>
      <c r="CK120" s="1072" t="s">
        <v>506</v>
      </c>
      <c r="CL120" s="1073"/>
      <c r="CM120" s="1073"/>
      <c r="CN120" s="1073"/>
      <c r="CO120" s="1074"/>
      <c r="CP120" s="1080" t="s">
        <v>507</v>
      </c>
      <c r="CQ120" s="1081"/>
      <c r="CR120" s="1081"/>
      <c r="CS120" s="1081"/>
      <c r="CT120" s="1081"/>
      <c r="CU120" s="1081"/>
      <c r="CV120" s="1081"/>
      <c r="CW120" s="1081"/>
      <c r="CX120" s="1081"/>
      <c r="CY120" s="1081"/>
      <c r="CZ120" s="1081"/>
      <c r="DA120" s="1081"/>
      <c r="DB120" s="1081"/>
      <c r="DC120" s="1081"/>
      <c r="DD120" s="1081"/>
      <c r="DE120" s="1081"/>
      <c r="DF120" s="1082"/>
      <c r="DG120" s="996">
        <v>61485588</v>
      </c>
      <c r="DH120" s="997"/>
      <c r="DI120" s="997"/>
      <c r="DJ120" s="997"/>
      <c r="DK120" s="997"/>
      <c r="DL120" s="997">
        <v>53997164</v>
      </c>
      <c r="DM120" s="997"/>
      <c r="DN120" s="997"/>
      <c r="DO120" s="997"/>
      <c r="DP120" s="997"/>
      <c r="DQ120" s="997">
        <v>52847737</v>
      </c>
      <c r="DR120" s="997"/>
      <c r="DS120" s="997"/>
      <c r="DT120" s="997"/>
      <c r="DU120" s="997"/>
      <c r="DV120" s="998">
        <v>20.7</v>
      </c>
      <c r="DW120" s="998"/>
      <c r="DX120" s="998"/>
      <c r="DY120" s="998"/>
      <c r="DZ120" s="999"/>
    </row>
    <row r="121" spans="1:130" s="233" customFormat="1" ht="26.25" customHeight="1" x14ac:dyDescent="0.2">
      <c r="A121" s="1123"/>
      <c r="B121" s="1015"/>
      <c r="C121" s="1040" t="s">
        <v>508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441</v>
      </c>
      <c r="AB121" s="1025"/>
      <c r="AC121" s="1025"/>
      <c r="AD121" s="1025"/>
      <c r="AE121" s="1026"/>
      <c r="AF121" s="1027" t="s">
        <v>477</v>
      </c>
      <c r="AG121" s="1025"/>
      <c r="AH121" s="1025"/>
      <c r="AI121" s="1025"/>
      <c r="AJ121" s="1026"/>
      <c r="AK121" s="1027" t="s">
        <v>446</v>
      </c>
      <c r="AL121" s="1025"/>
      <c r="AM121" s="1025"/>
      <c r="AN121" s="1025"/>
      <c r="AO121" s="1026"/>
      <c r="AP121" s="1028" t="s">
        <v>477</v>
      </c>
      <c r="AQ121" s="1029"/>
      <c r="AR121" s="1029"/>
      <c r="AS121" s="1029"/>
      <c r="AT121" s="1030"/>
      <c r="AU121" s="1060"/>
      <c r="AV121" s="1061"/>
      <c r="AW121" s="1061"/>
      <c r="AX121" s="1061"/>
      <c r="AY121" s="1062"/>
      <c r="AZ121" s="988" t="s">
        <v>509</v>
      </c>
      <c r="BA121" s="989"/>
      <c r="BB121" s="989"/>
      <c r="BC121" s="989"/>
      <c r="BD121" s="989"/>
      <c r="BE121" s="989"/>
      <c r="BF121" s="989"/>
      <c r="BG121" s="989"/>
      <c r="BH121" s="989"/>
      <c r="BI121" s="989"/>
      <c r="BJ121" s="989"/>
      <c r="BK121" s="989"/>
      <c r="BL121" s="989"/>
      <c r="BM121" s="989"/>
      <c r="BN121" s="989"/>
      <c r="BO121" s="989"/>
      <c r="BP121" s="990"/>
      <c r="BQ121" s="991">
        <v>189825676</v>
      </c>
      <c r="BR121" s="992"/>
      <c r="BS121" s="992"/>
      <c r="BT121" s="992"/>
      <c r="BU121" s="992"/>
      <c r="BV121" s="992">
        <v>191651782</v>
      </c>
      <c r="BW121" s="992"/>
      <c r="BX121" s="992"/>
      <c r="BY121" s="992"/>
      <c r="BZ121" s="992"/>
      <c r="CA121" s="992">
        <v>188416706</v>
      </c>
      <c r="CB121" s="992"/>
      <c r="CC121" s="992"/>
      <c r="CD121" s="992"/>
      <c r="CE121" s="992"/>
      <c r="CF121" s="986">
        <v>73.599999999999994</v>
      </c>
      <c r="CG121" s="987"/>
      <c r="CH121" s="987"/>
      <c r="CI121" s="987"/>
      <c r="CJ121" s="987"/>
      <c r="CK121" s="1075"/>
      <c r="CL121" s="1076"/>
      <c r="CM121" s="1076"/>
      <c r="CN121" s="1076"/>
      <c r="CO121" s="1077"/>
      <c r="CP121" s="1085" t="s">
        <v>510</v>
      </c>
      <c r="CQ121" s="1086"/>
      <c r="CR121" s="1086"/>
      <c r="CS121" s="1086"/>
      <c r="CT121" s="1086"/>
      <c r="CU121" s="1086"/>
      <c r="CV121" s="1086"/>
      <c r="CW121" s="1086"/>
      <c r="CX121" s="1086"/>
      <c r="CY121" s="1086"/>
      <c r="CZ121" s="1086"/>
      <c r="DA121" s="1086"/>
      <c r="DB121" s="1086"/>
      <c r="DC121" s="1086"/>
      <c r="DD121" s="1086"/>
      <c r="DE121" s="1086"/>
      <c r="DF121" s="1087"/>
      <c r="DG121" s="991">
        <v>4007701</v>
      </c>
      <c r="DH121" s="992"/>
      <c r="DI121" s="992"/>
      <c r="DJ121" s="992"/>
      <c r="DK121" s="992"/>
      <c r="DL121" s="992">
        <v>3708771</v>
      </c>
      <c r="DM121" s="992"/>
      <c r="DN121" s="992"/>
      <c r="DO121" s="992"/>
      <c r="DP121" s="992"/>
      <c r="DQ121" s="992">
        <v>3399057</v>
      </c>
      <c r="DR121" s="992"/>
      <c r="DS121" s="992"/>
      <c r="DT121" s="992"/>
      <c r="DU121" s="992"/>
      <c r="DV121" s="993">
        <v>1.3</v>
      </c>
      <c r="DW121" s="993"/>
      <c r="DX121" s="993"/>
      <c r="DY121" s="993"/>
      <c r="DZ121" s="994"/>
    </row>
    <row r="122" spans="1:130" s="233" customFormat="1" ht="26.25" customHeight="1" x14ac:dyDescent="0.2">
      <c r="A122" s="1123"/>
      <c r="B122" s="1015"/>
      <c r="C122" s="988" t="s">
        <v>488</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446</v>
      </c>
      <c r="AB122" s="1025"/>
      <c r="AC122" s="1025"/>
      <c r="AD122" s="1025"/>
      <c r="AE122" s="1026"/>
      <c r="AF122" s="1027" t="s">
        <v>477</v>
      </c>
      <c r="AG122" s="1025"/>
      <c r="AH122" s="1025"/>
      <c r="AI122" s="1025"/>
      <c r="AJ122" s="1026"/>
      <c r="AK122" s="1027" t="s">
        <v>477</v>
      </c>
      <c r="AL122" s="1025"/>
      <c r="AM122" s="1025"/>
      <c r="AN122" s="1025"/>
      <c r="AO122" s="1026"/>
      <c r="AP122" s="1028" t="s">
        <v>477</v>
      </c>
      <c r="AQ122" s="1029"/>
      <c r="AR122" s="1029"/>
      <c r="AS122" s="1029"/>
      <c r="AT122" s="1030"/>
      <c r="AU122" s="1060"/>
      <c r="AV122" s="1061"/>
      <c r="AW122" s="1061"/>
      <c r="AX122" s="1061"/>
      <c r="AY122" s="1062"/>
      <c r="AZ122" s="1039" t="s">
        <v>511</v>
      </c>
      <c r="BA122" s="1031"/>
      <c r="BB122" s="1031"/>
      <c r="BC122" s="1031"/>
      <c r="BD122" s="1031"/>
      <c r="BE122" s="1031"/>
      <c r="BF122" s="1031"/>
      <c r="BG122" s="1031"/>
      <c r="BH122" s="1031"/>
      <c r="BI122" s="1031"/>
      <c r="BJ122" s="1031"/>
      <c r="BK122" s="1031"/>
      <c r="BL122" s="1031"/>
      <c r="BM122" s="1031"/>
      <c r="BN122" s="1031"/>
      <c r="BO122" s="1031"/>
      <c r="BP122" s="1032"/>
      <c r="BQ122" s="1065">
        <v>547604680</v>
      </c>
      <c r="BR122" s="1066"/>
      <c r="BS122" s="1066"/>
      <c r="BT122" s="1066"/>
      <c r="BU122" s="1066"/>
      <c r="BV122" s="1066">
        <v>553133065</v>
      </c>
      <c r="BW122" s="1066"/>
      <c r="BX122" s="1066"/>
      <c r="BY122" s="1066"/>
      <c r="BZ122" s="1066"/>
      <c r="CA122" s="1066">
        <v>556891514</v>
      </c>
      <c r="CB122" s="1066"/>
      <c r="CC122" s="1066"/>
      <c r="CD122" s="1066"/>
      <c r="CE122" s="1066"/>
      <c r="CF122" s="1083">
        <v>217.6</v>
      </c>
      <c r="CG122" s="1084"/>
      <c r="CH122" s="1084"/>
      <c r="CI122" s="1084"/>
      <c r="CJ122" s="1084"/>
      <c r="CK122" s="1075"/>
      <c r="CL122" s="1076"/>
      <c r="CM122" s="1076"/>
      <c r="CN122" s="1076"/>
      <c r="CO122" s="1077"/>
      <c r="CP122" s="1085" t="s">
        <v>445</v>
      </c>
      <c r="CQ122" s="1086"/>
      <c r="CR122" s="1086"/>
      <c r="CS122" s="1086"/>
      <c r="CT122" s="1086"/>
      <c r="CU122" s="1086"/>
      <c r="CV122" s="1086"/>
      <c r="CW122" s="1086"/>
      <c r="CX122" s="1086"/>
      <c r="CY122" s="1086"/>
      <c r="CZ122" s="1086"/>
      <c r="DA122" s="1086"/>
      <c r="DB122" s="1086"/>
      <c r="DC122" s="1086"/>
      <c r="DD122" s="1086"/>
      <c r="DE122" s="1086"/>
      <c r="DF122" s="1087"/>
      <c r="DG122" s="991">
        <v>3221797</v>
      </c>
      <c r="DH122" s="992"/>
      <c r="DI122" s="992"/>
      <c r="DJ122" s="992"/>
      <c r="DK122" s="992"/>
      <c r="DL122" s="992">
        <v>2862869</v>
      </c>
      <c r="DM122" s="992"/>
      <c r="DN122" s="992"/>
      <c r="DO122" s="992"/>
      <c r="DP122" s="992"/>
      <c r="DQ122" s="992">
        <v>2670506</v>
      </c>
      <c r="DR122" s="992"/>
      <c r="DS122" s="992"/>
      <c r="DT122" s="992"/>
      <c r="DU122" s="992"/>
      <c r="DV122" s="993">
        <v>1</v>
      </c>
      <c r="DW122" s="993"/>
      <c r="DX122" s="993"/>
      <c r="DY122" s="993"/>
      <c r="DZ122" s="994"/>
    </row>
    <row r="123" spans="1:130" s="233" customFormat="1" ht="26.25" customHeight="1" x14ac:dyDescent="0.2">
      <c r="A123" s="1123"/>
      <c r="B123" s="1015"/>
      <c r="C123" s="988" t="s">
        <v>494</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446</v>
      </c>
      <c r="AB123" s="1025"/>
      <c r="AC123" s="1025"/>
      <c r="AD123" s="1025"/>
      <c r="AE123" s="1026"/>
      <c r="AF123" s="1027" t="s">
        <v>446</v>
      </c>
      <c r="AG123" s="1025"/>
      <c r="AH123" s="1025"/>
      <c r="AI123" s="1025"/>
      <c r="AJ123" s="1026"/>
      <c r="AK123" s="1027" t="s">
        <v>477</v>
      </c>
      <c r="AL123" s="1025"/>
      <c r="AM123" s="1025"/>
      <c r="AN123" s="1025"/>
      <c r="AO123" s="1026"/>
      <c r="AP123" s="1028" t="s">
        <v>441</v>
      </c>
      <c r="AQ123" s="1029"/>
      <c r="AR123" s="1029"/>
      <c r="AS123" s="1029"/>
      <c r="AT123" s="1030"/>
      <c r="AU123" s="1063"/>
      <c r="AV123" s="1064"/>
      <c r="AW123" s="1064"/>
      <c r="AX123" s="1064"/>
      <c r="AY123" s="1064"/>
      <c r="AZ123" s="254" t="s">
        <v>189</v>
      </c>
      <c r="BA123" s="254"/>
      <c r="BB123" s="254"/>
      <c r="BC123" s="254"/>
      <c r="BD123" s="254"/>
      <c r="BE123" s="254"/>
      <c r="BF123" s="254"/>
      <c r="BG123" s="254"/>
      <c r="BH123" s="254"/>
      <c r="BI123" s="254"/>
      <c r="BJ123" s="254"/>
      <c r="BK123" s="254"/>
      <c r="BL123" s="254"/>
      <c r="BM123" s="254"/>
      <c r="BN123" s="254"/>
      <c r="BO123" s="1043" t="s">
        <v>512</v>
      </c>
      <c r="BP123" s="1071"/>
      <c r="BQ123" s="1129">
        <v>922247968</v>
      </c>
      <c r="BR123" s="1130"/>
      <c r="BS123" s="1130"/>
      <c r="BT123" s="1130"/>
      <c r="BU123" s="1130"/>
      <c r="BV123" s="1130">
        <v>941075990</v>
      </c>
      <c r="BW123" s="1130"/>
      <c r="BX123" s="1130"/>
      <c r="BY123" s="1130"/>
      <c r="BZ123" s="1130"/>
      <c r="CA123" s="1130">
        <v>969014253</v>
      </c>
      <c r="CB123" s="1130"/>
      <c r="CC123" s="1130"/>
      <c r="CD123" s="1130"/>
      <c r="CE123" s="1130"/>
      <c r="CF123" s="1067"/>
      <c r="CG123" s="1068"/>
      <c r="CH123" s="1068"/>
      <c r="CI123" s="1068"/>
      <c r="CJ123" s="1069"/>
      <c r="CK123" s="1075"/>
      <c r="CL123" s="1076"/>
      <c r="CM123" s="1076"/>
      <c r="CN123" s="1076"/>
      <c r="CO123" s="1077"/>
      <c r="CP123" s="1085" t="s">
        <v>513</v>
      </c>
      <c r="CQ123" s="1086"/>
      <c r="CR123" s="1086"/>
      <c r="CS123" s="1086"/>
      <c r="CT123" s="1086"/>
      <c r="CU123" s="1086"/>
      <c r="CV123" s="1086"/>
      <c r="CW123" s="1086"/>
      <c r="CX123" s="1086"/>
      <c r="CY123" s="1086"/>
      <c r="CZ123" s="1086"/>
      <c r="DA123" s="1086"/>
      <c r="DB123" s="1086"/>
      <c r="DC123" s="1086"/>
      <c r="DD123" s="1086"/>
      <c r="DE123" s="1086"/>
      <c r="DF123" s="1087"/>
      <c r="DG123" s="1024">
        <v>532397</v>
      </c>
      <c r="DH123" s="1025"/>
      <c r="DI123" s="1025"/>
      <c r="DJ123" s="1025"/>
      <c r="DK123" s="1026"/>
      <c r="DL123" s="1027">
        <v>612467</v>
      </c>
      <c r="DM123" s="1025"/>
      <c r="DN123" s="1025"/>
      <c r="DO123" s="1025"/>
      <c r="DP123" s="1026"/>
      <c r="DQ123" s="1027">
        <v>568607</v>
      </c>
      <c r="DR123" s="1025"/>
      <c r="DS123" s="1025"/>
      <c r="DT123" s="1025"/>
      <c r="DU123" s="1026"/>
      <c r="DV123" s="1028">
        <v>0.2</v>
      </c>
      <c r="DW123" s="1029"/>
      <c r="DX123" s="1029"/>
      <c r="DY123" s="1029"/>
      <c r="DZ123" s="1030"/>
    </row>
    <row r="124" spans="1:130" s="233" customFormat="1" ht="26.25" customHeight="1" thickBot="1" x14ac:dyDescent="0.25">
      <c r="A124" s="1123"/>
      <c r="B124" s="1015"/>
      <c r="C124" s="988" t="s">
        <v>498</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514</v>
      </c>
      <c r="AB124" s="1025"/>
      <c r="AC124" s="1025"/>
      <c r="AD124" s="1025"/>
      <c r="AE124" s="1026"/>
      <c r="AF124" s="1027" t="s">
        <v>446</v>
      </c>
      <c r="AG124" s="1025"/>
      <c r="AH124" s="1025"/>
      <c r="AI124" s="1025"/>
      <c r="AJ124" s="1026"/>
      <c r="AK124" s="1027" t="s">
        <v>446</v>
      </c>
      <c r="AL124" s="1025"/>
      <c r="AM124" s="1025"/>
      <c r="AN124" s="1025"/>
      <c r="AO124" s="1026"/>
      <c r="AP124" s="1028" t="s">
        <v>446</v>
      </c>
      <c r="AQ124" s="1029"/>
      <c r="AR124" s="1029"/>
      <c r="AS124" s="1029"/>
      <c r="AT124" s="1030"/>
      <c r="AU124" s="1125" t="s">
        <v>515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170.8</v>
      </c>
      <c r="BR124" s="1093"/>
      <c r="BS124" s="1093"/>
      <c r="BT124" s="1093"/>
      <c r="BU124" s="1093"/>
      <c r="BV124" s="1093">
        <v>161.6</v>
      </c>
      <c r="BW124" s="1093"/>
      <c r="BX124" s="1093"/>
      <c r="BY124" s="1093"/>
      <c r="BZ124" s="1093"/>
      <c r="CA124" s="1093">
        <v>150</v>
      </c>
      <c r="CB124" s="1093"/>
      <c r="CC124" s="1093"/>
      <c r="CD124" s="1093"/>
      <c r="CE124" s="1093"/>
      <c r="CF124" s="1094"/>
      <c r="CG124" s="1095"/>
      <c r="CH124" s="1095"/>
      <c r="CI124" s="1095"/>
      <c r="CJ124" s="1096"/>
      <c r="CK124" s="1078"/>
      <c r="CL124" s="1078"/>
      <c r="CM124" s="1078"/>
      <c r="CN124" s="1078"/>
      <c r="CO124" s="1079"/>
      <c r="CP124" s="1085" t="s">
        <v>516</v>
      </c>
      <c r="CQ124" s="1086"/>
      <c r="CR124" s="1086"/>
      <c r="CS124" s="1086"/>
      <c r="CT124" s="1086"/>
      <c r="CU124" s="1086"/>
      <c r="CV124" s="1086"/>
      <c r="CW124" s="1086"/>
      <c r="CX124" s="1086"/>
      <c r="CY124" s="1086"/>
      <c r="CZ124" s="1086"/>
      <c r="DA124" s="1086"/>
      <c r="DB124" s="1086"/>
      <c r="DC124" s="1086"/>
      <c r="DD124" s="1086"/>
      <c r="DE124" s="1086"/>
      <c r="DF124" s="1087"/>
      <c r="DG124" s="1070">
        <v>722636</v>
      </c>
      <c r="DH124" s="1052"/>
      <c r="DI124" s="1052"/>
      <c r="DJ124" s="1052"/>
      <c r="DK124" s="1053"/>
      <c r="DL124" s="1051">
        <v>659397</v>
      </c>
      <c r="DM124" s="1052"/>
      <c r="DN124" s="1052"/>
      <c r="DO124" s="1052"/>
      <c r="DP124" s="1053"/>
      <c r="DQ124" s="1051">
        <v>548283</v>
      </c>
      <c r="DR124" s="1052"/>
      <c r="DS124" s="1052"/>
      <c r="DT124" s="1052"/>
      <c r="DU124" s="1053"/>
      <c r="DV124" s="1054">
        <v>0.2</v>
      </c>
      <c r="DW124" s="1055"/>
      <c r="DX124" s="1055"/>
      <c r="DY124" s="1055"/>
      <c r="DZ124" s="1056"/>
    </row>
    <row r="125" spans="1:130" s="233" customFormat="1" ht="26.25" customHeight="1" x14ac:dyDescent="0.2">
      <c r="A125" s="1123"/>
      <c r="B125" s="1015"/>
      <c r="C125" s="988" t="s">
        <v>501</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477</v>
      </c>
      <c r="AB125" s="1025"/>
      <c r="AC125" s="1025"/>
      <c r="AD125" s="1025"/>
      <c r="AE125" s="1026"/>
      <c r="AF125" s="1027" t="s">
        <v>401</v>
      </c>
      <c r="AG125" s="1025"/>
      <c r="AH125" s="1025"/>
      <c r="AI125" s="1025"/>
      <c r="AJ125" s="1026"/>
      <c r="AK125" s="1027" t="s">
        <v>477</v>
      </c>
      <c r="AL125" s="1025"/>
      <c r="AM125" s="1025"/>
      <c r="AN125" s="1025"/>
      <c r="AO125" s="1026"/>
      <c r="AP125" s="1028" t="s">
        <v>477</v>
      </c>
      <c r="AQ125" s="1029"/>
      <c r="AR125" s="1029"/>
      <c r="AS125" s="1029"/>
      <c r="AT125" s="103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8" t="s">
        <v>517</v>
      </c>
      <c r="CL125" s="1073"/>
      <c r="CM125" s="1073"/>
      <c r="CN125" s="1073"/>
      <c r="CO125" s="1074"/>
      <c r="CP125" s="995" t="s">
        <v>518</v>
      </c>
      <c r="CQ125" s="963"/>
      <c r="CR125" s="963"/>
      <c r="CS125" s="963"/>
      <c r="CT125" s="963"/>
      <c r="CU125" s="963"/>
      <c r="CV125" s="963"/>
      <c r="CW125" s="963"/>
      <c r="CX125" s="963"/>
      <c r="CY125" s="963"/>
      <c r="CZ125" s="963"/>
      <c r="DA125" s="963"/>
      <c r="DB125" s="963"/>
      <c r="DC125" s="963"/>
      <c r="DD125" s="963"/>
      <c r="DE125" s="963"/>
      <c r="DF125" s="964"/>
      <c r="DG125" s="996" t="s">
        <v>477</v>
      </c>
      <c r="DH125" s="997"/>
      <c r="DI125" s="997"/>
      <c r="DJ125" s="997"/>
      <c r="DK125" s="997"/>
      <c r="DL125" s="997" t="s">
        <v>477</v>
      </c>
      <c r="DM125" s="997"/>
      <c r="DN125" s="997"/>
      <c r="DO125" s="997"/>
      <c r="DP125" s="997"/>
      <c r="DQ125" s="997" t="s">
        <v>446</v>
      </c>
      <c r="DR125" s="997"/>
      <c r="DS125" s="997"/>
      <c r="DT125" s="997"/>
      <c r="DU125" s="997"/>
      <c r="DV125" s="998" t="s">
        <v>477</v>
      </c>
      <c r="DW125" s="998"/>
      <c r="DX125" s="998"/>
      <c r="DY125" s="998"/>
      <c r="DZ125" s="999"/>
    </row>
    <row r="126" spans="1:130" s="233" customFormat="1" ht="26.25" customHeight="1" thickBot="1" x14ac:dyDescent="0.25">
      <c r="A126" s="1123"/>
      <c r="B126" s="1015"/>
      <c r="C126" s="988" t="s">
        <v>503</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477</v>
      </c>
      <c r="AB126" s="1025"/>
      <c r="AC126" s="1025"/>
      <c r="AD126" s="1025"/>
      <c r="AE126" s="1026"/>
      <c r="AF126" s="1027" t="s">
        <v>446</v>
      </c>
      <c r="AG126" s="1025"/>
      <c r="AH126" s="1025"/>
      <c r="AI126" s="1025"/>
      <c r="AJ126" s="1026"/>
      <c r="AK126" s="1027" t="s">
        <v>477</v>
      </c>
      <c r="AL126" s="1025"/>
      <c r="AM126" s="1025"/>
      <c r="AN126" s="1025"/>
      <c r="AO126" s="1026"/>
      <c r="AP126" s="1028" t="s">
        <v>499</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9"/>
      <c r="CL126" s="1076"/>
      <c r="CM126" s="1076"/>
      <c r="CN126" s="1076"/>
      <c r="CO126" s="1077"/>
      <c r="CP126" s="988" t="s">
        <v>519</v>
      </c>
      <c r="CQ126" s="989"/>
      <c r="CR126" s="989"/>
      <c r="CS126" s="989"/>
      <c r="CT126" s="989"/>
      <c r="CU126" s="989"/>
      <c r="CV126" s="989"/>
      <c r="CW126" s="989"/>
      <c r="CX126" s="989"/>
      <c r="CY126" s="989"/>
      <c r="CZ126" s="989"/>
      <c r="DA126" s="989"/>
      <c r="DB126" s="989"/>
      <c r="DC126" s="989"/>
      <c r="DD126" s="989"/>
      <c r="DE126" s="989"/>
      <c r="DF126" s="990"/>
      <c r="DG126" s="991" t="s">
        <v>446</v>
      </c>
      <c r="DH126" s="992"/>
      <c r="DI126" s="992"/>
      <c r="DJ126" s="992"/>
      <c r="DK126" s="992"/>
      <c r="DL126" s="992" t="s">
        <v>446</v>
      </c>
      <c r="DM126" s="992"/>
      <c r="DN126" s="992"/>
      <c r="DO126" s="992"/>
      <c r="DP126" s="992"/>
      <c r="DQ126" s="992" t="s">
        <v>477</v>
      </c>
      <c r="DR126" s="992"/>
      <c r="DS126" s="992"/>
      <c r="DT126" s="992"/>
      <c r="DU126" s="992"/>
      <c r="DV126" s="993" t="s">
        <v>401</v>
      </c>
      <c r="DW126" s="993"/>
      <c r="DX126" s="993"/>
      <c r="DY126" s="993"/>
      <c r="DZ126" s="994"/>
    </row>
    <row r="127" spans="1:130" s="233" customFormat="1" ht="26.25" customHeight="1" x14ac:dyDescent="0.2">
      <c r="A127" s="1124"/>
      <c r="B127" s="1017"/>
      <c r="C127" s="1039" t="s">
        <v>520</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446</v>
      </c>
      <c r="AB127" s="1025"/>
      <c r="AC127" s="1025"/>
      <c r="AD127" s="1025"/>
      <c r="AE127" s="1026"/>
      <c r="AF127" s="1027" t="s">
        <v>446</v>
      </c>
      <c r="AG127" s="1025"/>
      <c r="AH127" s="1025"/>
      <c r="AI127" s="1025"/>
      <c r="AJ127" s="1026"/>
      <c r="AK127" s="1027" t="s">
        <v>401</v>
      </c>
      <c r="AL127" s="1025"/>
      <c r="AM127" s="1025"/>
      <c r="AN127" s="1025"/>
      <c r="AO127" s="1026"/>
      <c r="AP127" s="1028" t="s">
        <v>499</v>
      </c>
      <c r="AQ127" s="1029"/>
      <c r="AR127" s="1029"/>
      <c r="AS127" s="1029"/>
      <c r="AT127" s="1030"/>
      <c r="AU127" s="235"/>
      <c r="AV127" s="235"/>
      <c r="AW127" s="235"/>
      <c r="AX127" s="1097" t="s">
        <v>521</v>
      </c>
      <c r="AY127" s="1098"/>
      <c r="AZ127" s="1098"/>
      <c r="BA127" s="1098"/>
      <c r="BB127" s="1098"/>
      <c r="BC127" s="1098"/>
      <c r="BD127" s="1098"/>
      <c r="BE127" s="1099"/>
      <c r="BF127" s="1100" t="s">
        <v>522</v>
      </c>
      <c r="BG127" s="1098"/>
      <c r="BH127" s="1098"/>
      <c r="BI127" s="1098"/>
      <c r="BJ127" s="1098"/>
      <c r="BK127" s="1098"/>
      <c r="BL127" s="1099"/>
      <c r="BM127" s="1100" t="s">
        <v>523</v>
      </c>
      <c r="BN127" s="1098"/>
      <c r="BO127" s="1098"/>
      <c r="BP127" s="1098"/>
      <c r="BQ127" s="1098"/>
      <c r="BR127" s="1098"/>
      <c r="BS127" s="1099"/>
      <c r="BT127" s="1100" t="s">
        <v>524</v>
      </c>
      <c r="BU127" s="1098"/>
      <c r="BV127" s="1098"/>
      <c r="BW127" s="1098"/>
      <c r="BX127" s="1098"/>
      <c r="BY127" s="1098"/>
      <c r="BZ127" s="1121"/>
      <c r="CA127" s="235"/>
      <c r="CB127" s="235"/>
      <c r="CC127" s="235"/>
      <c r="CD127" s="258"/>
      <c r="CE127" s="258"/>
      <c r="CF127" s="258"/>
      <c r="CG127" s="235"/>
      <c r="CH127" s="235"/>
      <c r="CI127" s="235"/>
      <c r="CJ127" s="257"/>
      <c r="CK127" s="1089"/>
      <c r="CL127" s="1076"/>
      <c r="CM127" s="1076"/>
      <c r="CN127" s="1076"/>
      <c r="CO127" s="1077"/>
      <c r="CP127" s="988" t="s">
        <v>525</v>
      </c>
      <c r="CQ127" s="989"/>
      <c r="CR127" s="989"/>
      <c r="CS127" s="989"/>
      <c r="CT127" s="989"/>
      <c r="CU127" s="989"/>
      <c r="CV127" s="989"/>
      <c r="CW127" s="989"/>
      <c r="CX127" s="989"/>
      <c r="CY127" s="989"/>
      <c r="CZ127" s="989"/>
      <c r="DA127" s="989"/>
      <c r="DB127" s="989"/>
      <c r="DC127" s="989"/>
      <c r="DD127" s="989"/>
      <c r="DE127" s="989"/>
      <c r="DF127" s="990"/>
      <c r="DG127" s="991">
        <v>1593649</v>
      </c>
      <c r="DH127" s="992"/>
      <c r="DI127" s="992"/>
      <c r="DJ127" s="992"/>
      <c r="DK127" s="992"/>
      <c r="DL127" s="992" t="s">
        <v>477</v>
      </c>
      <c r="DM127" s="992"/>
      <c r="DN127" s="992"/>
      <c r="DO127" s="992"/>
      <c r="DP127" s="992"/>
      <c r="DQ127" s="992" t="s">
        <v>499</v>
      </c>
      <c r="DR127" s="992"/>
      <c r="DS127" s="992"/>
      <c r="DT127" s="992"/>
      <c r="DU127" s="992"/>
      <c r="DV127" s="993" t="s">
        <v>401</v>
      </c>
      <c r="DW127" s="993"/>
      <c r="DX127" s="993"/>
      <c r="DY127" s="993"/>
      <c r="DZ127" s="994"/>
    </row>
    <row r="128" spans="1:130" s="233" customFormat="1" ht="26.25" customHeight="1" thickBot="1" x14ac:dyDescent="0.25">
      <c r="A128" s="1107" t="s">
        <v>526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527</v>
      </c>
      <c r="X128" s="1109"/>
      <c r="Y128" s="1109"/>
      <c r="Z128" s="1110"/>
      <c r="AA128" s="1111">
        <v>18432121</v>
      </c>
      <c r="AB128" s="1112"/>
      <c r="AC128" s="1112"/>
      <c r="AD128" s="1112"/>
      <c r="AE128" s="1113"/>
      <c r="AF128" s="1114">
        <v>17167457</v>
      </c>
      <c r="AG128" s="1112"/>
      <c r="AH128" s="1112"/>
      <c r="AI128" s="1112"/>
      <c r="AJ128" s="1113"/>
      <c r="AK128" s="1114">
        <v>17539740</v>
      </c>
      <c r="AL128" s="1112"/>
      <c r="AM128" s="1112"/>
      <c r="AN128" s="1112"/>
      <c r="AO128" s="1113"/>
      <c r="AP128" s="1115"/>
      <c r="AQ128" s="1116"/>
      <c r="AR128" s="1116"/>
      <c r="AS128" s="1116"/>
      <c r="AT128" s="1117"/>
      <c r="AU128" s="235"/>
      <c r="AV128" s="235"/>
      <c r="AW128" s="235"/>
      <c r="AX128" s="962" t="s">
        <v>528</v>
      </c>
      <c r="AY128" s="963"/>
      <c r="AZ128" s="963"/>
      <c r="BA128" s="963"/>
      <c r="BB128" s="963"/>
      <c r="BC128" s="963"/>
      <c r="BD128" s="963"/>
      <c r="BE128" s="964"/>
      <c r="BF128" s="1118" t="s">
        <v>477</v>
      </c>
      <c r="BG128" s="1119"/>
      <c r="BH128" s="1119"/>
      <c r="BI128" s="1119"/>
      <c r="BJ128" s="1119"/>
      <c r="BK128" s="1119"/>
      <c r="BL128" s="1120"/>
      <c r="BM128" s="1118">
        <v>11.25</v>
      </c>
      <c r="BN128" s="1119"/>
      <c r="BO128" s="1119"/>
      <c r="BP128" s="1119"/>
      <c r="BQ128" s="1119"/>
      <c r="BR128" s="1119"/>
      <c r="BS128" s="1120"/>
      <c r="BT128" s="1118">
        <v>20</v>
      </c>
      <c r="BU128" s="1119"/>
      <c r="BV128" s="1119"/>
      <c r="BW128" s="1119"/>
      <c r="BX128" s="1119"/>
      <c r="BY128" s="1119"/>
      <c r="BZ128" s="1142"/>
      <c r="CA128" s="258"/>
      <c r="CB128" s="258"/>
      <c r="CC128" s="258"/>
      <c r="CD128" s="258"/>
      <c r="CE128" s="258"/>
      <c r="CF128" s="258"/>
      <c r="CG128" s="235"/>
      <c r="CH128" s="235"/>
      <c r="CI128" s="235"/>
      <c r="CJ128" s="257"/>
      <c r="CK128" s="1090"/>
      <c r="CL128" s="1091"/>
      <c r="CM128" s="1091"/>
      <c r="CN128" s="1091"/>
      <c r="CO128" s="1092"/>
      <c r="CP128" s="1101" t="s">
        <v>529</v>
      </c>
      <c r="CQ128" s="792"/>
      <c r="CR128" s="792"/>
      <c r="CS128" s="792"/>
      <c r="CT128" s="792"/>
      <c r="CU128" s="792"/>
      <c r="CV128" s="792"/>
      <c r="CW128" s="792"/>
      <c r="CX128" s="792"/>
      <c r="CY128" s="792"/>
      <c r="CZ128" s="792"/>
      <c r="DA128" s="792"/>
      <c r="DB128" s="792"/>
      <c r="DC128" s="792"/>
      <c r="DD128" s="792"/>
      <c r="DE128" s="792"/>
      <c r="DF128" s="1102"/>
      <c r="DG128" s="1103">
        <v>1296942</v>
      </c>
      <c r="DH128" s="1104"/>
      <c r="DI128" s="1104"/>
      <c r="DJ128" s="1104"/>
      <c r="DK128" s="1104"/>
      <c r="DL128" s="1104">
        <v>1867413</v>
      </c>
      <c r="DM128" s="1104"/>
      <c r="DN128" s="1104"/>
      <c r="DO128" s="1104"/>
      <c r="DP128" s="1104"/>
      <c r="DQ128" s="1104">
        <v>884904</v>
      </c>
      <c r="DR128" s="1104"/>
      <c r="DS128" s="1104"/>
      <c r="DT128" s="1104"/>
      <c r="DU128" s="1104"/>
      <c r="DV128" s="1105">
        <v>0.3</v>
      </c>
      <c r="DW128" s="1105"/>
      <c r="DX128" s="1105"/>
      <c r="DY128" s="1105"/>
      <c r="DZ128" s="1106"/>
    </row>
    <row r="129" spans="1:131" s="233" customFormat="1" ht="26.25" customHeight="1" x14ac:dyDescent="0.2">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530</v>
      </c>
      <c r="X129" s="1137"/>
      <c r="Y129" s="1137"/>
      <c r="Z129" s="1138"/>
      <c r="AA129" s="1024">
        <v>279340536</v>
      </c>
      <c r="AB129" s="1025"/>
      <c r="AC129" s="1025"/>
      <c r="AD129" s="1025"/>
      <c r="AE129" s="1026"/>
      <c r="AF129" s="1027">
        <v>283149895</v>
      </c>
      <c r="AG129" s="1025"/>
      <c r="AH129" s="1025"/>
      <c r="AI129" s="1025"/>
      <c r="AJ129" s="1026"/>
      <c r="AK129" s="1027">
        <v>292777085</v>
      </c>
      <c r="AL129" s="1025"/>
      <c r="AM129" s="1025"/>
      <c r="AN129" s="1025"/>
      <c r="AO129" s="1026"/>
      <c r="AP129" s="1139"/>
      <c r="AQ129" s="1140"/>
      <c r="AR129" s="1140"/>
      <c r="AS129" s="1140"/>
      <c r="AT129" s="1141"/>
      <c r="AU129" s="236"/>
      <c r="AV129" s="236"/>
      <c r="AW129" s="236"/>
      <c r="AX129" s="1131" t="s">
        <v>531</v>
      </c>
      <c r="AY129" s="989"/>
      <c r="AZ129" s="989"/>
      <c r="BA129" s="989"/>
      <c r="BB129" s="989"/>
      <c r="BC129" s="989"/>
      <c r="BD129" s="989"/>
      <c r="BE129" s="990"/>
      <c r="BF129" s="1132" t="s">
        <v>446</v>
      </c>
      <c r="BG129" s="1133"/>
      <c r="BH129" s="1133"/>
      <c r="BI129" s="1133"/>
      <c r="BJ129" s="1133"/>
      <c r="BK129" s="1133"/>
      <c r="BL129" s="1134"/>
      <c r="BM129" s="1132">
        <v>16.25</v>
      </c>
      <c r="BN129" s="1133"/>
      <c r="BO129" s="1133"/>
      <c r="BP129" s="1133"/>
      <c r="BQ129" s="1133"/>
      <c r="BR129" s="1133"/>
      <c r="BS129" s="1134"/>
      <c r="BT129" s="1132">
        <v>30</v>
      </c>
      <c r="BU129" s="1133"/>
      <c r="BV129" s="1133"/>
      <c r="BW129" s="1133"/>
      <c r="BX129" s="1133"/>
      <c r="BY129" s="1133"/>
      <c r="BZ129" s="113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1000" t="s">
        <v>532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533</v>
      </c>
      <c r="X130" s="1137"/>
      <c r="Y130" s="1137"/>
      <c r="Z130" s="1138"/>
      <c r="AA130" s="1024">
        <v>38354859</v>
      </c>
      <c r="AB130" s="1025"/>
      <c r="AC130" s="1025"/>
      <c r="AD130" s="1025"/>
      <c r="AE130" s="1026"/>
      <c r="AF130" s="1027">
        <v>37547420</v>
      </c>
      <c r="AG130" s="1025"/>
      <c r="AH130" s="1025"/>
      <c r="AI130" s="1025"/>
      <c r="AJ130" s="1026"/>
      <c r="AK130" s="1027">
        <v>36879746</v>
      </c>
      <c r="AL130" s="1025"/>
      <c r="AM130" s="1025"/>
      <c r="AN130" s="1025"/>
      <c r="AO130" s="1026"/>
      <c r="AP130" s="1139"/>
      <c r="AQ130" s="1140"/>
      <c r="AR130" s="1140"/>
      <c r="AS130" s="1140"/>
      <c r="AT130" s="1141"/>
      <c r="AU130" s="236"/>
      <c r="AV130" s="236"/>
      <c r="AW130" s="236"/>
      <c r="AX130" s="1131" t="s">
        <v>534</v>
      </c>
      <c r="AY130" s="989"/>
      <c r="AZ130" s="989"/>
      <c r="BA130" s="989"/>
      <c r="BB130" s="989"/>
      <c r="BC130" s="989"/>
      <c r="BD130" s="989"/>
      <c r="BE130" s="990"/>
      <c r="BF130" s="1167">
        <v>10.3</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535</v>
      </c>
      <c r="X131" s="1174"/>
      <c r="Y131" s="1174"/>
      <c r="Z131" s="1175"/>
      <c r="AA131" s="1070">
        <v>240985677</v>
      </c>
      <c r="AB131" s="1052"/>
      <c r="AC131" s="1052"/>
      <c r="AD131" s="1052"/>
      <c r="AE131" s="1053"/>
      <c r="AF131" s="1051">
        <v>245602475</v>
      </c>
      <c r="AG131" s="1052"/>
      <c r="AH131" s="1052"/>
      <c r="AI131" s="1052"/>
      <c r="AJ131" s="1053"/>
      <c r="AK131" s="1051">
        <v>255897339</v>
      </c>
      <c r="AL131" s="1052"/>
      <c r="AM131" s="1052"/>
      <c r="AN131" s="1052"/>
      <c r="AO131" s="1053"/>
      <c r="AP131" s="1176"/>
      <c r="AQ131" s="1177"/>
      <c r="AR131" s="1177"/>
      <c r="AS131" s="1177"/>
      <c r="AT131" s="1178"/>
      <c r="AU131" s="236"/>
      <c r="AV131" s="236"/>
      <c r="AW131" s="236"/>
      <c r="AX131" s="1149" t="s">
        <v>536</v>
      </c>
      <c r="AY131" s="792"/>
      <c r="AZ131" s="792"/>
      <c r="BA131" s="792"/>
      <c r="BB131" s="792"/>
      <c r="BC131" s="792"/>
      <c r="BD131" s="792"/>
      <c r="BE131" s="1102"/>
      <c r="BF131" s="1150">
        <v>150</v>
      </c>
      <c r="BG131" s="1151"/>
      <c r="BH131" s="1151"/>
      <c r="BI131" s="1151"/>
      <c r="BJ131" s="1151"/>
      <c r="BK131" s="1151"/>
      <c r="BL131" s="1152"/>
      <c r="BM131" s="1150">
        <v>400</v>
      </c>
      <c r="BN131" s="1151"/>
      <c r="BO131" s="1151"/>
      <c r="BP131" s="1151"/>
      <c r="BQ131" s="1151"/>
      <c r="BR131" s="1151"/>
      <c r="BS131" s="1152"/>
      <c r="BT131" s="1153"/>
      <c r="BU131" s="1154"/>
      <c r="BV131" s="1154"/>
      <c r="BW131" s="1154"/>
      <c r="BX131" s="1154"/>
      <c r="BY131" s="1154"/>
      <c r="BZ131" s="115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6" t="s">
        <v>537</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538</v>
      </c>
      <c r="W132" s="1160"/>
      <c r="X132" s="1160"/>
      <c r="Y132" s="1160"/>
      <c r="Z132" s="1161"/>
      <c r="AA132" s="1162">
        <v>10.17647036</v>
      </c>
      <c r="AB132" s="1163"/>
      <c r="AC132" s="1163"/>
      <c r="AD132" s="1163"/>
      <c r="AE132" s="1164"/>
      <c r="AF132" s="1165">
        <v>11.28205691</v>
      </c>
      <c r="AG132" s="1163"/>
      <c r="AH132" s="1163"/>
      <c r="AI132" s="1163"/>
      <c r="AJ132" s="1164"/>
      <c r="AK132" s="1165">
        <v>9.4515023459999998</v>
      </c>
      <c r="AL132" s="1163"/>
      <c r="AM132" s="1163"/>
      <c r="AN132" s="1163"/>
      <c r="AO132" s="1164"/>
      <c r="AP132" s="1067"/>
      <c r="AQ132" s="1068"/>
      <c r="AR132" s="1068"/>
      <c r="AS132" s="1068"/>
      <c r="AT132" s="116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539</v>
      </c>
      <c r="W133" s="1143"/>
      <c r="X133" s="1143"/>
      <c r="Y133" s="1143"/>
      <c r="Z133" s="1144"/>
      <c r="AA133" s="1145">
        <v>9.9</v>
      </c>
      <c r="AB133" s="1146"/>
      <c r="AC133" s="1146"/>
      <c r="AD133" s="1146"/>
      <c r="AE133" s="1147"/>
      <c r="AF133" s="1145">
        <v>10.6</v>
      </c>
      <c r="AG133" s="1146"/>
      <c r="AH133" s="1146"/>
      <c r="AI133" s="1146"/>
      <c r="AJ133" s="1147"/>
      <c r="AK133" s="1145">
        <v>10.3</v>
      </c>
      <c r="AL133" s="1146"/>
      <c r="AM133" s="1146"/>
      <c r="AN133" s="1146"/>
      <c r="AO133" s="1147"/>
      <c r="AP133" s="1094"/>
      <c r="AQ133" s="1095"/>
      <c r="AR133" s="1095"/>
      <c r="AS133" s="1095"/>
      <c r="AT133" s="114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501lC5oKnohbPlaAebPJcl8t6GttTx2jj8PoxdaiTdcpdomaftBGRo9k7+IpY06Dly+OOi2o32epoPSJXw4FA==" saltValue="ZwT3V48Ep9EWF3t+YTdm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540</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C9/5Nqst6KUR74/qNUR/JuokBV33pCtz6smnMlnKaStqrvfjzr186ntr35YSut7eK7uOMr+17tjRNGjTfCFw==" saltValue="el9tfpK27araJdroJuvH3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541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542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0" t="s">
        <v>543</v>
      </c>
      <c r="AP7" s="275"/>
      <c r="AQ7" s="276" t="s">
        <v>544</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1"/>
      <c r="AP8" s="281" t="s">
        <v>545</v>
      </c>
      <c r="AQ8" s="282" t="s">
        <v>546</v>
      </c>
      <c r="AR8" s="283" t="s">
        <v>547</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2" t="s">
        <v>548</v>
      </c>
      <c r="AL9" s="1183"/>
      <c r="AM9" s="1183"/>
      <c r="AN9" s="1184"/>
      <c r="AO9" s="284">
        <v>107927806</v>
      </c>
      <c r="AP9" s="284">
        <v>115235</v>
      </c>
      <c r="AQ9" s="285">
        <v>105428</v>
      </c>
      <c r="AR9" s="286">
        <v>9.3000000000000007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2" t="s">
        <v>549</v>
      </c>
      <c r="AL10" s="1183"/>
      <c r="AM10" s="1183"/>
      <c r="AN10" s="1184"/>
      <c r="AO10" s="287">
        <v>2110</v>
      </c>
      <c r="AP10" s="287">
        <v>2</v>
      </c>
      <c r="AQ10" s="288">
        <v>108</v>
      </c>
      <c r="AR10" s="289">
        <v>-98.1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2" t="s">
        <v>550</v>
      </c>
      <c r="AL11" s="1183"/>
      <c r="AM11" s="1183"/>
      <c r="AN11" s="1184"/>
      <c r="AO11" s="287">
        <v>162806</v>
      </c>
      <c r="AP11" s="287">
        <v>174</v>
      </c>
      <c r="AQ11" s="288">
        <v>1092</v>
      </c>
      <c r="AR11" s="289">
        <v>-84.1</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2" t="s">
        <v>551</v>
      </c>
      <c r="AL12" s="1183"/>
      <c r="AM12" s="1183"/>
      <c r="AN12" s="1184"/>
      <c r="AO12" s="287" t="s">
        <v>552</v>
      </c>
      <c r="AP12" s="287" t="s">
        <v>552</v>
      </c>
      <c r="AQ12" s="288">
        <v>5</v>
      </c>
      <c r="AR12" s="289" t="s">
        <v>552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2" t="s">
        <v>553</v>
      </c>
      <c r="AL13" s="1183"/>
      <c r="AM13" s="1183"/>
      <c r="AN13" s="1184"/>
      <c r="AO13" s="287">
        <v>2262904</v>
      </c>
      <c r="AP13" s="287">
        <v>2416</v>
      </c>
      <c r="AQ13" s="288">
        <v>1959</v>
      </c>
      <c r="AR13" s="289">
        <v>23.3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2" t="s">
        <v>554</v>
      </c>
      <c r="AL14" s="1183"/>
      <c r="AM14" s="1183"/>
      <c r="AN14" s="1184"/>
      <c r="AO14" s="287">
        <v>507113</v>
      </c>
      <c r="AP14" s="287">
        <v>541</v>
      </c>
      <c r="AQ14" s="288">
        <v>1267</v>
      </c>
      <c r="AR14" s="289">
        <v>-57.3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5" t="s">
        <v>555</v>
      </c>
      <c r="AL15" s="1186"/>
      <c r="AM15" s="1186"/>
      <c r="AN15" s="1187"/>
      <c r="AO15" s="287">
        <v>-8868756</v>
      </c>
      <c r="AP15" s="287">
        <v>-9469</v>
      </c>
      <c r="AQ15" s="288">
        <v>-7422</v>
      </c>
      <c r="AR15" s="289">
        <v>27.6</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5" t="s">
        <v>189</v>
      </c>
      <c r="AL16" s="1186"/>
      <c r="AM16" s="1186"/>
      <c r="AN16" s="1187"/>
      <c r="AO16" s="287">
        <v>101993983</v>
      </c>
      <c r="AP16" s="287">
        <v>108900</v>
      </c>
      <c r="AQ16" s="288">
        <v>102438</v>
      </c>
      <c r="AR16" s="289">
        <v>6.3</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556</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557</v>
      </c>
      <c r="AP20" s="296" t="s">
        <v>558</v>
      </c>
      <c r="AQ20" s="297" t="s">
        <v>559</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8" t="s">
        <v>560</v>
      </c>
      <c r="AL21" s="1189"/>
      <c r="AM21" s="1189"/>
      <c r="AN21" s="1190"/>
      <c r="AO21" s="300">
        <v>12.4</v>
      </c>
      <c r="AP21" s="301">
        <v>11.31</v>
      </c>
      <c r="AQ21" s="302">
        <v>1.0900000000000001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8" t="s">
        <v>561</v>
      </c>
      <c r="AL22" s="1189"/>
      <c r="AM22" s="1189"/>
      <c r="AN22" s="1190"/>
      <c r="AO22" s="305">
        <v>101.7</v>
      </c>
      <c r="AP22" s="306">
        <v>99.7</v>
      </c>
      <c r="AQ22" s="307">
        <v>2</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79" t="s">
        <v>562</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70"/>
    </row>
    <row r="27" spans="1:46" ht="13" x14ac:dyDescent="0.2">
      <c r="A27" s="312"/>
      <c r="AO27" s="265"/>
      <c r="AP27" s="265"/>
      <c r="AQ27" s="265"/>
      <c r="AR27" s="265"/>
      <c r="AS27" s="265"/>
      <c r="AT27" s="265"/>
    </row>
    <row r="28" spans="1:46" ht="16.5" x14ac:dyDescent="0.2">
      <c r="A28" s="266" t="s">
        <v>563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564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0" t="s">
        <v>543</v>
      </c>
      <c r="AP30" s="275"/>
      <c r="AQ30" s="276" t="s">
        <v>544</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1"/>
      <c r="AP31" s="281" t="s">
        <v>545</v>
      </c>
      <c r="AQ31" s="282" t="s">
        <v>546</v>
      </c>
      <c r="AR31" s="283" t="s">
        <v>547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6" t="s">
        <v>565</v>
      </c>
      <c r="AL32" s="1197"/>
      <c r="AM32" s="1197"/>
      <c r="AN32" s="1198"/>
      <c r="AO32" s="315">
        <v>34025720</v>
      </c>
      <c r="AP32" s="315">
        <v>36330</v>
      </c>
      <c r="AQ32" s="316">
        <v>31345</v>
      </c>
      <c r="AR32" s="317">
        <v>15.9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6" t="s">
        <v>566</v>
      </c>
      <c r="AL33" s="1197"/>
      <c r="AM33" s="1197"/>
      <c r="AN33" s="1198"/>
      <c r="AO33" s="315">
        <v>2794082</v>
      </c>
      <c r="AP33" s="315">
        <v>2983</v>
      </c>
      <c r="AQ33" s="316">
        <v>2339</v>
      </c>
      <c r="AR33" s="317">
        <v>27.5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6" t="s">
        <v>567</v>
      </c>
      <c r="AL34" s="1197"/>
      <c r="AM34" s="1197"/>
      <c r="AN34" s="1198"/>
      <c r="AO34" s="315">
        <v>35998878</v>
      </c>
      <c r="AP34" s="315">
        <v>38436</v>
      </c>
      <c r="AQ34" s="316">
        <v>20945</v>
      </c>
      <c r="AR34" s="317">
        <v>83.5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6" t="s">
        <v>568</v>
      </c>
      <c r="AL35" s="1197"/>
      <c r="AM35" s="1197"/>
      <c r="AN35" s="1198"/>
      <c r="AO35" s="315">
        <v>5313471</v>
      </c>
      <c r="AP35" s="315">
        <v>5673</v>
      </c>
      <c r="AQ35" s="316">
        <v>9788</v>
      </c>
      <c r="AR35" s="317">
        <v>-42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6" t="s">
        <v>569</v>
      </c>
      <c r="AL36" s="1197"/>
      <c r="AM36" s="1197"/>
      <c r="AN36" s="1198"/>
      <c r="AO36" s="315" t="s">
        <v>552</v>
      </c>
      <c r="AP36" s="315" t="s">
        <v>552</v>
      </c>
      <c r="AQ36" s="316">
        <v>145</v>
      </c>
      <c r="AR36" s="317" t="s">
        <v>552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6" t="s">
        <v>570</v>
      </c>
      <c r="AL37" s="1197"/>
      <c r="AM37" s="1197"/>
      <c r="AN37" s="1198"/>
      <c r="AO37" s="315">
        <v>473478</v>
      </c>
      <c r="AP37" s="315">
        <v>506</v>
      </c>
      <c r="AQ37" s="316">
        <v>1430</v>
      </c>
      <c r="AR37" s="317">
        <v>-64.599999999999994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9" t="s">
        <v>571</v>
      </c>
      <c r="AL38" s="1200"/>
      <c r="AM38" s="1200"/>
      <c r="AN38" s="1201"/>
      <c r="AO38" s="318" t="s">
        <v>552</v>
      </c>
      <c r="AP38" s="318" t="s">
        <v>552</v>
      </c>
      <c r="AQ38" s="319">
        <v>1</v>
      </c>
      <c r="AR38" s="307" t="s">
        <v>552</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9" t="s">
        <v>572</v>
      </c>
      <c r="AL39" s="1200"/>
      <c r="AM39" s="1200"/>
      <c r="AN39" s="1201"/>
      <c r="AO39" s="315">
        <v>-17539740</v>
      </c>
      <c r="AP39" s="315">
        <v>-18727</v>
      </c>
      <c r="AQ39" s="316">
        <v>-16549</v>
      </c>
      <c r="AR39" s="317">
        <v>13.2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6" t="s">
        <v>573</v>
      </c>
      <c r="AL40" s="1197"/>
      <c r="AM40" s="1197"/>
      <c r="AN40" s="1198"/>
      <c r="AO40" s="315">
        <v>-36879746</v>
      </c>
      <c r="AP40" s="315">
        <v>-39377</v>
      </c>
      <c r="AQ40" s="316">
        <v>-31989</v>
      </c>
      <c r="AR40" s="317">
        <v>23.1</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2" t="s">
        <v>302</v>
      </c>
      <c r="AL41" s="1203"/>
      <c r="AM41" s="1203"/>
      <c r="AN41" s="1204"/>
      <c r="AO41" s="315">
        <v>24186143</v>
      </c>
      <c r="AP41" s="315">
        <v>25824</v>
      </c>
      <c r="AQ41" s="316">
        <v>17454</v>
      </c>
      <c r="AR41" s="317">
        <v>48</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574</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575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576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1" t="s">
        <v>543</v>
      </c>
      <c r="AN49" s="1193" t="s">
        <v>577</v>
      </c>
      <c r="AO49" s="1194"/>
      <c r="AP49" s="1194"/>
      <c r="AQ49" s="1194"/>
      <c r="AR49" s="119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2"/>
      <c r="AN50" s="331" t="s">
        <v>578</v>
      </c>
      <c r="AO50" s="332" t="s">
        <v>579</v>
      </c>
      <c r="AP50" s="333" t="s">
        <v>580</v>
      </c>
      <c r="AQ50" s="334" t="s">
        <v>581</v>
      </c>
      <c r="AR50" s="335" t="s">
        <v>582</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583</v>
      </c>
      <c r="AL51" s="328"/>
      <c r="AM51" s="336">
        <v>67380380</v>
      </c>
      <c r="AN51" s="337">
        <v>70113</v>
      </c>
      <c r="AO51" s="338">
        <v>-10.1</v>
      </c>
      <c r="AP51" s="339">
        <v>52897</v>
      </c>
      <c r="AQ51" s="340">
        <v>2.2999999999999998</v>
      </c>
      <c r="AR51" s="341">
        <v>-12.4</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584</v>
      </c>
      <c r="AM52" s="344">
        <v>20858756</v>
      </c>
      <c r="AN52" s="345">
        <v>21705</v>
      </c>
      <c r="AO52" s="346">
        <v>-40.200000000000003</v>
      </c>
      <c r="AP52" s="347">
        <v>27013</v>
      </c>
      <c r="AQ52" s="348">
        <v>1.3</v>
      </c>
      <c r="AR52" s="349">
        <v>-41.5</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585</v>
      </c>
      <c r="AL53" s="328"/>
      <c r="AM53" s="336">
        <v>68753446</v>
      </c>
      <c r="AN53" s="337">
        <v>71923</v>
      </c>
      <c r="AO53" s="338">
        <v>2.6</v>
      </c>
      <c r="AP53" s="339">
        <v>54945</v>
      </c>
      <c r="AQ53" s="340">
        <v>3.9</v>
      </c>
      <c r="AR53" s="341">
        <v>-1.3</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584</v>
      </c>
      <c r="AM54" s="344">
        <v>26176597</v>
      </c>
      <c r="AN54" s="345">
        <v>27383</v>
      </c>
      <c r="AO54" s="346">
        <v>26.2</v>
      </c>
      <c r="AP54" s="347">
        <v>29293</v>
      </c>
      <c r="AQ54" s="348">
        <v>8.4</v>
      </c>
      <c r="AR54" s="349">
        <v>17.8</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586</v>
      </c>
      <c r="AL55" s="328"/>
      <c r="AM55" s="336">
        <v>63750403</v>
      </c>
      <c r="AN55" s="337">
        <v>67063</v>
      </c>
      <c r="AO55" s="338">
        <v>-6.8</v>
      </c>
      <c r="AP55" s="339">
        <v>57132</v>
      </c>
      <c r="AQ55" s="340">
        <v>4</v>
      </c>
      <c r="AR55" s="341">
        <v>-10.8</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584</v>
      </c>
      <c r="AM56" s="344">
        <v>23192928</v>
      </c>
      <c r="AN56" s="345">
        <v>24398</v>
      </c>
      <c r="AO56" s="346">
        <v>-10.9</v>
      </c>
      <c r="AP56" s="347">
        <v>30126</v>
      </c>
      <c r="AQ56" s="348">
        <v>2.8</v>
      </c>
      <c r="AR56" s="349">
        <v>-13.7</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587</v>
      </c>
      <c r="AL57" s="328"/>
      <c r="AM57" s="336">
        <v>68889140</v>
      </c>
      <c r="AN57" s="337">
        <v>72921</v>
      </c>
      <c r="AO57" s="338">
        <v>8.6999999999999993</v>
      </c>
      <c r="AP57" s="339">
        <v>58766</v>
      </c>
      <c r="AQ57" s="340">
        <v>2.9</v>
      </c>
      <c r="AR57" s="341">
        <v>5.8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584</v>
      </c>
      <c r="AM58" s="344">
        <v>20536571</v>
      </c>
      <c r="AN58" s="345">
        <v>21738</v>
      </c>
      <c r="AO58" s="346">
        <v>-10.9</v>
      </c>
      <c r="AP58" s="347">
        <v>29363</v>
      </c>
      <c r="AQ58" s="348">
        <v>-2.5</v>
      </c>
      <c r="AR58" s="349">
        <v>-8.4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588</v>
      </c>
      <c r="AL59" s="328"/>
      <c r="AM59" s="336">
        <v>68128136</v>
      </c>
      <c r="AN59" s="337">
        <v>72741</v>
      </c>
      <c r="AO59" s="338">
        <v>-0.2</v>
      </c>
      <c r="AP59" s="339">
        <v>62482</v>
      </c>
      <c r="AQ59" s="340">
        <v>6.3</v>
      </c>
      <c r="AR59" s="341">
        <v>-6.5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584</v>
      </c>
      <c r="AM60" s="344">
        <v>25115271</v>
      </c>
      <c r="AN60" s="345">
        <v>26816</v>
      </c>
      <c r="AO60" s="346">
        <v>23.4</v>
      </c>
      <c r="AP60" s="347">
        <v>34626</v>
      </c>
      <c r="AQ60" s="348">
        <v>17.899999999999999</v>
      </c>
      <c r="AR60" s="349">
        <v>5.5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589</v>
      </c>
      <c r="AL61" s="350"/>
      <c r="AM61" s="351">
        <v>67380301</v>
      </c>
      <c r="AN61" s="352">
        <v>70952</v>
      </c>
      <c r="AO61" s="353">
        <v>-1.2</v>
      </c>
      <c r="AP61" s="354">
        <v>57244</v>
      </c>
      <c r="AQ61" s="355">
        <v>3.9</v>
      </c>
      <c r="AR61" s="341">
        <v>-5.0999999999999996</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584</v>
      </c>
      <c r="AM62" s="344">
        <v>23176025</v>
      </c>
      <c r="AN62" s="345">
        <v>24408</v>
      </c>
      <c r="AO62" s="346">
        <v>-2.5</v>
      </c>
      <c r="AP62" s="347">
        <v>30084</v>
      </c>
      <c r="AQ62" s="348">
        <v>5.6</v>
      </c>
      <c r="AR62" s="349">
        <v>-8.1</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591</v>
      </c>
    </row>
    <row r="120" spans="125:125" ht="13.5" hidden="1" customHeight="1" x14ac:dyDescent="0.2"/>
    <row r="121" spans="125:125" ht="13.5" hidden="1" customHeight="1" x14ac:dyDescent="0.2">
      <c r="DU121" s="262"/>
    </row>
  </sheetData>
  <sheetProtection algorithmName="SHA-512" hashValue="KMvDObR4rhzGRCYPw6YKkjpegV0W9r7j89+UsPeNrN8pbWxxj9xB4hJLxjMqvo913hDKladsQQ34wZz3uSB2hQ==" saltValue="VdgxvhHtDPgmLB1JHQ/A+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592</v>
      </c>
    </row>
  </sheetData>
  <sheetProtection algorithmName="SHA-512" hashValue="Ymk729AM1z2V1Hv7TPkYBURbBGmY/DG0IJX6IdK2tL5tnWgpoJI9ygp4tj0ioO65pX81yT8JdDoPnzjMEDglHg==" saltValue="33rvOollhJERJn2gRBlhV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593</v>
      </c>
      <c r="G46" s="8" t="s">
        <v>594</v>
      </c>
      <c r="H46" s="8" t="s">
        <v>595</v>
      </c>
      <c r="I46" s="8" t="s">
        <v>596</v>
      </c>
      <c r="J46" s="9" t="s">
        <v>597</v>
      </c>
    </row>
    <row r="47" spans="2:10" ht="57.75" customHeight="1" x14ac:dyDescent="0.2">
      <c r="B47" s="10"/>
      <c r="C47" s="1205" t="s">
        <v>3</v>
      </c>
      <c r="D47" s="1205"/>
      <c r="E47" s="1206"/>
      <c r="F47" s="11">
        <v>3.47</v>
      </c>
      <c r="G47" s="12">
        <v>3.09</v>
      </c>
      <c r="H47" s="12">
        <v>2.91</v>
      </c>
      <c r="I47" s="12">
        <v>2.83</v>
      </c>
      <c r="J47" s="13">
        <v>4.99</v>
      </c>
    </row>
    <row r="48" spans="2:10" ht="57.75" customHeight="1" x14ac:dyDescent="0.2">
      <c r="B48" s="14"/>
      <c r="C48" s="1207" t="s">
        <v>4</v>
      </c>
      <c r="D48" s="1207"/>
      <c r="E48" s="1208"/>
      <c r="F48" s="15">
        <v>0.76</v>
      </c>
      <c r="G48" s="16">
        <v>0.68</v>
      </c>
      <c r="H48" s="16">
        <v>0.76</v>
      </c>
      <c r="I48" s="16">
        <v>1.04</v>
      </c>
      <c r="J48" s="17">
        <v>1.74</v>
      </c>
    </row>
    <row r="49" spans="2:10" ht="57.75" customHeight="1" thickBot="1" x14ac:dyDescent="0.25">
      <c r="B49" s="18"/>
      <c r="C49" s="1209" t="s">
        <v>5</v>
      </c>
      <c r="D49" s="1209"/>
      <c r="E49" s="1210"/>
      <c r="F49" s="19">
        <v>0.19</v>
      </c>
      <c r="G49" s="20" t="s">
        <v>598</v>
      </c>
      <c r="H49" s="20" t="s">
        <v>599</v>
      </c>
      <c r="I49" s="20">
        <v>0.25</v>
      </c>
      <c r="J49" s="21">
        <v>2.99</v>
      </c>
    </row>
    <row r="50" spans="2:10" ht="13" x14ac:dyDescent="0.2"/>
  </sheetData>
  <sheetProtection algorithmName="SHA-512" hashValue="RoZDv9vFrFXin6SKwDmLQFESqilaW5eSJT085yPluTzSrQgWttwfVIdnZotoaC6BSfr1247JSHh6kKr2t7S0Jw==" saltValue="FJnuEpaStQPh2NyHoF6BX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酒井　郁哉</cp:lastModifiedBy>
  <cp:lastPrinted>2023-03-15T10:33:48Z</cp:lastPrinted>
  <dcterms:created xsi:type="dcterms:W3CDTF">2023-02-20T07:08:16Z</dcterms:created>
  <dcterms:modified xsi:type="dcterms:W3CDTF">2023-12-18T06:47:31Z</dcterms:modified>
  <cp:category/>
</cp:coreProperties>
</file>