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過年度差替連絡\市町村\R2-R3_北九州市\"/>
    </mc:Choice>
  </mc:AlternateContent>
  <xr:revisionPtr revIDLastSave="0" documentId="13_ncr:1_{78ADDC41-B2B1-45C6-ACF1-74E5FAF006CE}" xr6:coauthVersionLast="36" xr6:coauthVersionMax="36" xr10:uidLastSave="{00000000-0000-0000-0000-000000000000}"/>
  <workbookProtection lockStructure="1"/>
  <bookViews>
    <workbookView xWindow="0" yWindow="0" windowWidth="28800" windowHeight="11910" firstSheet="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AM42" i="10"/>
  <c r="U42" i="10"/>
  <c r="BW41" i="10"/>
  <c r="AM41" i="10"/>
  <c r="U41" i="10"/>
  <c r="BW40" i="10"/>
  <c r="AM40" i="10"/>
  <c r="U40" i="10"/>
  <c r="BW39" i="10"/>
  <c r="U39" i="10"/>
  <c r="BW38" i="10"/>
  <c r="U38" i="10"/>
  <c r="BW37" i="10"/>
  <c r="C35" i="10"/>
  <c r="C36" i="10" s="1"/>
  <c r="C34" i="10"/>
  <c r="C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8" i="10" l="1"/>
  <c r="C39" i="10" s="1"/>
  <c r="C40" i="10" s="1"/>
  <c r="C41" i="10" s="1"/>
  <c r="C42" i="10" s="1"/>
  <c r="U34" i="10"/>
  <c r="U35" i="10" s="1"/>
  <c r="U36" i="10" s="1"/>
  <c r="U37" i="10" s="1"/>
  <c r="AM34" i="10" l="1"/>
  <c r="AM35" i="10" s="1"/>
  <c r="AM36" i="10" s="1"/>
  <c r="AM37" i="10" s="1"/>
  <c r="AM38" i="10" s="1"/>
  <c r="AM39" i="10" s="1"/>
  <c r="BE34" i="10"/>
  <c r="BE35" i="10" s="1"/>
  <c r="BE36" i="10" s="1"/>
  <c r="BE37" i="10" s="1"/>
  <c r="BE38" i="10" s="1"/>
  <c r="BE39" i="10" s="1"/>
  <c r="BE40" i="10" s="1"/>
  <c r="BE41" i="10" s="1"/>
  <c r="BE42" i="10" s="1"/>
  <c r="BW34" i="10" l="1"/>
  <c r="BW35" i="10" s="1"/>
  <c r="BW36"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<sst xmlns="http://schemas.openxmlformats.org/spreadsheetml/2006/main" count="1058" uniqueCount="668">
  <si>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</si>
  <si>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</si>
  <si>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</si>
  <si>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</si>
  <si>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</si>
  <si>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</si>
  <si>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</si>
  <si>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</si>
  <si>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</si>
  <si>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</si>
  <si>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</si>
  <si>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</si>
  <si>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</si>
  <si>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</si>
  <si>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</si>
  <si>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</si>
  <si>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</si>
  <si>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</si>
  <si>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</si>
  <si>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</si>
  <si>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</si>
  <si>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</si>
  <si>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</si>
  <si>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</si>
  <si>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</si>
  <si>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</si>
  <si>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</si>
  <si>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</si>
  <si>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</si>
  <si>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</si>
  <si>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</si>
  <si>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</si>
  <si>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</si>
  <si>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</si>
  <si>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</si>
  <si>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</si>
  <si>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</si>
  <si>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</si>
  <si>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</si>
  <si>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</si>
  <si>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</si>
  <si>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</si>
  <si>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</si>
  <si>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</si>
  <si>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</si>
  <si>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</si>
  <si>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</si>
  <si>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</si>
  <si>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</si>
  <si>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</si>
  <si>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</si>
  <si>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</si>
  <si>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</si>
  <si>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</si>
  <si>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</si>
  <si>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</si>
  <si>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</si>
  <si>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</si>
  <si>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</si>
  <si>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</si>
  <si>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</si>
  <si>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</si>
  <si>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</si>
  <si>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</si>
  <si>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</si>
  <si>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</si>
  <si>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</si>
  <si>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</si>
  <si>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</si>
  <si>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</si>
  <si>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</si>
  <si>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</si>
  <si>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</si>
  <si>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</si>
  <si>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</si>
  <si>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</si>
  <si>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</si>
  <si>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</si>
  <si>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</si>
  <si>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</si>
  <si>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</si>
  <si>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</si>
  <si>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</si>
  <si>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</si>
  <si>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</si>
  <si>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</si>
  <si>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</si>
  <si>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</si>
  <si>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</si>
  <si>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</si>
  <si>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</si>
  <si>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</si>
  <si>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</si>
  <si>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</si>
  <si>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</si>
  <si>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</si>
  <si>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</si>
  <si>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</si>
  <si>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</si>
  <si>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</si>
  <si>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</si>
  <si>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</si>
  <si>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</si>
  <si>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</si>
  <si>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</si>
  <si>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</si>
  <si>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</si>
  <si>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</si>
  <si>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</si>
  <si>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</si>
  <si>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</si>
  <si>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</si>
  <si>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</si>
  <si>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</si>
  <si>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</si>
  <si>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</si>
  <si>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</si>
  <si>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</si>
  <si>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</si>
  <si>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</si>
  <si>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</si>
  <si>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</si>
  <si>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</si>
  <si>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</si>
  <si>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</si>
  <si>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</si>
  <si>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</si>
  <si>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</si>
  <si>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</si>
  <si>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</si>
  <si>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</si>
  <si>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</si>
  <si>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</si>
  <si>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</si>
  <si>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</si>
  <si>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</si>
  <si>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</si>
  <si>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</si>
  <si>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</si>
  <si>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</si>
  <si>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</si>
  <si>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</si>
  <si>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</si>
  <si>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</si>
  <si>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</si>
  <si>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</si>
  <si>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</si>
  <si>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</si>
  <si>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</si>
  <si>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</si>
  <si>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</si>
  <si>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</si>
  <si>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</si>
  <si>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</si>
  <si>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</si>
  <si>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</si>
  <si>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</si>
  <si>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</si>
  <si>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</si>
  <si>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</si>
  <si>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</si>
  <si>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</si>
  <si>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</si>
  <si>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</si>
  <si>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</si>
  <si>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</si>
  <si>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</si>
  <si>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</si>
  <si>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</si>
  <si>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</si>
  <si>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</si>
  <si>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</si>
  <si>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</si>
  <si>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</si>
  <si>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</si>
  <si>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</si>
  <si>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</si>
  <si>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</si>
  <si>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</si>
  <si>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</si>
  <si>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</si>
  <si>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</si>
  <si>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</si>
  <si>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</si>
  <si>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</si>
  <si>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</si>
  <si>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</si>
  <si>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</si>
  <si>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</si>
  <si>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</si>
  <si>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</si>
  <si>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</si>
  <si>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</si>
  <si>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</si>
  <si>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</si>
  <si>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</si>
  <si>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</si>
  <si>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</si>
  <si>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</si>
  <si>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</si>
  <si>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</si>
  <si>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</si>
  <si>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</si>
  <si>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</si>
  <si>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</si>
  <si>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</si>
  <si>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</si>
  <si>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</si>
  <si>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</si>
  <si>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</si>
  <si>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</si>
  <si>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</si>
  <si>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</si>
  <si>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</si>
  <si>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</si>
  <si>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</si>
  <si>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</si>
  <si>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福岡県北九州市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</si>
  <si>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</si>
  <si>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</si>
  <si>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</si>
  <si>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</si>
  <si>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</si>
  <si>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</si>
  <si>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</si>
  <si>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</si>
  <si>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</si>
  <si>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</si>
  <si>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</si>
  <si>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</si>
  <si>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</si>
  <si>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</si>
  <si>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</si>
  <si>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</si>
  <si>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</si>
  <si>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</si>
  <si>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</si>
  <si>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</si>
  <si>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</si>
  <si>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</si>
  <si>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</si>
  <si>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</si>
  <si>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</si>
  <si>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</si>
  <si>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</si>
  <si>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</si>
  <si>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</si>
  <si>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</si>
  <si>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</si>
  <si>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</si>
  <si>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</si>
  <si>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</si>
  <si>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</si>
  <si>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</si>
  <si>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</si>
  <si>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</si>
  <si>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</si>
  <si>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</si>
  <si>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</si>
  <si>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</si>
  <si>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</si>
  <si>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</si>
  <si>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</si>
  <si>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</si>
  <si>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</si>
  <si>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</si>
  <si>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</si>
  <si>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</si>
  <si>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</si>
  <si>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</si>
  <si>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</si>
  <si>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</si>
  <si>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</si>
  <si>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</si>
  <si>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</si>
  <si>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</si>
  <si>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</si>
  <si>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</si>
  <si>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</si>
  <si>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</si>
  <si>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</si>
  <si>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</si>
  <si>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</si>
  <si>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</si>
  <si>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</si>
  <si>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</si>
  <si>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</si>
  <si>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</si>
  <si>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</si>
  <si>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</si>
  <si>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</si>
  <si>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</si>
  <si>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</si>
  <si>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</si>
  <si>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</si>
  <si>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</si>
  <si>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</si>
  <si>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</si>
  <si>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</si>
  <si>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</si>
  <si>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</si>
  <si>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</si>
  <si>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</si>
  <si>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</si>
  <si>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</si>
  <si>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</si>
  <si>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</si>
  <si>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</si>
  <si>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</si>
  <si>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</si>
  <si>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</si>
  <si>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</si>
  <si>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</si>
  <si>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</si>
  <si>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</si>
  <si>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</si>
  <si>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</si>
  <si>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</si>
  <si>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</si>
  <si>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</si>
  <si>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</si>
  <si>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</si>
  <si>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</si>
  <si>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</si>
  <si>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</si>
  <si>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</si>
  <si>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</si>
  <si>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</si>
  <si>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</si>
  <si>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</si>
  <si>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</si>
  <si>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</si>
  <si>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</si>
  <si>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</si>
  <si>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</si>
  <si>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</si>
  <si>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</si>
  <si>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</si>
  <si>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</si>
  <si>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</si>
  <si>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</si>
  <si>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</si>
  <si>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</si>
  <si>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</si>
  <si>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</si>
  <si>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</si>
  <si>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</si>
  <si>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</si>
  <si>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</si>
  <si>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</si>
  <si>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</si>
  <si>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</si>
  <si>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</si>
  <si>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</si>
  <si>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</si>
  <si>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</si>
  <si>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</si>
  <si>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</si>
  <si>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</si>
  <si>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</si>
  <si>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</si>
  <si>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</si>
  <si>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</si>
  <si>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</si>
  <si>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</si>
  <si>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</si>
  <si>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</si>
  <si>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</si>
  <si>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</si>
  <si>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</si>
  <si>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</si>
  <si>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</si>
  <si>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福岡県北九州市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</si>
  <si>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</si>
  <si>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</si>
  <si>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</si>
  <si>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</si>
  <si>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</si>
  <si>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</si>
  <si>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</si>
  <si>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</si>
  <si>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</si>
  <si>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</si>
  <si>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</si>
  <si>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</si>
  <si>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</si>
  <si>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</si>
  <si>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</si>
  <si>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</si>
  <si>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</si>
  <si>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</si>
  <si>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</si>
  <si>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</si>
  <si>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</si>
  <si>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</si>
  <si>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</si>
  <si>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t>
    <phoneticPr fontId="5"/>
  </si>
  <si>
    <t>住宅新築資金等貸付特別会計</t>
    <phoneticPr fontId="5"/>
  </si>
  <si>
    <t>土地取得特別会計</t>
    <phoneticPr fontId="5"/>
  </si>
  <si>
    <t>-</t>
    <phoneticPr fontId="5"/>
  </si>
  <si>
    <t>母子父子寡婦福祉資金特別会計</t>
    <phoneticPr fontId="5"/>
  </si>
  <si>
    <t>臨海部産業用地貸付特別会計</t>
    <phoneticPr fontId="5"/>
  </si>
  <si>
    <t>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</si>
  <si>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</si>
  <si>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</si>
  <si>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</si>
  <si>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</si>
  <si>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</si>
  <si>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</si>
  <si>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</si>
  <si>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</si>
  <si>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</si>
  <si>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</si>
  <si>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</si>
  <si>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</si>
  <si>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</si>
  <si>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</si>
  <si>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</si>
  <si>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</si>
  <si>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</si>
  <si>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</si>
  <si>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</si>
  <si>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工業用水道事業会計</t>
    <phoneticPr fontId="5"/>
  </si>
  <si>
    <t>法適用企業</t>
    <phoneticPr fontId="5"/>
  </si>
  <si>
    <t>交通事業会計</t>
    <phoneticPr fontId="5"/>
  </si>
  <si>
    <t>法適用企業</t>
    <phoneticPr fontId="5"/>
  </si>
  <si>
    <t>病院事業会計</t>
    <phoneticPr fontId="5"/>
  </si>
  <si>
    <t>法適用企業</t>
    <phoneticPr fontId="5"/>
  </si>
  <si>
    <t>下水道事業会計</t>
    <phoneticPr fontId="5"/>
  </si>
  <si>
    <t>法適用企業</t>
    <phoneticPr fontId="5"/>
  </si>
  <si>
    <t>公営競技事業会計</t>
    <phoneticPr fontId="5"/>
  </si>
  <si>
    <t>食肉センター特別会計</t>
    <phoneticPr fontId="5"/>
  </si>
  <si>
    <t>法非適用企業</t>
    <phoneticPr fontId="5"/>
  </si>
  <si>
    <t>卸売市場特別会計</t>
    <phoneticPr fontId="5"/>
  </si>
  <si>
    <t>法非適用企業</t>
    <phoneticPr fontId="5"/>
  </si>
  <si>
    <t>渡船特別会計</t>
    <phoneticPr fontId="5"/>
  </si>
  <si>
    <t>法非適用企業</t>
    <phoneticPr fontId="5"/>
  </si>
  <si>
    <t>漁業集落排水特別会計</t>
    <phoneticPr fontId="5"/>
  </si>
  <si>
    <t>港湾整備特別会計</t>
    <phoneticPr fontId="5"/>
  </si>
  <si>
    <t>法非適用企業</t>
    <phoneticPr fontId="5"/>
  </si>
  <si>
    <t>市民太陽光発電所特別会計</t>
    <phoneticPr fontId="5"/>
  </si>
  <si>
    <t>産業用地整備特別会計</t>
    <phoneticPr fontId="5"/>
  </si>
  <si>
    <t>-</t>
    <phoneticPr fontId="5"/>
  </si>
  <si>
    <t>法非適用企業</t>
    <phoneticPr fontId="5"/>
  </si>
  <si>
    <t>空港関連用地整備特別会計</t>
    <phoneticPr fontId="5"/>
  </si>
  <si>
    <t>法非適用企業</t>
    <phoneticPr fontId="5"/>
  </si>
  <si>
    <t>学術研究都市土地区画整理特別会計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</si>
  <si>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</si>
  <si>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</si>
  <si>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</si>
  <si>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</si>
  <si>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</si>
  <si>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</si>
  <si>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</si>
  <si>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</si>
  <si>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</si>
  <si>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</si>
  <si>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</si>
  <si>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</si>
  <si>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</si>
  <si>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</si>
  <si>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</si>
  <si>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</si>
  <si>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</si>
  <si>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</si>
  <si>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</si>
  <si>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</si>
  <si>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</si>
  <si>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</si>
  <si>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</si>
  <si>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</si>
  <si>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</si>
  <si>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</si>
  <si>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</si>
  <si>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</si>
  <si>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</si>
  <si>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</si>
  <si>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</si>
  <si>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</si>
  <si>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</si>
  <si>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</si>
  <si>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</si>
  <si>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</si>
  <si>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</si>
  <si>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</si>
  <si>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</si>
  <si>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</si>
  <si>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</si>
  <si>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</si>
  <si>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</si>
  <si>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</si>
  <si>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</si>
  <si>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</si>
  <si>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</si>
  <si>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</si>
  <si>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</si>
  <si>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</si>
  <si>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</si>
  <si>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</si>
  <si>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</si>
  <si>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</si>
  <si>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</si>
  <si>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</si>
  <si>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</si>
  <si>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</si>
  <si>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</si>
  <si>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</si>
  <si>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</si>
  <si>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</si>
  <si>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</si>
  <si>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</si>
  <si>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</si>
  <si>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</si>
  <si>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</si>
  <si>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</si>
  <si>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</si>
  <si>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</si>
  <si>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</si>
  <si>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</si>
  <si>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</si>
  <si>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学術研究都市土地区画整理特別会計</t>
    <phoneticPr fontId="5"/>
  </si>
  <si>
    <t>-</t>
    <phoneticPr fontId="5"/>
  </si>
  <si>
    <t>(Ｆ)</t>
    <phoneticPr fontId="5"/>
  </si>
  <si>
    <t>卸売市場特別会計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</si>
  <si>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</si>
  <si>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</si>
  <si>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</si>
  <si>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</si>
  <si>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</si>
  <si>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</si>
  <si>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</si>
  <si>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</si>
  <si>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</si>
  <si>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</si>
  <si>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</si>
  <si>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</si>
  <si>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</si>
  <si>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</si>
  <si>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</si>
  <si>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</si>
  <si>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</si>
  <si>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</si>
  <si>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</si>
  <si>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</si>
  <si>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</si>
  <si>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</si>
  <si>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</si>
  <si>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</si>
  <si>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</si>
  <si>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</si>
  <si>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</si>
  <si>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</si>
  <si>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</si>
  <si>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</si>
  <si>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</si>
  <si>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</si>
  <si>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</si>
  <si>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</si>
  <si>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</si>
  <si>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</si>
  <si>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</si>
  <si>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</si>
  <si>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</si>
  <si>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</si>
  <si>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</si>
  <si>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</si>
  <si>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</si>
  <si>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</si>
  <si>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</si>
  <si>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</si>
  <si>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</si>
  <si>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</si>
  <si>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</si>
  <si>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</si>
  <si>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</si>
  <si>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</si>
  <si>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</si>
  <si>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</si>
  <si>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</si>
  <si>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</si>
  <si>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</si>
  <si>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</si>
  <si>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</si>
  <si>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</si>
  <si>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</si>
  <si>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</si>
  <si>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</si>
  <si>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</si>
  <si>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</si>
  <si>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</si>
  <si>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</si>
  <si>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</si>
  <si>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</si>
  <si>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</si>
  <si>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</si>
  <si>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</si>
  <si>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</si>
  <si>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</si>
  <si>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</si>
  <si>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</si>
  <si>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</si>
  <si>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</si>
  <si>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</si>
  <si>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</si>
  <si>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</si>
  <si>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</si>
  <si>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</si>
  <si>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1.03</t>
  </si>
  <si>
    <t>▲ 0.46</t>
  </si>
  <si>
    <t>▲ 0.10</t>
  </si>
  <si>
    <t>公営競技事業会計</t>
  </si>
  <si>
    <t>上水道事業会計</t>
  </si>
  <si>
    <t>介護保険特別会計</t>
  </si>
  <si>
    <t>下水道事業会計</t>
  </si>
  <si>
    <t>国民健康保険特別会計</t>
  </si>
  <si>
    <t>港湾整備特別会計</t>
  </si>
  <si>
    <t>工業用水道事業会計</t>
  </si>
  <si>
    <t>一般会計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</si>
  <si>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</si>
  <si>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</si>
  <si>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</si>
  <si>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</si>
  <si>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</si>
  <si>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</si>
  <si>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</si>
  <si>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</si>
  <si>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</si>
  <si>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</si>
  <si>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</si>
  <si>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</si>
  <si>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</si>
  <si>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</si>
  <si>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</si>
  <si>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</si>
  <si>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</si>
  <si>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</si>
  <si>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北九州観光コンベンション協会</t>
    <rPh sb="7" eb="10">
      <t>キタキュウシュウ</t>
    </rPh>
    <rPh sb="10" eb="12">
      <t>カンコウ</t>
    </rPh>
    <phoneticPr fontId="3"/>
  </si>
  <si>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</si>
  <si>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</si>
  <si>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</si>
  <si>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</si>
  <si>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</si>
  <si>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</si>
  <si>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</si>
  <si>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</si>
  <si>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</si>
  <si>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</si>
  <si>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</si>
  <si>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</si>
  <si>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北九州ウォーターサービス</t>
  </si>
  <si>
    <t>北九州紫川開発株式会社</t>
  </si>
  <si>
    <t>地方独立行政法人　北九州市立病院機構</t>
    <rPh sb="0" eb="2">
      <t>チホウ</t>
    </rPh>
    <rPh sb="2" eb="4">
      <t>ドクリツ</t>
    </rPh>
    <rPh sb="4" eb="6">
      <t>ギョウセイ</t>
    </rPh>
    <rPh sb="6" eb="8">
      <t>ホウジン</t>
    </rPh>
    <rPh sb="9" eb="13">
      <t>キタキュウシュウシ</t>
    </rPh>
    <rPh sb="13" eb="14">
      <t>リツ</t>
    </rPh>
    <rPh sb="14" eb="16">
      <t>ビョウイン</t>
    </rPh>
    <rPh sb="16" eb="18">
      <t>キコウ</t>
    </rPh>
    <phoneticPr fontId="2"/>
  </si>
  <si>
    <t>○</t>
  </si>
  <si>
    <t>福岡県自治振興組合</t>
    <rPh sb="0" eb="3">
      <t>フクオカケン</t>
    </rPh>
    <rPh sb="3" eb="5">
      <t>ジチ</t>
    </rPh>
    <rPh sb="5" eb="7">
      <t>シンコウ</t>
    </rPh>
    <rPh sb="7" eb="9">
      <t>クミアイ</t>
    </rPh>
    <phoneticPr fontId="2"/>
  </si>
  <si>
    <t>直方市・北九州市岡森用水組合</t>
    <rPh sb="0" eb="2">
      <t>ノウガタ</t>
    </rPh>
    <rPh sb="2" eb="3">
      <t>シ</t>
    </rPh>
    <rPh sb="4" eb="8">
      <t>キタキュウシュウシ</t>
    </rPh>
    <rPh sb="8" eb="10">
      <t>オカモリ</t>
    </rPh>
    <rPh sb="10" eb="12">
      <t>ヨウスイ</t>
    </rPh>
    <rPh sb="12" eb="14">
      <t>クミアイ</t>
    </rPh>
    <phoneticPr fontId="2"/>
  </si>
  <si>
    <t>福岡県後期高齢者医療広域連合</t>
    <rPh sb="0" eb="3">
      <t>フクオカケン</t>
    </rPh>
    <rPh sb="3" eb="5">
      <t>コウキ</t>
    </rPh>
    <rPh sb="5" eb="8">
      <t>コウレイシャ</t>
    </rPh>
    <rPh sb="8" eb="10">
      <t>イリョウ</t>
    </rPh>
    <rPh sb="10" eb="12">
      <t>コウイキ</t>
    </rPh>
    <rPh sb="12" eb="14">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</si>
  <si>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</si>
  <si>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</si>
  <si>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</si>
  <si>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令和元年度は第三セクター等改革推進債（三セク債）の償還が進んだことに伴い市債残高が減少したこと、令和２年度は公共事業等に係る市債残高が減少したことなどが要因となり、低下しています。一方、有形固定資産減価償却率は、保有する多くの公共施設の老朽化の度合いが年々上がっており、大規模改修や更新を控えていることが主な要因となり、年々上昇している状況です。
　将来負担比率と有形固定資産減価償却率は、両方とも類似団体平均を上回っている状況であり、老朽化施設を多く持っている一方、老朽化対策にかけられる経費が少ないことを表しています。行財政改革大綱及び公共施設マネジメント実行計画に基づき、財政負担を抑えつつ、老朽化施設への対応をしていきます。</t>
    <rPh sb="1" eb="7">
      <t>ショウライフタンヒリツ</t>
    </rPh>
    <rPh sb="9" eb="11">
      <t>レイワ</t>
    </rPh>
    <rPh sb="11" eb="14">
      <t>ガンネンド</t>
    </rPh>
    <rPh sb="15" eb="17">
      <t>ダイサン</t>
    </rPh>
    <rPh sb="21" eb="22">
      <t>トウ</t>
    </rPh>
    <rPh sb="22" eb="27">
      <t>カイカクスイシンサイ</t>
    </rPh>
    <rPh sb="28" eb="29">
      <t>サン</t>
    </rPh>
    <rPh sb="31" eb="32">
      <t>サイ</t>
    </rPh>
    <rPh sb="34" eb="36">
      <t>ショウカン</t>
    </rPh>
    <rPh sb="37" eb="38">
      <t>スス</t>
    </rPh>
    <rPh sb="43" eb="44">
      <t>トモナ</t>
    </rPh>
    <rPh sb="50" eb="52">
      <t>ゲンショウ</t>
    </rPh>
    <rPh sb="57" eb="59">
      <t>レイワ</t>
    </rPh>
    <rPh sb="60" eb="62">
      <t>ネンド</t>
    </rPh>
    <rPh sb="63" eb="65">
      <t>コウキョウ</t>
    </rPh>
    <rPh sb="65" eb="67">
      <t>ジギョウ</t>
    </rPh>
    <rPh sb="67" eb="68">
      <t>トウ</t>
    </rPh>
    <rPh sb="69" eb="70">
      <t>カカ</t>
    </rPh>
    <rPh sb="71" eb="73">
      <t>シサイ</t>
    </rPh>
    <rPh sb="73" eb="75">
      <t>ザンダカ</t>
    </rPh>
    <rPh sb="76" eb="78">
      <t>ゲンショウ</t>
    </rPh>
    <rPh sb="85" eb="87">
      <t>ヨウイン</t>
    </rPh>
    <rPh sb="91" eb="93">
      <t>テイカ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</si>
  <si>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</si>
  <si>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</si>
  <si>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</si>
  <si>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</si>
  <si>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</si>
  <si>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</si>
  <si>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将来負担比率は、近年改善しています。また、実質公債費比率については、令和２年度は上昇したものの、改善傾向にあります。
　将来負担比率が改善した理由は、平成29年度に県費負担教職員の給与負担等の権限移譲に伴い標準財政規模が増加したことや、臨時財政対策債を除く市債残高が近年減少傾向にあるためです。実質公債費比率は、令和２年度は地方債元利償還金が増加したため上昇したものの、平成29年度から標準財政規模が増加したことなどにより改善傾向にあります。しかしながら、将来負担比率、実質公債費比率ともに依然として類似団体内平均を上回っている状態です。
　引き続き、歳入面における徹底した財源確保を図るとともに、歳出面においては選択と集中による事業のスクラップアンドビルドなどにより、適正な管理に努めていきます。</t>
    <rPh sb="1" eb="7">
      <t>ショウライフタンヒリツ</t>
    </rPh>
    <rPh sb="9" eb="13">
      <t>キンネンカイゼン</t>
    </rPh>
    <rPh sb="22" eb="29">
      <t>ジッシツコウサイヒヒリツ</t>
    </rPh>
    <rPh sb="35" eb="37">
      <t>レイワ</t>
    </rPh>
    <rPh sb="38" eb="40">
      <t>ネンド</t>
    </rPh>
    <rPh sb="41" eb="43">
      <t>ジョウショウ</t>
    </rPh>
    <rPh sb="49" eb="53">
      <t>カイゼンケイコウ</t>
    </rPh>
    <rPh sb="61" eb="67">
      <t>ショウライフタンヒリツ</t>
    </rPh>
    <rPh sb="68" eb="70">
      <t>カイゼン</t>
    </rPh>
    <rPh sb="72" eb="74">
      <t>リユウ</t>
    </rPh>
    <rPh sb="119" eb="126">
      <t>リンジザイセイタイサクサイ</t>
    </rPh>
    <rPh sb="127" eb="128">
      <t>ノゾ</t>
    </rPh>
    <rPh sb="129" eb="133">
      <t>シサイザンダカ</t>
    </rPh>
    <rPh sb="134" eb="136">
      <t>キンネン</t>
    </rPh>
    <rPh sb="136" eb="138">
      <t>ゲンショウ</t>
    </rPh>
    <rPh sb="138" eb="140">
      <t>ケイコウ</t>
    </rPh>
    <rPh sb="148" eb="150">
      <t>ジッシツ</t>
    </rPh>
    <rPh sb="178" eb="180">
      <t>ジョウショウ</t>
    </rPh>
    <rPh sb="186" eb="188">
      <t>ヘイセイ</t>
    </rPh>
    <rPh sb="190" eb="192">
      <t>ネンド</t>
    </rPh>
    <rPh sb="194" eb="200">
      <t>ヒョウジュンザイセイキボ</t>
    </rPh>
    <rPh sb="201" eb="203">
      <t>ゾウカ</t>
    </rPh>
    <rPh sb="212" eb="214">
      <t>カイゼン</t>
    </rPh>
    <rPh sb="214" eb="216">
      <t>ケイコウ</t>
    </rPh>
    <rPh sb="229" eb="235">
      <t>ショウライフタンヒリツ</t>
    </rPh>
    <rPh sb="236" eb="241">
      <t>ジッシツコウサイヒ</t>
    </rPh>
    <rPh sb="241" eb="243">
      <t>ヒリツ</t>
    </rPh>
    <rPh sb="246" eb="248">
      <t>イゼン</t>
    </rPh>
    <rPh sb="251" eb="253">
      <t>ルイジ</t>
    </rPh>
    <rPh sb="253" eb="256">
      <t>ダンタイナイ</t>
    </rPh>
    <rPh sb="256" eb="258">
      <t>ヘイキン</t>
    </rPh>
    <rPh sb="259" eb="261">
      <t>ウワマワ</t>
    </rPh>
    <rPh sb="265" eb="267">
      <t>ジョウタイ</t>
    </rPh>
    <rPh sb="272" eb="273">
      <t>ヒ</t>
    </rPh>
    <rPh sb="274" eb="275">
      <t>ツヅ</t>
    </rPh>
    <rPh sb="277" eb="279">
      <t>サイニュウ</t>
    </rPh>
    <rPh sb="279" eb="280">
      <t>メン</t>
    </rPh>
    <rPh sb="336" eb="338">
      <t>テキセイ</t>
    </rPh>
    <rPh sb="339" eb="341">
      <t>カンリ</t>
    </rPh>
    <rPh sb="342" eb="34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</si>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</sst>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0DA61D6-16D8-4713-A9D7-91DD2A003B7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09AF-44DD-B920-CF65CDAA18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77991</c:v>
                </c:pt>
                <c:pt idx="1">
                  <c:v>70113</c:v>
                </c:pt>
                <c:pt idx="2">
                  <c:v>71923</c:v>
                </c:pt>
                <c:pt idx="3">
                  <c:v>67063</c:v>
                </c:pt>
                <c:pt idx="4">
                  <c:v>72921</c:v>
                </c:pt>
              </c:numCache>
            </c:numRef>
          </c:val>
          <c:smooth val="0"/>
          <c:extLst>
            <c:ext xmlns:c16="http://schemas.microsoft.com/office/drawing/2014/chart" uri="{C3380CC4-5D6E-409C-BE32-E72D297353CC}">
              <c16:uniqueId val="{00000001-09AF-44DD-B920-CF65CDAA18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0.62</c:v>
                </c:pt>
                <c:pt idx="1">
                  <c:v>0.76</c:v>
                </c:pt>
                <c:pt idx="2">
                  <c:v>0.68</c:v>
                </c:pt>
                <c:pt idx="3">
                  <c:v>0.76</c:v>
                </c:pt>
                <c:pt idx="4">
                  <c:v>1.04</c:v>
                </c:pt>
              </c:numCache>
            </c:numRef>
          </c:val>
          <c:extLst>
            <c:ext xmlns:c16="http://schemas.microsoft.com/office/drawing/2014/chart" uri="{C3380CC4-5D6E-409C-BE32-E72D297353CC}">
              <c16:uniqueId val="{00000000-95BA-45EF-B266-A36FFCA610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3.97</c:v>
                </c:pt>
                <c:pt idx="1">
                  <c:v>3.47</c:v>
                </c:pt>
                <c:pt idx="2">
                  <c:v>3.09</c:v>
                </c:pt>
                <c:pt idx="3">
                  <c:v>2.91</c:v>
                </c:pt>
                <c:pt idx="4">
                  <c:v>2.83</c:v>
                </c:pt>
              </c:numCache>
            </c:numRef>
          </c:val>
          <c:extLst>
            <c:ext xmlns:c16="http://schemas.microsoft.com/office/drawing/2014/chart" uri="{C3380CC4-5D6E-409C-BE32-E72D297353CC}">
              <c16:uniqueId val="{00000001-95BA-45EF-B266-A36FFCA610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-1.03</c:v>
                </c:pt>
                <c:pt idx="1">
                  <c:v>0.19</c:v>
                </c:pt>
                <c:pt idx="2">
                  <c:v>-0.46</c:v>
                </c:pt>
                <c:pt idx="3">
                  <c:v>-0.1</c:v>
                </c:pt>
                <c:pt idx="4">
                  <c:v>0.25</c:v>
                </c:pt>
              </c:numCache>
            </c:numRef>
          </c:val>
          <c:smooth val="0"/>
          <c:extLst>
            <c:ext xmlns:c16="http://schemas.microsoft.com/office/drawing/2014/chart" uri="{C3380CC4-5D6E-409C-BE32-E72D297353CC}">
              <c16:uniqueId val="{00000002-95BA-45EF-B266-A36FFCA610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3.73</c:v>
                </c:pt>
                <c:pt idx="2">
                  <c:v>#N/A</c:v>
                </c:pt>
                <c:pt idx="3">
                  <c:v>2.94</c:v>
                </c:pt>
                <c:pt idx="4">
                  <c:v>#N/A</c:v>
                </c:pt>
                <c:pt idx="5">
                  <c:v>1.72</c:v>
                </c:pt>
                <c:pt idx="6">
                  <c:v>#N/A</c:v>
                </c:pt>
                <c:pt idx="7">
                  <c:v>1.07</c:v>
                </c:pt>
                <c:pt idx="8">
                  <c:v>#N/A</c:v>
                </c:pt>
                <c:pt idx="9">
                  <c:v>1.02</c:v>
                </c:pt>
              </c:numCache>
            </c:numRef>
          </c:val>
          <c:extLst>
            <c:ext xmlns:c16="http://schemas.microsoft.com/office/drawing/2014/chart" uri="{C3380CC4-5D6E-409C-BE32-E72D297353CC}">
              <c16:uniqueId val="{00000000-B059-43CB-846F-3D43098934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59-43CB-846F-3D4309893427}"/>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0.51</c:v>
                </c:pt>
                <c:pt idx="2">
                  <c:v>#N/A</c:v>
                </c:pt>
                <c:pt idx="3">
                  <c:v>0.6</c:v>
                </c:pt>
                <c:pt idx="4">
                  <c:v>#N/A</c:v>
                </c:pt>
                <c:pt idx="5">
                  <c:v>0.56000000000000005</c:v>
                </c:pt>
                <c:pt idx="6">
                  <c:v>#N/A</c:v>
                </c:pt>
                <c:pt idx="7">
                  <c:v>0.57999999999999996</c:v>
                </c:pt>
                <c:pt idx="8">
                  <c:v>#N/A</c:v>
                </c:pt>
                <c:pt idx="9">
                  <c:v>0.41</c:v>
                </c:pt>
              </c:numCache>
            </c:numRef>
          </c:val>
          <c:extLst>
            <c:ext xmlns:c16="http://schemas.microsoft.com/office/drawing/2014/chart" uri="{C3380CC4-5D6E-409C-BE32-E72D297353CC}">
              <c16:uniqueId val="{00000002-B059-43CB-846F-3D4309893427}"/>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0.72</c:v>
                </c:pt>
                <c:pt idx="2">
                  <c:v>#N/A</c:v>
                </c:pt>
                <c:pt idx="3">
                  <c:v>0.63</c:v>
                </c:pt>
                <c:pt idx="4">
                  <c:v>#N/A</c:v>
                </c:pt>
                <c:pt idx="5">
                  <c:v>0.63</c:v>
                </c:pt>
                <c:pt idx="6">
                  <c:v>#N/A</c:v>
                </c:pt>
                <c:pt idx="7">
                  <c:v>0.69</c:v>
                </c:pt>
                <c:pt idx="8">
                  <c:v>#N/A</c:v>
                </c:pt>
                <c:pt idx="9">
                  <c:v>0.74</c:v>
                </c:pt>
              </c:numCache>
            </c:numRef>
          </c:val>
          <c:extLst>
            <c:ext xmlns:c16="http://schemas.microsoft.com/office/drawing/2014/chart" uri="{C3380CC4-5D6E-409C-BE32-E72D297353CC}">
              <c16:uniqueId val="{00000003-B059-43CB-846F-3D4309893427}"/>
            </c:ext>
          </c:extLst>
        </c:ser>
        <c:ser>
          <c:idx val="4"/>
          <c:order val="4"/>
          <c:tx>
            <c:strRef>
              <c:f>データシート!$A$31</c:f>
              <c:strCache>
                <c:ptCount val="1"/>
                <c:pt idx="0">
                  <c:v>港湾整備特別会計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0.41</c:v>
                </c:pt>
                <c:pt idx="2">
                  <c:v>#N/A</c:v>
                </c:pt>
                <c:pt idx="3">
                  <c:v>0.52</c:v>
                </c:pt>
                <c:pt idx="4">
                  <c:v>#N/A</c:v>
                </c:pt>
                <c:pt idx="5">
                  <c:v>0.74</c:v>
                </c:pt>
                <c:pt idx="6">
                  <c:v>#N/A</c:v>
                </c:pt>
                <c:pt idx="7">
                  <c:v>0.92</c:v>
                </c:pt>
                <c:pt idx="8">
                  <c:v>#N/A</c:v>
                </c:pt>
                <c:pt idx="9">
                  <c:v>0.97</c:v>
                </c:pt>
              </c:numCache>
            </c:numRef>
          </c:val>
          <c:extLst>
            <c:ext xmlns:c16="http://schemas.microsoft.com/office/drawing/2014/chart" uri="{C3380CC4-5D6E-409C-BE32-E72D297353CC}">
              <c16:uniqueId val="{00000004-B059-43CB-846F-3D430989342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1.52</c:v>
                </c:pt>
                <c:pt idx="2">
                  <c:v>#N/A</c:v>
                </c:pt>
                <c:pt idx="3">
                  <c:v>2.11</c:v>
                </c:pt>
                <c:pt idx="4">
                  <c:v>#N/A</c:v>
                </c:pt>
                <c:pt idx="5">
                  <c:v>1.63</c:v>
                </c:pt>
                <c:pt idx="6">
                  <c:v>#N/A</c:v>
                </c:pt>
                <c:pt idx="7">
                  <c:v>1.44</c:v>
                </c:pt>
                <c:pt idx="8">
                  <c:v>#N/A</c:v>
                </c:pt>
                <c:pt idx="9">
                  <c:v>1.2</c:v>
                </c:pt>
              </c:numCache>
            </c:numRef>
          </c:val>
          <c:extLst>
            <c:ext xmlns:c16="http://schemas.microsoft.com/office/drawing/2014/chart" uri="{C3380CC4-5D6E-409C-BE32-E72D297353CC}">
              <c16:uniqueId val="{00000005-B059-43CB-846F-3D430989342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1.19</c:v>
                </c:pt>
                <c:pt idx="2">
                  <c:v>#N/A</c:v>
                </c:pt>
                <c:pt idx="3">
                  <c:v>0.91</c:v>
                </c:pt>
                <c:pt idx="4">
                  <c:v>#N/A</c:v>
                </c:pt>
                <c:pt idx="5">
                  <c:v>0.93</c:v>
                </c:pt>
                <c:pt idx="6">
                  <c:v>#N/A</c:v>
                </c:pt>
                <c:pt idx="7">
                  <c:v>0.7</c:v>
                </c:pt>
                <c:pt idx="8">
                  <c:v>#N/A</c:v>
                </c:pt>
                <c:pt idx="9">
                  <c:v>1.2</c:v>
                </c:pt>
              </c:numCache>
            </c:numRef>
          </c:val>
          <c:extLst>
            <c:ext xmlns:c16="http://schemas.microsoft.com/office/drawing/2014/chart" uri="{C3380CC4-5D6E-409C-BE32-E72D297353CC}">
              <c16:uniqueId val="{00000006-B059-43CB-846F-3D430989342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1.07</c:v>
                </c:pt>
                <c:pt idx="2">
                  <c:v>#N/A</c:v>
                </c:pt>
                <c:pt idx="3">
                  <c:v>0.9</c:v>
                </c:pt>
                <c:pt idx="4">
                  <c:v>#N/A</c:v>
                </c:pt>
                <c:pt idx="5">
                  <c:v>0.78</c:v>
                </c:pt>
                <c:pt idx="6">
                  <c:v>#N/A</c:v>
                </c:pt>
                <c:pt idx="7">
                  <c:v>0.67</c:v>
                </c:pt>
                <c:pt idx="8">
                  <c:v>#N/A</c:v>
                </c:pt>
                <c:pt idx="9">
                  <c:v>1.57</c:v>
                </c:pt>
              </c:numCache>
            </c:numRef>
          </c:val>
          <c:extLst>
            <c:ext xmlns:c16="http://schemas.microsoft.com/office/drawing/2014/chart" uri="{C3380CC4-5D6E-409C-BE32-E72D297353CC}">
              <c16:uniqueId val="{00000007-B059-43CB-846F-3D4309893427}"/>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2.27</c:v>
                </c:pt>
                <c:pt idx="2">
                  <c:v>#N/A</c:v>
                </c:pt>
                <c:pt idx="3">
                  <c:v>2.04</c:v>
                </c:pt>
                <c:pt idx="4">
                  <c:v>#N/A</c:v>
                </c:pt>
                <c:pt idx="5">
                  <c:v>2.08</c:v>
                </c:pt>
                <c:pt idx="6">
                  <c:v>#N/A</c:v>
                </c:pt>
                <c:pt idx="7">
                  <c:v>1.94</c:v>
                </c:pt>
                <c:pt idx="8">
                  <c:v>#N/A</c:v>
                </c:pt>
                <c:pt idx="9">
                  <c:v>1.85</c:v>
                </c:pt>
              </c:numCache>
            </c:numRef>
          </c:val>
          <c:extLst>
            <c:ext xmlns:c16="http://schemas.microsoft.com/office/drawing/2014/chart" uri="{C3380CC4-5D6E-409C-BE32-E72D297353CC}">
              <c16:uniqueId val="{00000008-B059-43CB-846F-3D4309893427}"/>
            </c:ext>
          </c:extLst>
        </c:ser>
        <c:ser>
          <c:idx val="9"/>
          <c:order val="9"/>
          <c:tx>
            <c:strRef>
              <c:f>データシート!$A$36</c:f>
              <c:strCache>
                <c:ptCount val="1"/>
                <c:pt idx="0">
                  <c:v>公営競技事業会計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1.67</c:v>
                </c:pt>
                <c:pt idx="6">
                  <c:v>#N/A</c:v>
                </c:pt>
                <c:pt idx="7">
                  <c:v>3.16</c:v>
                </c:pt>
                <c:pt idx="8">
                  <c:v>#N/A</c:v>
                </c:pt>
                <c:pt idx="9">
                  <c:v>6.5</c:v>
                </c:pt>
              </c:numCache>
            </c:numRef>
          </c:val>
          <c:extLst>
            <c:ext xmlns:c16="http://schemas.microsoft.com/office/drawing/2014/chart" uri="{C3380CC4-5D6E-409C-BE32-E72D297353CC}">
              <c16:uniqueId val="{00000009-B059-43CB-846F-3D43098934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57945</c:v>
                </c:pt>
                <c:pt idx="5">
                  <c:v>58309</c:v>
                </c:pt>
                <c:pt idx="8">
                  <c:v>56283</c:v>
                </c:pt>
                <c:pt idx="11">
                  <c:v>56787</c:v>
                </c:pt>
                <c:pt idx="14">
                  <c:v>54715</c:v>
                </c:pt>
              </c:numCache>
            </c:numRef>
          </c:val>
          <c:extLst>
            <c:ext xmlns:c16="http://schemas.microsoft.com/office/drawing/2014/chart" uri="{C3380CC4-5D6E-409C-BE32-E72D297353CC}">
              <c16:uniqueId val="{00000000-3027-492F-B8DA-8C178AE866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6</c:v>
                </c:pt>
                <c:pt idx="3">
                  <c:v>7</c:v>
                </c:pt>
                <c:pt idx="6">
                  <c:v>0</c:v>
                </c:pt>
                <c:pt idx="9">
                  <c:v>0</c:v>
                </c:pt>
                <c:pt idx="12">
                  <c:v>0</c:v>
                </c:pt>
              </c:numCache>
            </c:numRef>
          </c:val>
          <c:extLst>
            <c:ext xmlns:c16="http://schemas.microsoft.com/office/drawing/2014/chart" uri="{C3380CC4-5D6E-409C-BE32-E72D297353CC}">
              <c16:uniqueId val="{00000001-3027-492F-B8DA-8C178AE866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211</c:v>
                </c:pt>
                <c:pt idx="3">
                  <c:v>211</c:v>
                </c:pt>
                <c:pt idx="6">
                  <c:v>211</c:v>
                </c:pt>
                <c:pt idx="9">
                  <c:v>211</c:v>
                </c:pt>
                <c:pt idx="12">
                  <c:v>211</c:v>
                </c:pt>
              </c:numCache>
            </c:numRef>
          </c:val>
          <c:extLst>
            <c:ext xmlns:c16="http://schemas.microsoft.com/office/drawing/2014/chart" uri="{C3380CC4-5D6E-409C-BE32-E72D297353CC}">
              <c16:uniqueId val="{00000002-3027-492F-B8DA-8C178AE866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27-492F-B8DA-8C178AE866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7231</c:v>
                </c:pt>
                <c:pt idx="3">
                  <c:v>6917</c:v>
                </c:pt>
                <c:pt idx="6">
                  <c:v>6761</c:v>
                </c:pt>
                <c:pt idx="9">
                  <c:v>5616</c:v>
                </c:pt>
                <c:pt idx="12">
                  <c:v>5570</c:v>
                </c:pt>
              </c:numCache>
            </c:numRef>
          </c:val>
          <c:extLst>
            <c:ext xmlns:c16="http://schemas.microsoft.com/office/drawing/2014/chart" uri="{C3380CC4-5D6E-409C-BE32-E72D297353CC}">
              <c16:uniqueId val="{00000004-3027-492F-B8DA-8C178AE866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34660</c:v>
                </c:pt>
                <c:pt idx="3">
                  <c:v>34927</c:v>
                </c:pt>
                <c:pt idx="6">
                  <c:v>34859</c:v>
                </c:pt>
                <c:pt idx="9">
                  <c:v>34690</c:v>
                </c:pt>
                <c:pt idx="12">
                  <c:v>34444</c:v>
                </c:pt>
              </c:numCache>
            </c:numRef>
          </c:val>
          <c:extLst>
            <c:ext xmlns:c16="http://schemas.microsoft.com/office/drawing/2014/chart" uri="{C3380CC4-5D6E-409C-BE32-E72D297353CC}">
              <c16:uniqueId val="{00000005-3027-492F-B8DA-8C178AE866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7016</c:v>
                </c:pt>
                <c:pt idx="3">
                  <c:v>4111</c:v>
                </c:pt>
                <c:pt idx="6">
                  <c:v>5841</c:v>
                </c:pt>
                <c:pt idx="9">
                  <c:v>5787</c:v>
                </c:pt>
                <c:pt idx="12">
                  <c:v>5608</c:v>
                </c:pt>
              </c:numCache>
            </c:numRef>
          </c:val>
          <c:extLst>
            <c:ext xmlns:c16="http://schemas.microsoft.com/office/drawing/2014/chart" uri="{C3380CC4-5D6E-409C-BE32-E72D297353CC}">
              <c16:uniqueId val="{00000006-3027-492F-B8DA-8C178AE866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37703</c:v>
                </c:pt>
                <c:pt idx="3">
                  <c:v>33941</c:v>
                </c:pt>
                <c:pt idx="6">
                  <c:v>33682</c:v>
                </c:pt>
                <c:pt idx="9">
                  <c:v>35007</c:v>
                </c:pt>
                <c:pt idx="12">
                  <c:v>36590</c:v>
                </c:pt>
              </c:numCache>
            </c:numRef>
          </c:val>
          <c:extLst>
            <c:ext xmlns:c16="http://schemas.microsoft.com/office/drawing/2014/chart" uri="{C3380CC4-5D6E-409C-BE32-E72D297353CC}">
              <c16:uniqueId val="{00000007-3027-492F-B8DA-8C178AE866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28882</c:v>
                </c:pt>
                <c:pt idx="2">
                  <c:v>#N/A</c:v>
                </c:pt>
                <c:pt idx="3">
                  <c:v>#N/A</c:v>
                </c:pt>
                <c:pt idx="4">
                  <c:v>21805</c:v>
                </c:pt>
                <c:pt idx="5">
                  <c:v>#N/A</c:v>
                </c:pt>
                <c:pt idx="6">
                  <c:v>#N/A</c:v>
                </c:pt>
                <c:pt idx="7">
                  <c:v>25071</c:v>
                </c:pt>
                <c:pt idx="8">
                  <c:v>#N/A</c:v>
                </c:pt>
                <c:pt idx="9">
                  <c:v>#N/A</c:v>
                </c:pt>
                <c:pt idx="10">
                  <c:v>24524</c:v>
                </c:pt>
                <c:pt idx="11">
                  <c:v>#N/A</c:v>
                </c:pt>
                <c:pt idx="12">
                  <c:v>#N/A</c:v>
                </c:pt>
                <c:pt idx="13">
                  <c:v>27708</c:v>
                </c:pt>
                <c:pt idx="14">
                  <c:v>#N/A</c:v>
                </c:pt>
              </c:numCache>
            </c:numRef>
          </c:val>
          <c:smooth val="0"/>
          <c:extLst>
            <c:ext xmlns:c16="http://schemas.microsoft.com/office/drawing/2014/chart" uri="{C3380CC4-5D6E-409C-BE32-E72D297353CC}">
              <c16:uniqueId val="{00000008-3027-492F-B8DA-8C178AE866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513677</c:v>
                </c:pt>
                <c:pt idx="5">
                  <c:v>524488</c:v>
                </c:pt>
                <c:pt idx="8">
                  <c:v>534851</c:v>
                </c:pt>
                <c:pt idx="11">
                  <c:v>547605</c:v>
                </c:pt>
                <c:pt idx="14">
                  <c:v>553133</c:v>
                </c:pt>
              </c:numCache>
            </c:numRef>
          </c:val>
          <c:extLst>
            <c:ext xmlns:c16="http://schemas.microsoft.com/office/drawing/2014/chart" uri="{C3380CC4-5D6E-409C-BE32-E72D297353CC}">
              <c16:uniqueId val="{00000000-E602-427B-BAC3-491DD4ADC9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177239</c:v>
                </c:pt>
                <c:pt idx="5">
                  <c:v>174150</c:v>
                </c:pt>
                <c:pt idx="8">
                  <c:v>185575</c:v>
                </c:pt>
                <c:pt idx="11">
                  <c:v>189826</c:v>
                </c:pt>
                <c:pt idx="14">
                  <c:v>191652</c:v>
                </c:pt>
              </c:numCache>
            </c:numRef>
          </c:val>
          <c:extLst>
            <c:ext xmlns:c16="http://schemas.microsoft.com/office/drawing/2014/chart" uri="{C3380CC4-5D6E-409C-BE32-E72D297353CC}">
              <c16:uniqueId val="{00000001-E602-427B-BAC3-491DD4ADC9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157937</c:v>
                </c:pt>
                <c:pt idx="5">
                  <c:v>160568</c:v>
                </c:pt>
                <c:pt idx="8">
                  <c:v>172727</c:v>
                </c:pt>
                <c:pt idx="11">
                  <c:v>184818</c:v>
                </c:pt>
                <c:pt idx="14">
                  <c:v>196291</c:v>
                </c:pt>
              </c:numCache>
            </c:numRef>
          </c:val>
          <c:extLst>
            <c:ext xmlns:c16="http://schemas.microsoft.com/office/drawing/2014/chart" uri="{C3380CC4-5D6E-409C-BE32-E72D297353CC}">
              <c16:uniqueId val="{00000002-E602-427B-BAC3-491DD4ADC9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02-427B-BAC3-491DD4ADC9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02-427B-BAC3-491DD4ADC9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2752</c:v>
                </c:pt>
                <c:pt idx="3">
                  <c:v>2128</c:v>
                </c:pt>
                <c:pt idx="6">
                  <c:v>853</c:v>
                </c:pt>
                <c:pt idx="9">
                  <c:v>2891</c:v>
                </c:pt>
                <c:pt idx="12">
                  <c:v>1867</c:v>
                </c:pt>
              </c:numCache>
            </c:numRef>
          </c:val>
          <c:extLst>
            <c:ext xmlns:c16="http://schemas.microsoft.com/office/drawing/2014/chart" uri="{C3380CC4-5D6E-409C-BE32-E72D297353CC}">
              <c16:uniqueId val="{00000005-E602-427B-BAC3-491DD4ADC9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54449</c:v>
                </c:pt>
                <c:pt idx="3">
                  <c:v>86703</c:v>
                </c:pt>
                <c:pt idx="6">
                  <c:v>80023</c:v>
                </c:pt>
                <c:pt idx="9">
                  <c:v>76790</c:v>
                </c:pt>
                <c:pt idx="12">
                  <c:v>74163</c:v>
                </c:pt>
              </c:numCache>
            </c:numRef>
          </c:val>
          <c:extLst>
            <c:ext xmlns:c16="http://schemas.microsoft.com/office/drawing/2014/chart" uri="{C3380CC4-5D6E-409C-BE32-E72D297353CC}">
              <c16:uniqueId val="{00000006-E602-427B-BAC3-491DD4ADC9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602-427B-BAC3-491DD4ADC9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77471</c:v>
                </c:pt>
                <c:pt idx="3">
                  <c:v>76297</c:v>
                </c:pt>
                <c:pt idx="6">
                  <c:v>81223</c:v>
                </c:pt>
                <c:pt idx="9">
                  <c:v>69970</c:v>
                </c:pt>
                <c:pt idx="12">
                  <c:v>61841</c:v>
                </c:pt>
              </c:numCache>
            </c:numRef>
          </c:val>
          <c:extLst>
            <c:ext xmlns:c16="http://schemas.microsoft.com/office/drawing/2014/chart" uri="{C3380CC4-5D6E-409C-BE32-E72D297353CC}">
              <c16:uniqueId val="{00000008-E602-427B-BAC3-491DD4ADC9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1996</c:v>
                </c:pt>
                <c:pt idx="3">
                  <c:v>1785</c:v>
                </c:pt>
                <c:pt idx="6">
                  <c:v>1574</c:v>
                </c:pt>
                <c:pt idx="9">
                  <c:v>1363</c:v>
                </c:pt>
                <c:pt idx="12">
                  <c:v>1152</c:v>
                </c:pt>
              </c:numCache>
            </c:numRef>
          </c:val>
          <c:extLst>
            <c:ext xmlns:c16="http://schemas.microsoft.com/office/drawing/2014/chart" uri="{C3380CC4-5D6E-409C-BE32-E72D297353CC}">
              <c16:uniqueId val="{00000009-E602-427B-BAC3-491DD4ADC9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1096357</c:v>
                </c:pt>
                <c:pt idx="3">
                  <c:v>1113235</c:v>
                </c:pt>
                <c:pt idx="6">
                  <c:v>1142443</c:v>
                </c:pt>
                <c:pt idx="9">
                  <c:v>1182941</c:v>
                </c:pt>
                <c:pt idx="12">
                  <c:v>1199143</c:v>
                </c:pt>
              </c:numCache>
            </c:numRef>
          </c:val>
          <c:extLst>
            <c:ext xmlns:c16="http://schemas.microsoft.com/office/drawing/2014/chart" uri="{C3380CC4-5D6E-409C-BE32-E72D297353CC}">
              <c16:uniqueId val="{0000000A-E602-427B-BAC3-491DD4ADC9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384172</c:v>
                </c:pt>
                <c:pt idx="2">
                  <c:v>#N/A</c:v>
                </c:pt>
                <c:pt idx="3">
                  <c:v>#N/A</c:v>
                </c:pt>
                <c:pt idx="4">
                  <c:v>420942</c:v>
                </c:pt>
                <c:pt idx="5">
                  <c:v>#N/A</c:v>
                </c:pt>
                <c:pt idx="6">
                  <c:v>#N/A</c:v>
                </c:pt>
                <c:pt idx="7">
                  <c:v>412963</c:v>
                </c:pt>
                <c:pt idx="8">
                  <c:v>#N/A</c:v>
                </c:pt>
                <c:pt idx="9">
                  <c:v>#N/A</c:v>
                </c:pt>
                <c:pt idx="10">
                  <c:v>411707</c:v>
                </c:pt>
                <c:pt idx="11">
                  <c:v>#N/A</c:v>
                </c:pt>
                <c:pt idx="12">
                  <c:v>#N/A</c:v>
                </c:pt>
                <c:pt idx="13">
                  <c:v>397089</c:v>
                </c:pt>
                <c:pt idx="14">
                  <c:v>#N/A</c:v>
                </c:pt>
              </c:numCache>
            </c:numRef>
          </c:val>
          <c:smooth val="0"/>
          <c:extLst>
            <c:ext xmlns:c16="http://schemas.microsoft.com/office/drawing/2014/chart" uri="{C3380CC4-5D6E-409C-BE32-E72D297353CC}">
              <c16:uniqueId val="{0000000B-E602-427B-BAC3-491DD4ADC9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8636</c:v>
                </c:pt>
                <c:pt idx="1">
                  <c:v>8123</c:v>
                </c:pt>
                <c:pt idx="2">
                  <c:v>8025</c:v>
                </c:pt>
              </c:numCache>
            </c:numRef>
          </c:val>
          <c:extLst>
            <c:ext xmlns:c16="http://schemas.microsoft.com/office/drawing/2014/chart" uri="{C3380CC4-5D6E-409C-BE32-E72D297353CC}">
              <c16:uniqueId val="{00000000-0751-44CF-91E1-931469391D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12388</c:v>
                </c:pt>
                <c:pt idx="1">
                  <c:v>12107</c:v>
                </c:pt>
                <c:pt idx="2">
                  <c:v>10874</c:v>
                </c:pt>
              </c:numCache>
            </c:numRef>
          </c:val>
          <c:extLst>
            <c:ext xmlns:c16="http://schemas.microsoft.com/office/drawing/2014/chart" uri="{C3380CC4-5D6E-409C-BE32-E72D297353CC}">
              <c16:uniqueId val="{00000001-0751-44CF-91E1-931469391D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17765</c:v>
                </c:pt>
                <c:pt idx="1">
                  <c:v>16474</c:v>
                </c:pt>
                <c:pt idx="2">
                  <c:v>16889</c:v>
                </c:pt>
              </c:numCache>
            </c:numRef>
          </c:val>
          <c:extLst>
            <c:ext xmlns:c16="http://schemas.microsoft.com/office/drawing/2014/chart" uri="{C3380CC4-5D6E-409C-BE32-E72D297353CC}">
              <c16:uniqueId val="{00000002-0751-44CF-91E1-931469391D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{F76C8C9E-235C-4858-839A-D02192D63C61}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90B-4617-B683-75D536064B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{372AC06C-CF8D-4CE4-A3C7-AEA21B9B8BE2}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0B-4617-B683-75D536064B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{A0B4A717-C0C3-46CC-859A-D13DC7FCA614}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0B-4617-B683-75D536064B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{E2A76B0C-BCE5-48FB-AED5-457C0D9CC189}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0B-4617-B683-75D536064B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{7BF76257-7DFA-4E98-8D7D-7C57701DDD4F}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0B-4617-B683-75D536064BFF}"/>
                </c:ext>
              </c:extLst>
            </c:dLbl>
            <c:dLbl>
              <c:idx val="8"/>
              <c:layout>
                <c:manualLayout>
                  <c:x val="-3.13592551378764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{EF701A5C-EBE1-4E13-9322-D2E3A0954929}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90B-4617-B683-75D536064BFF}"/>
                </c:ext>
              </c:extLst>
            </c:dLbl>
            <c:dLbl>
              <c:idx val="16"/>
              <c:layout>
                <c:manualLayout>
                  <c:x val="-3.2931145801268207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{43B0F02B-1754-428A-BA2E-BB5ACA79B2B9}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90B-4617-B683-75D536064BF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{C5847BD9-5793-408E-8680-874AEC01D933}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90B-4617-B683-75D536064BF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{3911BC3A-E07C-4798-BC95-7F43A7DC9DAD}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90B-4617-B683-75D536064B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c:v>
                </c:pt>
                <c:pt idx="8">
                  <c:v>67.599999999999994</c:v>
                </c:pt>
                <c:pt idx="16">
                  <c:v>67.900000000000006</c:v>
                </c:pt>
                <c:pt idx="24">
                  <c:v>68.599999999999994</c:v>
                </c:pt>
                <c:pt idx="32">
                  <c:v>69.5</c:v>
                </c:pt>
              </c:numCache>
            </c:numRef>
          </c:xVal>
          <c:yVal>
            <c:numRef>
              <c:f>公会計指標分析・財政指標組合せ分析表!$BP$51:$DC$51</c:f>
              <c:numCache>
                <c:formatCode>#,##0.0;"▲ "#,##0.0</c:formatCode>
                <c:ptCount val="40"/>
                <c:pt idx="0">
                  <c:v>187.9</c:v>
                </c:pt>
                <c:pt idx="8">
                  <c:v>175.6</c:v>
                </c:pt>
                <c:pt idx="16">
                  <c:v>171.7</c:v>
                </c:pt>
                <c:pt idx="24">
                  <c:v>170.8</c:v>
                </c:pt>
                <c:pt idx="32">
                  <c:v>161.6</c:v>
                </c:pt>
              </c:numCache>
            </c:numRef>
          </c:yVal>
          <c:smooth val="0"/>
          <c:extLst>
            <c:ext xmlns:c16="http://schemas.microsoft.com/office/drawing/2014/chart" uri="{C3380CC4-5D6E-409C-BE32-E72D297353CC}">
              <c16:uniqueId val="{00000009-290B-4617-B683-75D536064B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{F9E33A62-EA4C-4992-876A-0C3F51C30EE9}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90B-4617-B683-75D536064B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{EF5BC5C9-29E4-4B4C-AE91-F45899A4155B}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0B-4617-B683-75D536064B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{67E3D517-CFBE-4520-B356-C0F31D58C056}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0B-4617-B683-75D536064B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{0B244C58-0E12-495C-8D59-4E95AF14EE75}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0B-4617-B683-75D536064B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{55826576-0D88-466E-8C8C-DE913C9256AA}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0B-4617-B683-75D536064BF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{0C50D22A-C069-4CFE-9F95-46587CB61FC6}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90B-4617-B683-75D536064BF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{CBCFC309-BD97-4C9F-97A6-4ADDA9D8E45A}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90B-4617-B683-75D536064BF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{9886B6FB-1EA9-47D7-AC1D-AB098F8507D2}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90B-4617-B683-75D536064BF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{2609D413-1C71-4E48-B27B-1C01D8B788A4}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90B-4617-B683-75D536064B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290B-4617-B683-75D536064BFF}"/>
            </c:ext>
          </c:extLst>
        </c:ser>
        <c:dLbls>
          <c:showLegendKey val="0"/>
          <c:showVal val="1"/>
          <c:showCatName val="0"/>
          <c:showSerName val="0"/>
          <c:showPercent val="0"/>
          <c:showBubbleSize val="0"/>
        </c:dLbls>
        <c:axId val="46179840"/>
        <c:axId val="46181760"/>
      </c:scatterChart>
      <c:valAx>
        <c:axId val="46179840"/>
        <c:scaling>
          <c:orientation val="maxMin"/>
          <c:max val="7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{CCFFB43F-33D9-4FB7-AD86-49D838CF4AC5}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FD3-482B-8F6D-735ABD3BA0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{9F717256-96D7-429C-84ED-D284AAFF84CB}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D3-482B-8F6D-735ABD3BA0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{8EE68B86-D8C4-4766-A850-B77049E4AE42}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D3-482B-8F6D-735ABD3BA0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{0E4C0DC2-CEF1-4965-8A4C-FD9F2CCEB371}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D3-482B-8F6D-735ABD3BA0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{99671670-925E-4EC0-8120-99E4D835E75B}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D3-482B-8F6D-735ABD3BA08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{5EDD9D41-3F55-4467-941C-CA704B9C4EDA}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FD3-482B-8F6D-735ABD3BA08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{60BCAFF0-61E9-4AB9-8D69-8BE1A2670079}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FD3-482B-8F6D-735ABD3BA08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{0B139D43-A8C5-49EB-A5BC-27F05043472D}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FD3-482B-8F6D-735ABD3BA08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{BFC4E758-F68D-47E1-A1BF-F9A9EA30D627}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FD3-482B-8F6D-735ABD3BA0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12.2</c:v>
                </c:pt>
                <c:pt idx="16">
                  <c:v>11.2</c:v>
                </c:pt>
                <c:pt idx="24">
                  <c:v>9.9</c:v>
                </c:pt>
                <c:pt idx="32">
                  <c:v>10.6</c:v>
                </c:pt>
              </c:numCache>
            </c:numRef>
          </c:xVal>
          <c:yVal>
            <c:numRef>
              <c:f>公会計指標分析・財政指標組合せ分析表!$BP$73:$DC$73</c:f>
              <c:numCache>
                <c:formatCode>#,##0.0;"▲ "#,##0.0</c:formatCode>
                <c:ptCount val="40"/>
                <c:pt idx="0">
                  <c:v>187.9</c:v>
                </c:pt>
                <c:pt idx="8">
                  <c:v>175.6</c:v>
                </c:pt>
                <c:pt idx="16">
                  <c:v>171.7</c:v>
                </c:pt>
                <c:pt idx="24">
                  <c:v>170.8</c:v>
                </c:pt>
                <c:pt idx="32">
                  <c:v>161.6</c:v>
                </c:pt>
              </c:numCache>
            </c:numRef>
          </c:yVal>
          <c:smooth val="0"/>
          <c:extLst>
            <c:ext xmlns:c16="http://schemas.microsoft.com/office/drawing/2014/chart" uri="{C3380CC4-5D6E-409C-BE32-E72D297353CC}">
              <c16:uniqueId val="{00000009-5FD3-482B-8F6D-735ABD3BA0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{80124199-29F8-4D12-8A1D-11842336A37B}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FD3-482B-8F6D-735ABD3BA0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{00A39CA5-D340-4E2F-80A0-04D3CF261383}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D3-482B-8F6D-735ABD3BA0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{18BB0422-511B-4C0A-9E4B-9494A895F1DA}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D3-482B-8F6D-735ABD3BA0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{463875A9-FF59-42FF-BE75-AAEF94411469}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D3-482B-8F6D-735ABD3BA0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{0DC67852-F121-46A4-857D-8487A8A7FA69}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D3-482B-8F6D-735ABD3BA08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{A1D2D1B5-FAAF-49FA-9F34-8C9B409E8086}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FD3-482B-8F6D-735ABD3BA08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{E7F0BEB8-C35D-4EF5-A681-2C5C9FACA7FE}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FD3-482B-8F6D-735ABD3BA08C}"/>
                </c:ext>
              </c:extLst>
            </c:dLbl>
            <c:dLbl>
              <c:idx val="24"/>
              <c:layout>
                <c:manualLayout>
                  <c:x val="-4.4905057365901176E-2"/>
                  <c:y val="-5.907859199250363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{06FD807B-06B0-4F74-968F-9B75021A42DA}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FD3-482B-8F6D-735ABD3BA08C}"/>
                </c:ext>
              </c:extLst>
            </c:dLbl>
            <c:dLbl>
              <c:idx val="32"/>
              <c:layout>
                <c:manualLayout>
                  <c:x val="-1.8235628084249993E-2"/>
                  <c:y val="-6.575470218308426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{BD3E3E5E-09EB-49C2-9E2E-B1ECCA821719}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FD3-482B-8F6D-735ABD3BA0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5FD3-482B-8F6D-735ABD3BA08C}"/>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令和２年度の実質公債費比率の分子は、元利償還金の増等により、前年度を上回る水準となりました。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今後も適切な市債管理を行い、健全な財政運営に努めます。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減債基金の積立ルールが</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年償還で毎年度の積立額を発行額の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としているのに対して、本市においては</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年据置）で毎年度の発行額の積立額を</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として設定しているため（平成</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年度以前は、最初の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年間は発行額の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年間積立（</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年据置）、次の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年間は、発行額の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3.48</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年間積立（</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年据置）、最後の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年間は残額の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年間積立）、減債基金残高と減債基金積立相当額に乖離が生じています。</a:t>
          </a:r>
        </a:p>
        <a:p>
          <a:r>
            <a:rPr kumimoji="1" lang="ja-JP" altLang="en-US" sz="10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将来負担額（Ａ）は、平成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兆</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2,330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億円でしたが、令和２年度には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兆</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3,382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1,052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これは将来負担額の大部分を占める「一般会計等に係る地方債の現在高」が、地方交付税の振替である臨時財政対策債の発行額増や平成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第三セクター等改革推進債の活用に伴い、増加していることなどによるものです。（なお、臨時財政対策債の償還については、後年度、その全額が地方交付税で措置されるため、実質的に将来負担額としてはカウントされていませ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一方、充当可能財源等（Ｂ）は、平成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8,489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億円でしたが、臨時財政対策債発行額の増による基準財政需要額算入見込額が増加していることなどにより、令和２年度には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9,411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結果として、将来負担比率の分子である（Ａ）－（Ｂ）は、平成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3,841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億円でしたが、令和２年度には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971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今後については、将来負担額の大半を地方債の残高が占めることから、地方債の活用にあたっては、事業の熟度や重要性を吟味した上で、施策の選択と集中により、適正な市債管理に努めます。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特定目的基金は新規に新型コロナウイルス感染症対応地方創生臨時交付金基金を設置したことなどにより、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億円の増となりましたが、財政調整基金と減債基金をそれぞれ取り崩したため、基金全体としては、９億円の減となっています。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公共施設の老朽化に伴う維持補修費の増加や高齢化に伴う福祉・医療関係経費の増加等により、一定の基金取り崩しが想定されます。今後も、歳入、歳出の状況をみて取り崩しを検討することとなりますが、それぞれの基金の設置の趣旨に即して、適正な管理・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・都市高速鉄道等整備基金：都市高速鉄道及び総合展示場の建設並びに市長が特に必要と定める都市改造事業その他都市機能の整備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・地域福祉振興基金：各種地域福祉活動の基盤整備及びボランティア活動等の地域福祉活動に資する事業に対する助成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・環境保全基金：市民の環境保全に関する知識の普及及び実践活動の支援など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・新型コロナウイルス感染症対応地方創生臨時交付金基金積立金：景気対応資金融資の利用に伴う信用保証料の一部を補填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・新型コロナウイルス感染症対応地方創生臨時交付金基金：令和２年度に新たに基金を設置し、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億円を積み立てたことにより皆増となっています。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・北九州市地方創生拠点整備基金：令和２年度に新たに新科学館の整備のために設置した基金であり、国の地方創生拠点整備交付金を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億円を取り崩しました。その結果、</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・令和３年４月に設置した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SDGS</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未来基金を活用し、本市の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SDGS</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の達成に資する事業を推進します。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億円の取り崩し、８億円（前年度実質収支２分の１）の積み立てを行い、基金全体としては５億円の減となっています。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令和２年度は、９億円の取り崩し、８億円（前年度実質収支２分の１）の積み立てを行い、基金全体としては１億円の減となっています。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においても、新型コロナウイルス感染症対策にかかる経費の増加や高齢化に伴う福祉・医療関係経費の増加等により、一定の基金取り崩しが想定されます。今後も、歳入、歳出の状況をみて取り崩しを検討することとなりますが、持続可能で安定的な財政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令和２年度は収支不足に応じた取崩により残高が減少しています。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毎年度の収支の状況などを踏まえて取崩を行います。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11A1460-FC8D-4CDB-A8DC-B9E98109E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CF5105-B64D-437E-8CB9-F01E2005B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88B4566-E09E-4D64-9520-D704440E2413}"/>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8E80E66-4D0C-41BB-BF98-6330D687E245}"/>
            </a:ext>
          </a:extLst>
        </xdr:cNvPr>
        <xdr:cNvSpPr/>
      </xdr:nvSpPr>
      <xdr:spPr>
        <a:xfrm>
          <a:off x="15351125"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824597B-C843-47DE-9F21-4A31564266A5}"/>
            </a:ext>
          </a:extLst>
        </xdr:cNvPr>
        <xdr:cNvSpPr/>
      </xdr:nvSpPr>
      <xdr:spPr>
        <a:xfrm>
          <a:off x="15360650" y="219075"/>
          <a:ext cx="35242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49C027E-F74E-4385-B98C-7562BFD25A03}"/>
            </a:ext>
          </a:extLst>
        </xdr:cNvPr>
        <xdr:cNvSpPr/>
      </xdr:nvSpPr>
      <xdr:spPr>
        <a:xfrm>
          <a:off x="1538922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38D4CA7-C4A9-406B-87BB-C3EAE2769F37}"/>
            </a:ext>
          </a:extLst>
        </xdr:cNvPr>
        <xdr:cNvSpPr/>
      </xdr:nvSpPr>
      <xdr:spPr>
        <a:xfrm>
          <a:off x="12827000"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8E1DF14-5D95-46CE-8F79-188A8927BD43}"/>
            </a:ext>
          </a:extLst>
        </xdr:cNvPr>
        <xdr:cNvSpPr/>
      </xdr:nvSpPr>
      <xdr:spPr>
        <a:xfrm>
          <a:off x="12855575" y="219075"/>
          <a:ext cx="23431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2AEBB16-5E3D-42D0-BD5D-63A649F844C4}"/>
            </a:ext>
          </a:extLst>
        </xdr:cNvPr>
        <xdr:cNvSpPr/>
      </xdr:nvSpPr>
      <xdr:spPr>
        <a:xfrm>
          <a:off x="12874625"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4EF9DE6-0A05-4E5D-80AC-16846E845DE8}"/>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581FEAD-40EC-4A90-B3CB-847036C529FA}"/>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254CA55-3AB9-4C13-8EBA-96C51A4912B9}"/>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944,712
931,137
491.69
682,339,099
677,136,765
2,930,918
283,149,895
1,022,320,487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C37D1B4-F1EC-4A50-AE6B-5C87B5EB69AC}"/>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0CD5E43-8835-465F-B6D2-A9129A150D0E}"/>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870B167-3C4B-48CA-9932-AC5BE67C2107}"/>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025C80B-26C4-4EA6-8ED2-06D902A79BDD}"/>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EFB7B7B-4EA5-49B6-BBF5-A678F6D1F081}"/>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2F0C81E-1CD3-4767-BAB0-D90D71878EED}"/>
            </a:ext>
          </a:extLst>
        </xdr:cNvPr>
        <xdr:cNvSpPr/>
      </xdr:nvSpPr>
      <xdr:spPr>
        <a:xfrm>
          <a:off x="6226175" y="16827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BEA1F89-6F7B-46C6-BC19-13DE2537D21E}"/>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05CEA89-FBBD-4F8F-9FE9-F260E3DFACE7}"/>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5D1FED0-5667-4B62-93CA-5E66D1A02BF9}"/>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A5B0396-B5DE-40CB-A54D-9F2A44F5FE67}"/>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CC1ABC9-340A-4B3C-BA1C-F0C80FC3C842}"/>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35E5722-1713-4009-86AF-8A8487DF554A}"/>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36B5ABC-6DF0-46E8-B546-4BA56FCF1E45}"/>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8569D5D-BE6B-48A2-814C-A2A32C634036}"/>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ACA3DE3-FCA9-422A-B937-36A53FDF4E8F}"/>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381D3E2-DDC2-4E29-914C-03B1F726F8F7}"/>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C0C7BA8-274D-4D85-B69F-FD3046EF17B9}"/>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E63F0D9-3B37-4FDA-8871-A0E976623F41}"/>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15ACBEC-E227-4F87-94B5-320B03D9D0CA}"/>
            </a:ext>
          </a:extLst>
        </xdr:cNvPr>
        <xdr:cNvSpPr txBox="1"/>
      </xdr:nvSpPr>
      <xdr:spPr>
        <a:xfrm>
          <a:off x="419100" y="2911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6DEB394-1125-44C1-A046-1CFDD986C5AA}"/>
            </a:ext>
          </a:extLst>
        </xdr:cNvPr>
        <xdr:cNvSpPr txBox="1"/>
      </xdr:nvSpPr>
      <xdr:spPr>
        <a:xfrm>
          <a:off x="419100" y="31400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DD13A98-A6BA-4BA2-9EC2-8261CA6329DB}"/>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77A8AFC-4C76-44ED-9F00-52C872EC3CBE}"/>
            </a:ext>
          </a:extLst>
        </xdr:cNvPr>
        <xdr:cNvSpPr txBox="1"/>
      </xdr:nvSpPr>
      <xdr:spPr>
        <a:xfrm>
          <a:off x="419100" y="35972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9B711BB-A0B7-4871-ADB9-4E86A96FEA3F}"/>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AA18DEE-031B-40E7-A901-CA6C4ABC4CC9}"/>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7E51FDE-0AB8-4195-8EED-7669F8867CA9}"/>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E1C8206-C5D9-49F1-A5FD-EEA397ACB1D6}"/>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5063207-75D0-4B48-90C5-328FFD579F35}"/>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B0772AD-DBFB-4678-8112-A7EA966A2BCA}"/>
            </a:ext>
          </a:extLst>
        </xdr:cNvPr>
        <xdr:cNvSpPr/>
      </xdr:nvSpPr>
      <xdr:spPr>
        <a:xfrm>
          <a:off x="63023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4C1093C-BB00-452D-814B-501B03E2ED45}"/>
            </a:ext>
          </a:extLst>
        </xdr:cNvPr>
        <xdr:cNvSpPr/>
      </xdr:nvSpPr>
      <xdr:spPr>
        <a:xfrm>
          <a:off x="63023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68EAB3F-76D2-419C-92C2-4E9E563B38F8}"/>
            </a:ext>
          </a:extLst>
        </xdr:cNvPr>
        <xdr:cNvSpPr/>
      </xdr:nvSpPr>
      <xdr:spPr>
        <a:xfrm>
          <a:off x="77978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326201E-3314-4EB6-891D-BE0B1FD6F104}"/>
            </a:ext>
          </a:extLst>
        </xdr:cNvPr>
        <xdr:cNvSpPr/>
      </xdr:nvSpPr>
      <xdr:spPr>
        <a:xfrm>
          <a:off x="77978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EC7719E-09CB-4115-87B1-EAD39B8D3D23}"/>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DA78DA3-B9B2-4D97-A675-83D29CE4B904}"/>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674DF7E-FD11-419D-AA90-2FEC596ADC42}"/>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5A059F4-6638-4FFE-86EB-266D2701A528}"/>
            </a:ext>
          </a:extLst>
        </xdr:cNvPr>
        <xdr:cNvSpPr txBox="1"/>
      </xdr:nvSpPr>
      <xdr:spPr>
        <a:xfrm>
          <a:off x="528320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昭和３８年の五市合併の影響等によって、他都市に比べて多くの公共施設を保有しており、それらの施設の大規模改修や更新を控えているため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、類似団体に比べ有形固定資産減価償却率が高い水準にあります。</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大綱及び公共施設マネジメント実行計画で掲げている「今後４０年間で保有量を約２０％削減する」を目標に、今後も老朽化した施設の集約化・複合化、除却を進めていくと共に、引き続き公共施設の長寿命化に取り組んでいきま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028E3D6-8739-4ED5-885C-E9F93E132627}"/>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0BAFA29-DFAD-47BA-BBEB-66ED3781A5BC}"/>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6EA3D7A-10DF-4272-8681-5E02CCCDD6A1}"/>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471C903-0918-417B-B610-214C642FD4B3}"/>
            </a:ext>
          </a:extLst>
        </xdr:cNvPr>
        <xdr:cNvCxnSpPr/>
      </xdr:nvCxnSpPr>
      <xdr:spPr>
        <a:xfrm>
          <a:off x="1158875" y="63881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B72334FF-F553-4C3A-BDDE-B9ABB1640189}"/>
            </a:ext>
          </a:extLst>
        </xdr:cNvPr>
        <xdr:cNvSpPr txBox="1"/>
      </xdr:nvSpPr>
      <xdr:spPr>
        <a:xfrm>
          <a:off x="789956" y="6303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67FD127C-811D-423E-B68B-96E617B0EA03}"/>
            </a:ext>
          </a:extLst>
        </xdr:cNvPr>
        <xdr:cNvCxnSpPr/>
      </xdr:nvCxnSpPr>
      <xdr:spPr>
        <a:xfrm>
          <a:off x="1158875" y="59785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C5E15A3-7DD6-4678-A2CD-F4F8CA950CF3}"/>
            </a:ext>
          </a:extLst>
        </xdr:cNvPr>
        <xdr:cNvSpPr txBox="1"/>
      </xdr:nvSpPr>
      <xdr:spPr>
        <a:xfrm>
          <a:off x="789956" y="5884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F3DC44CC-F0E0-4AFD-B7C6-1291A7F3C611}"/>
            </a:ext>
          </a:extLst>
        </xdr:cNvPr>
        <xdr:cNvCxnSpPr/>
      </xdr:nvCxnSpPr>
      <xdr:spPr>
        <a:xfrm>
          <a:off x="1158875" y="55689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1E5835D-6CEF-4D7A-A0D1-C46C766AC1FC}"/>
            </a:ext>
          </a:extLst>
        </xdr:cNvPr>
        <xdr:cNvSpPr txBox="1"/>
      </xdr:nvSpPr>
      <xdr:spPr>
        <a:xfrm>
          <a:off x="789956" y="5484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DF95CBC-9D59-4527-BED1-915DBE546CC8}"/>
            </a:ext>
          </a:extLst>
        </xdr:cNvPr>
        <xdr:cNvCxnSpPr/>
      </xdr:nvCxnSpPr>
      <xdr:spPr>
        <a:xfrm>
          <a:off x="1158875" y="51689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21EF122-13BC-4EA7-857A-51BB89DB6D93}"/>
            </a:ext>
          </a:extLst>
        </xdr:cNvPr>
        <xdr:cNvSpPr txBox="1"/>
      </xdr:nvSpPr>
      <xdr:spPr>
        <a:xfrm>
          <a:off x="789956" y="50750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3174CD4-C0BD-4D12-8166-FF3BC83A0EC4}"/>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6A47AC55-A94D-4702-B618-6FCDB0D77684}"/>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FA2D2651-A65B-4F46-A78A-D5B9010A9F82}"/>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DDEF4B8A-5F6D-4824-9C15-2C3B062900D1}"/>
            </a:ext>
          </a:extLst>
        </xdr:cNvPr>
        <xdr:cNvCxnSpPr/>
      </xdr:nvCxnSpPr>
      <xdr:spPr>
        <a:xfrm flipV="1">
          <a:off x="4306570" y="51789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8C5402CA-083E-4C1B-A9B7-6E0E53B3B3B1}"/>
            </a:ext>
          </a:extLst>
        </xdr:cNvPr>
        <xdr:cNvSpPr txBox="1"/>
      </xdr:nvSpPr>
      <xdr:spPr>
        <a:xfrm>
          <a:off x="4359275" y="647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0E638BB0-0A0D-4021-BC06-B90BE95B56A7}"/>
            </a:ext>
          </a:extLst>
        </xdr:cNvPr>
        <xdr:cNvCxnSpPr/>
      </xdr:nvCxnSpPr>
      <xdr:spPr>
        <a:xfrm>
          <a:off x="4216400" y="64758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AA3AD0D0-6231-4584-ABE8-9988F86C4065}"/>
            </a:ext>
          </a:extLst>
        </xdr:cNvPr>
        <xdr:cNvSpPr txBox="1"/>
      </xdr:nvSpPr>
      <xdr:spPr>
        <a:xfrm>
          <a:off x="4359275" y="4973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2FCB9E63-8CEB-403B-8835-BD0F6E2D481C}"/>
            </a:ext>
          </a:extLst>
        </xdr:cNvPr>
        <xdr:cNvCxnSpPr/>
      </xdr:nvCxnSpPr>
      <xdr:spPr>
        <a:xfrm>
          <a:off x="4216400" y="51789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a:extLst>
            <a:ext uri="{FF2B5EF4-FFF2-40B4-BE49-F238E27FC236}">
              <a16:creationId xmlns:a16="http://schemas.microsoft.com/office/drawing/2014/main" id="{62C6099C-5F64-4E9E-9C2A-FD5389ACB9D2}"/>
            </a:ext>
          </a:extLst>
        </xdr:cNvPr>
        <xdr:cNvSpPr txBox="1"/>
      </xdr:nvSpPr>
      <xdr:spPr>
        <a:xfrm>
          <a:off x="4359275" y="5725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80BCD6D1-BA96-43DC-8879-E93269C3D245}"/>
            </a:ext>
          </a:extLst>
        </xdr:cNvPr>
        <xdr:cNvSpPr/>
      </xdr:nvSpPr>
      <xdr:spPr>
        <a:xfrm>
          <a:off x="4254500" y="58649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C0E38D39-B36D-41F5-AA47-93D4CA14D37C}"/>
            </a:ext>
          </a:extLst>
        </xdr:cNvPr>
        <xdr:cNvSpPr/>
      </xdr:nvSpPr>
      <xdr:spPr>
        <a:xfrm>
          <a:off x="3616325" y="57990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8B9F6E00-4FAF-4E16-AD2A-7CFCF67CFEDC}"/>
            </a:ext>
          </a:extLst>
        </xdr:cNvPr>
        <xdr:cNvSpPr/>
      </xdr:nvSpPr>
      <xdr:spPr>
        <a:xfrm>
          <a:off x="2930525" y="57622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6ACDE541-20CF-4602-AE01-7CA96DFECFF0}"/>
            </a:ext>
          </a:extLst>
        </xdr:cNvPr>
        <xdr:cNvSpPr/>
      </xdr:nvSpPr>
      <xdr:spPr>
        <a:xfrm>
          <a:off x="2244725" y="56845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E59218E1-A1AD-4926-AB5E-5AEA029900A3}"/>
            </a:ext>
          </a:extLst>
        </xdr:cNvPr>
        <xdr:cNvSpPr/>
      </xdr:nvSpPr>
      <xdr:spPr>
        <a:xfrm>
          <a:off x="1558925" y="56013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8492F0C-25A1-4009-9B33-1230DC6B3299}"/>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0623D8D-7C33-4431-9C1E-75BB887F33D1}"/>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1816B46-EBE3-4BF7-99AD-9AFFACDD5C3A}"/>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7208CE7-BCBE-49CD-B4BF-37E2C5ABF011}"/>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A215552-1F61-47BA-B396-B9EEEA70565C}"/>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156845</xdr:rowOff>
    </xdr:from>
    <xdr:to>
      <xdr:col>23</xdr:col>
      <xdr:colOff>136525</xdr:colOff>
      <xdr:row>34</xdr:row>
      <xdr:rowOff>86995</xdr:rowOff>
    </xdr:to>
    <xdr:sp macro="" textlink="">
      <xdr:nvSpPr>
        <xdr:cNvPr id="79" name="楕円 78">
          <a:extLst>
            <a:ext uri="{FF2B5EF4-FFF2-40B4-BE49-F238E27FC236}">
              <a16:creationId xmlns:a16="http://schemas.microsoft.com/office/drawing/2014/main" id="{BFA53B50-DAA3-47BD-8DFC-7B7B41EF9800}"/>
            </a:ext>
          </a:extLst>
        </xdr:cNvPr>
        <xdr:cNvSpPr/>
      </xdr:nvSpPr>
      <xdr:spPr>
        <a:xfrm>
          <a:off x="4254500" y="630364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135272</xdr:rowOff>
    </xdr:from>
    <xdr:ext cx="405111" cy="259045"/>
    <xdr:sp macro="" textlink="">
      <xdr:nvSpPr>
        <xdr:cNvPr id="80" name="有形固定資産減価償却率該当値テキスト">
          <a:extLst>
            <a:ext uri="{FF2B5EF4-FFF2-40B4-BE49-F238E27FC236}">
              <a16:creationId xmlns:a16="http://schemas.microsoft.com/office/drawing/2014/main" id="{8E6E2628-D730-457D-85E5-E856F8EBF2B0}"/>
            </a:ext>
          </a:extLst>
        </xdr:cNvPr>
        <xdr:cNvSpPr txBox="1"/>
      </xdr:nvSpPr>
      <xdr:spPr>
        <a:xfrm>
          <a:off x="4359275"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79121</xdr:rowOff>
    </xdr:from>
    <xdr:to>
      <xdr:col>19</xdr:col>
      <xdr:colOff>187325</xdr:colOff>
      <xdr:row>34</xdr:row>
      <xdr:rowOff>9271</xdr:rowOff>
    </xdr:to>
    <xdr:sp macro="" textlink="">
      <xdr:nvSpPr>
        <xdr:cNvPr id="81" name="楕円 80">
          <a:extLst>
            <a:ext uri="{FF2B5EF4-FFF2-40B4-BE49-F238E27FC236}">
              <a16:creationId xmlns:a16="http://schemas.microsoft.com/office/drawing/2014/main" id="{91DFEC51-EC3D-4414-81CF-28D61282E0FD}"/>
            </a:ext>
          </a:extLst>
        </xdr:cNvPr>
        <xdr:cNvSpPr/>
      </xdr:nvSpPr>
      <xdr:spPr>
        <a:xfrm>
          <a:off x="3616325" y="62227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129921</xdr:rowOff>
    </xdr:from>
    <xdr:to>
      <xdr:col>23</xdr:col>
      <xdr:colOff>85725</xdr:colOff>
      <xdr:row>34</xdr:row>
      <xdr:rowOff>36195</xdr:rowOff>
    </xdr:to>
    <xdr:cxnSp macro="">
      <xdr:nvCxnSpPr>
        <xdr:cNvPr id="82" name="直線コネクタ 81">
          <a:extLst>
            <a:ext uri="{FF2B5EF4-FFF2-40B4-BE49-F238E27FC236}">
              <a16:creationId xmlns:a16="http://schemas.microsoft.com/office/drawing/2014/main" id="{89C906CA-168A-42DA-AF04-1E72F7FC995E}"/>
            </a:ext>
          </a:extLst>
        </xdr:cNvPr>
        <xdr:cNvCxnSpPr/>
      </xdr:nvCxnSpPr>
      <xdr:spPr>
        <a:xfrm>
          <a:off x="3673475" y="6270371"/>
          <a:ext cx="62865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18669</xdr:rowOff>
    </xdr:from>
    <xdr:to>
      <xdr:col>15</xdr:col>
      <xdr:colOff>187325</xdr:colOff>
      <xdr:row>33</xdr:row>
      <xdr:rowOff>120269</xdr:rowOff>
    </xdr:to>
    <xdr:sp macro="" textlink="">
      <xdr:nvSpPr>
        <xdr:cNvPr id="83" name="楕円 82">
          <a:extLst>
            <a:ext uri="{FF2B5EF4-FFF2-40B4-BE49-F238E27FC236}">
              <a16:creationId xmlns:a16="http://schemas.microsoft.com/office/drawing/2014/main" id="{B72BE950-2390-41C8-86C5-5AB504C22145}"/>
            </a:ext>
          </a:extLst>
        </xdr:cNvPr>
        <xdr:cNvSpPr/>
      </xdr:nvSpPr>
      <xdr:spPr>
        <a:xfrm>
          <a:off x="2930525" y="616229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69469</xdr:rowOff>
    </xdr:from>
    <xdr:to>
      <xdr:col>19</xdr:col>
      <xdr:colOff>136525</xdr:colOff>
      <xdr:row>33</xdr:row>
      <xdr:rowOff>129921</xdr:rowOff>
    </xdr:to>
    <xdr:cxnSp macro="">
      <xdr:nvCxnSpPr>
        <xdr:cNvPr id="84" name="直線コネクタ 83">
          <a:extLst>
            <a:ext uri="{FF2B5EF4-FFF2-40B4-BE49-F238E27FC236}">
              <a16:creationId xmlns:a16="http://schemas.microsoft.com/office/drawing/2014/main" id="{ECF91E25-801B-4E32-9107-32BACF2C0ABE}"/>
            </a:ext>
          </a:extLst>
        </xdr:cNvPr>
        <xdr:cNvCxnSpPr/>
      </xdr:nvCxnSpPr>
      <xdr:spPr>
        <a:xfrm>
          <a:off x="2987675" y="6209919"/>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164211</xdr:rowOff>
    </xdr:from>
    <xdr:to>
      <xdr:col>11</xdr:col>
      <xdr:colOff>187325</xdr:colOff>
      <xdr:row>33</xdr:row>
      <xdr:rowOff>94361</xdr:rowOff>
    </xdr:to>
    <xdr:sp macro="" textlink="">
      <xdr:nvSpPr>
        <xdr:cNvPr id="85" name="楕円 84">
          <a:extLst>
            <a:ext uri="{FF2B5EF4-FFF2-40B4-BE49-F238E27FC236}">
              <a16:creationId xmlns:a16="http://schemas.microsoft.com/office/drawing/2014/main" id="{1071CB89-475E-4474-8981-7A8BAD069FCC}"/>
            </a:ext>
          </a:extLst>
        </xdr:cNvPr>
        <xdr:cNvSpPr/>
      </xdr:nvSpPr>
      <xdr:spPr>
        <a:xfrm>
          <a:off x="2244725" y="61427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43561</xdr:rowOff>
    </xdr:from>
    <xdr:to>
      <xdr:col>15</xdr:col>
      <xdr:colOff>136525</xdr:colOff>
      <xdr:row>33</xdr:row>
      <xdr:rowOff>69469</xdr:rowOff>
    </xdr:to>
    <xdr:cxnSp macro="">
      <xdr:nvCxnSpPr>
        <xdr:cNvPr id="86" name="直線コネクタ 85">
          <a:extLst>
            <a:ext uri="{FF2B5EF4-FFF2-40B4-BE49-F238E27FC236}">
              <a16:creationId xmlns:a16="http://schemas.microsoft.com/office/drawing/2014/main" id="{30934584-B1ED-41CD-B698-264863108346}"/>
            </a:ext>
          </a:extLst>
        </xdr:cNvPr>
        <xdr:cNvCxnSpPr/>
      </xdr:nvCxnSpPr>
      <xdr:spPr>
        <a:xfrm>
          <a:off x="2301875" y="6190361"/>
          <a:ext cx="6858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69215</xdr:rowOff>
    </xdr:from>
    <xdr:to>
      <xdr:col>7</xdr:col>
      <xdr:colOff>187325</xdr:colOff>
      <xdr:row>32</xdr:row>
      <xdr:rowOff>170815</xdr:rowOff>
    </xdr:to>
    <xdr:sp macro="" textlink="">
      <xdr:nvSpPr>
        <xdr:cNvPr id="87" name="楕円 86">
          <a:extLst>
            <a:ext uri="{FF2B5EF4-FFF2-40B4-BE49-F238E27FC236}">
              <a16:creationId xmlns:a16="http://schemas.microsoft.com/office/drawing/2014/main" id="{5B8B22C6-AC03-4D70-A7E9-B0159F7C4462}"/>
            </a:ext>
          </a:extLst>
        </xdr:cNvPr>
        <xdr:cNvSpPr/>
      </xdr:nvSpPr>
      <xdr:spPr>
        <a:xfrm>
          <a:off x="1558925" y="60477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120015</xdr:rowOff>
    </xdr:from>
    <xdr:to>
      <xdr:col>11</xdr:col>
      <xdr:colOff>136525</xdr:colOff>
      <xdr:row>33</xdr:row>
      <xdr:rowOff>43561</xdr:rowOff>
    </xdr:to>
    <xdr:cxnSp macro="">
      <xdr:nvCxnSpPr>
        <xdr:cNvPr id="88" name="直線コネクタ 87">
          <a:extLst>
            <a:ext uri="{FF2B5EF4-FFF2-40B4-BE49-F238E27FC236}">
              <a16:creationId xmlns:a16="http://schemas.microsoft.com/office/drawing/2014/main" id="{49FAC86D-BD08-4EAA-938D-1BBB35A1F70B}"/>
            </a:ext>
          </a:extLst>
        </xdr:cNvPr>
        <xdr:cNvCxnSpPr/>
      </xdr:nvCxnSpPr>
      <xdr:spPr>
        <a:xfrm>
          <a:off x="1616075" y="6104890"/>
          <a:ext cx="6858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a:extLst>
            <a:ext uri="{FF2B5EF4-FFF2-40B4-BE49-F238E27FC236}">
              <a16:creationId xmlns:a16="http://schemas.microsoft.com/office/drawing/2014/main" id="{84195595-4314-4D98-B91B-A40EF3224274}"/>
            </a:ext>
          </a:extLst>
        </xdr:cNvPr>
        <xdr:cNvSpPr txBox="1"/>
      </xdr:nvSpPr>
      <xdr:spPr>
        <a:xfrm>
          <a:off x="3474094" y="558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a:extLst>
            <a:ext uri="{FF2B5EF4-FFF2-40B4-BE49-F238E27FC236}">
              <a16:creationId xmlns:a16="http://schemas.microsoft.com/office/drawing/2014/main" id="{C6867A10-6E92-4E14-9BBA-3D9FC62F9A97}"/>
            </a:ext>
          </a:extLst>
        </xdr:cNvPr>
        <xdr:cNvSpPr txBox="1"/>
      </xdr:nvSpPr>
      <xdr:spPr>
        <a:xfrm>
          <a:off x="2797819" y="5540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C0807575-ECEE-45D4-A548-C622351D93DD}"/>
            </a:ext>
          </a:extLst>
        </xdr:cNvPr>
        <xdr:cNvSpPr txBox="1"/>
      </xdr:nvSpPr>
      <xdr:spPr>
        <a:xfrm>
          <a:off x="2112019"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a:extLst>
            <a:ext uri="{FF2B5EF4-FFF2-40B4-BE49-F238E27FC236}">
              <a16:creationId xmlns:a16="http://schemas.microsoft.com/office/drawing/2014/main" id="{4BEFADC4-9590-4324-BCEF-8958FD17EEB0}"/>
            </a:ext>
          </a:extLst>
        </xdr:cNvPr>
        <xdr:cNvSpPr txBox="1"/>
      </xdr:nvSpPr>
      <xdr:spPr>
        <a:xfrm>
          <a:off x="1426219"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398</xdr:rowOff>
    </xdr:from>
    <xdr:ext cx="405111" cy="259045"/>
    <xdr:sp macro="" textlink="">
      <xdr:nvSpPr>
        <xdr:cNvPr id="93" name="n_1mainValue有形固定資産減価償却率">
          <a:extLst>
            <a:ext uri="{FF2B5EF4-FFF2-40B4-BE49-F238E27FC236}">
              <a16:creationId xmlns:a16="http://schemas.microsoft.com/office/drawing/2014/main" id="{CE487385-139E-4634-B3F6-0005628CB278}"/>
            </a:ext>
          </a:extLst>
        </xdr:cNvPr>
        <xdr:cNvSpPr txBox="1"/>
      </xdr:nvSpPr>
      <xdr:spPr>
        <a:xfrm>
          <a:off x="3474094" y="6305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111396</xdr:rowOff>
    </xdr:from>
    <xdr:ext cx="405111" cy="259045"/>
    <xdr:sp macro="" textlink="">
      <xdr:nvSpPr>
        <xdr:cNvPr id="94" name="n_2mainValue有形固定資産減価償却率">
          <a:extLst>
            <a:ext uri="{FF2B5EF4-FFF2-40B4-BE49-F238E27FC236}">
              <a16:creationId xmlns:a16="http://schemas.microsoft.com/office/drawing/2014/main" id="{589F8359-E2B9-43D4-8A96-BB637D8C6EC1}"/>
            </a:ext>
          </a:extLst>
        </xdr:cNvPr>
        <xdr:cNvSpPr txBox="1"/>
      </xdr:nvSpPr>
      <xdr:spPr>
        <a:xfrm>
          <a:off x="2797819" y="6255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85488</xdr:rowOff>
    </xdr:from>
    <xdr:ext cx="405111" cy="259045"/>
    <xdr:sp macro="" textlink="">
      <xdr:nvSpPr>
        <xdr:cNvPr id="95" name="n_3mainValue有形固定資産減価償却率">
          <a:extLst>
            <a:ext uri="{FF2B5EF4-FFF2-40B4-BE49-F238E27FC236}">
              <a16:creationId xmlns:a16="http://schemas.microsoft.com/office/drawing/2014/main" id="{B6C7986B-2AE1-4DE2-8E31-117C83DB5194}"/>
            </a:ext>
          </a:extLst>
        </xdr:cNvPr>
        <xdr:cNvSpPr txBox="1"/>
      </xdr:nvSpPr>
      <xdr:spPr>
        <a:xfrm>
          <a:off x="2112019" y="623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161942</xdr:rowOff>
    </xdr:from>
    <xdr:ext cx="405111" cy="259045"/>
    <xdr:sp macro="" textlink="">
      <xdr:nvSpPr>
        <xdr:cNvPr id="96" name="n_4mainValue有形固定資産減価償却率">
          <a:extLst>
            <a:ext uri="{FF2B5EF4-FFF2-40B4-BE49-F238E27FC236}">
              <a16:creationId xmlns:a16="http://schemas.microsoft.com/office/drawing/2014/main" id="{29C9555F-F87B-41D0-AF48-B83CCFA158D4}"/>
            </a:ext>
          </a:extLst>
        </xdr:cNvPr>
        <xdr:cNvSpPr txBox="1"/>
      </xdr:nvSpPr>
      <xdr:spPr>
        <a:xfrm>
          <a:off x="1426219"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1671D43B-5914-46C4-B666-7903993A86E6}"/>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32275B96-1F44-4189-B7C4-10BAE3EDAAA0}"/>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418850CF-50F7-4C22-8E3C-C5EA95B51C02}"/>
            </a:ext>
          </a:extLst>
        </xdr:cNvPr>
        <xdr:cNvSpPr/>
      </xdr:nvSpPr>
      <xdr:spPr>
        <a:xfrm>
          <a:off x="12403169" y="44301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[ 1,542.3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BEF9679-6C7F-4FDD-BB11-3FCFD90BA185}"/>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7F63B67D-2049-4536-AEF6-0BFB61B0F0D6}"/>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2B226A98-8361-4785-8755-603D1F751CF9}"/>
            </a:ext>
          </a:extLst>
        </xdr:cNvPr>
        <xdr:cNvSpPr/>
      </xdr:nvSpPr>
      <xdr:spPr>
        <a:xfrm>
          <a:off x="153416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20D1FDAD-C97E-49E3-90E4-53E49F5BD039}"/>
            </a:ext>
          </a:extLst>
        </xdr:cNvPr>
        <xdr:cNvSpPr/>
      </xdr:nvSpPr>
      <xdr:spPr>
        <a:xfrm>
          <a:off x="153416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F10BA986-216E-4815-A546-94005DB5040B}"/>
            </a:ext>
          </a:extLst>
        </xdr:cNvPr>
        <xdr:cNvSpPr/>
      </xdr:nvSpPr>
      <xdr:spPr>
        <a:xfrm>
          <a:off x="16817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CFADF971-0B76-4A48-A2EE-7C9053D17042}"/>
            </a:ext>
          </a:extLst>
        </xdr:cNvPr>
        <xdr:cNvSpPr/>
      </xdr:nvSpPr>
      <xdr:spPr>
        <a:xfrm>
          <a:off x="16817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EB8A4E2-646D-47B3-97C7-4854D44F9BDF}"/>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528647B-B743-4E3B-92DB-FDB38836E374}"/>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EC1A48F-94F1-4FE2-A2F3-E89237127367}"/>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693063F-9C7C-4740-A438-83124CA2EE65}"/>
            </a:ext>
          </a:extLst>
        </xdr:cNvPr>
        <xdr:cNvSpPr txBox="1"/>
      </xdr:nvSpPr>
      <xdr:spPr>
        <a:xfrm>
          <a:off x="143224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類似団体に比べ高い水準で推移しています。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第三セクター等改革推進債の活用に伴う地方債の現在高が増加したことなどにより、将来負担額が増加したことが挙げられます。将来負担額の大半を地方債の現在高が占めることから、地方債の活用にあたり、事業の熟度や重要性を吟味した上で、施策の選択と集中により適正な市債管理に努め、債務償還比率の縮減に努めて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822423B7-E1C8-4890-B079-A4975CA2DCC5}"/>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59E6480F-273C-4C93-B1FC-8AD0CC25ECB3}"/>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CD2E3FD1-DA35-4CAE-BFAC-81368DA940A9}"/>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750FD8C5-17FF-43EB-A2EC-F215256BA639}"/>
            </a:ext>
          </a:extLst>
        </xdr:cNvPr>
        <xdr:cNvCxnSpPr/>
      </xdr:nvCxnSpPr>
      <xdr:spPr>
        <a:xfrm>
          <a:off x="10198100" y="64568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4D1D0C73-335B-4079-A537-7904BE35C21A}"/>
            </a:ext>
          </a:extLst>
        </xdr:cNvPr>
        <xdr:cNvSpPr txBox="1"/>
      </xdr:nvSpPr>
      <xdr:spPr>
        <a:xfrm>
          <a:off x="9708926" y="63630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515220D7-68DB-4E06-B6FA-8B5357CCD5EE}"/>
            </a:ext>
          </a:extLst>
        </xdr:cNvPr>
        <xdr:cNvCxnSpPr/>
      </xdr:nvCxnSpPr>
      <xdr:spPr>
        <a:xfrm>
          <a:off x="10198100" y="61161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C2DDB582-2706-4358-A147-B5EBBE0A47B5}"/>
            </a:ext>
          </a:extLst>
        </xdr:cNvPr>
        <xdr:cNvSpPr txBox="1"/>
      </xdr:nvSpPr>
      <xdr:spPr>
        <a:xfrm>
          <a:off x="9708926" y="60223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37A638F-3D3C-42D2-BC4D-3B76FA662906}"/>
            </a:ext>
          </a:extLst>
        </xdr:cNvPr>
        <xdr:cNvCxnSpPr/>
      </xdr:nvCxnSpPr>
      <xdr:spPr>
        <a:xfrm>
          <a:off x="10198100" y="57785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B9EEF754-7E75-42B2-BB28-BF9DFD76A09D}"/>
            </a:ext>
          </a:extLst>
        </xdr:cNvPr>
        <xdr:cNvSpPr txBox="1"/>
      </xdr:nvSpPr>
      <xdr:spPr>
        <a:xfrm>
          <a:off x="9708926" y="5684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4DCB0D81-A3D4-420E-9EBD-BC9D5343D226}"/>
            </a:ext>
          </a:extLst>
        </xdr:cNvPr>
        <xdr:cNvCxnSpPr/>
      </xdr:nvCxnSpPr>
      <xdr:spPr>
        <a:xfrm>
          <a:off x="10198100" y="54377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67846469-33DE-40B9-B5C4-35CF472F5EE3}"/>
            </a:ext>
          </a:extLst>
        </xdr:cNvPr>
        <xdr:cNvSpPr txBox="1"/>
      </xdr:nvSpPr>
      <xdr:spPr>
        <a:xfrm>
          <a:off x="9762011" y="53439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45C65DE8-84C9-4D0C-A083-4C205C98F8CD}"/>
            </a:ext>
          </a:extLst>
        </xdr:cNvPr>
        <xdr:cNvCxnSpPr/>
      </xdr:nvCxnSpPr>
      <xdr:spPr>
        <a:xfrm>
          <a:off x="10198100" y="50969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019A1BED-C15D-4F5E-AFE4-82968652CD6A}"/>
            </a:ext>
          </a:extLst>
        </xdr:cNvPr>
        <xdr:cNvSpPr txBox="1"/>
      </xdr:nvSpPr>
      <xdr:spPr>
        <a:xfrm>
          <a:off x="9762011" y="50126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4E40A926-45F5-4227-845C-C3C80AF5D63E}"/>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AB514FAE-5BD3-49BB-A56A-7CDBB0764558}"/>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E71CE5E8-CE5C-4C1E-A6BF-B6156C64D0B5}"/>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F3F455EA-FA19-43EA-A40B-E7D093DD3751}"/>
            </a:ext>
          </a:extLst>
        </xdr:cNvPr>
        <xdr:cNvCxnSpPr/>
      </xdr:nvCxnSpPr>
      <xdr:spPr>
        <a:xfrm flipV="1">
          <a:off x="13326745" y="50085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3F0B6F49-3920-4B80-8CA3-1CE29FF5A865}"/>
            </a:ext>
          </a:extLst>
        </xdr:cNvPr>
        <xdr:cNvSpPr txBox="1"/>
      </xdr:nvSpPr>
      <xdr:spPr>
        <a:xfrm>
          <a:off x="13379450" y="63931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6BEA2641-46D2-4F93-823D-8E409A6E0CD6}"/>
            </a:ext>
          </a:extLst>
        </xdr:cNvPr>
        <xdr:cNvCxnSpPr/>
      </xdr:nvCxnSpPr>
      <xdr:spPr>
        <a:xfrm>
          <a:off x="13255625" y="63892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B9BA6713-B6B3-43DA-881D-03AF9659FA0D}"/>
            </a:ext>
          </a:extLst>
        </xdr:cNvPr>
        <xdr:cNvSpPr txBox="1"/>
      </xdr:nvSpPr>
      <xdr:spPr>
        <a:xfrm>
          <a:off x="13379450" y="47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3EE34EAD-8517-4833-8F09-D4BA8279BA65}"/>
            </a:ext>
          </a:extLst>
        </xdr:cNvPr>
        <xdr:cNvCxnSpPr/>
      </xdr:nvCxnSpPr>
      <xdr:spPr>
        <a:xfrm>
          <a:off x="13255625" y="50085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62254</xdr:rowOff>
    </xdr:from>
    <xdr:ext cx="560923" cy="259045"/>
    <xdr:sp macro="" textlink="">
      <xdr:nvSpPr>
        <xdr:cNvPr id="131" name="債務償還比率平均値テキスト">
          <a:extLst>
            <a:ext uri="{FF2B5EF4-FFF2-40B4-BE49-F238E27FC236}">
              <a16:creationId xmlns:a16="http://schemas.microsoft.com/office/drawing/2014/main" id="{AB0BDE84-7CA9-4FDE-B058-B1FDFB75894E}"/>
            </a:ext>
          </a:extLst>
        </xdr:cNvPr>
        <xdr:cNvSpPr txBox="1"/>
      </xdr:nvSpPr>
      <xdr:spPr>
        <a:xfrm>
          <a:off x="13379450" y="53994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F05D4454-B09A-4794-99FC-572D72B9018C}"/>
            </a:ext>
          </a:extLst>
        </xdr:cNvPr>
        <xdr:cNvSpPr/>
      </xdr:nvSpPr>
      <xdr:spPr>
        <a:xfrm>
          <a:off x="13293725" y="55353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7A646077-4312-4787-8497-909BF4963950}"/>
            </a:ext>
          </a:extLst>
        </xdr:cNvPr>
        <xdr:cNvSpPr/>
      </xdr:nvSpPr>
      <xdr:spPr>
        <a:xfrm>
          <a:off x="12646025" y="55407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187BE5CF-9D31-408E-BF37-64270A8FB103}"/>
            </a:ext>
          </a:extLst>
        </xdr:cNvPr>
        <xdr:cNvSpPr/>
      </xdr:nvSpPr>
      <xdr:spPr>
        <a:xfrm>
          <a:off x="11960225" y="55256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81031F82-DC50-4F00-94A9-D13DE64C939E}"/>
            </a:ext>
          </a:extLst>
        </xdr:cNvPr>
        <xdr:cNvSpPr/>
      </xdr:nvSpPr>
      <xdr:spPr>
        <a:xfrm>
          <a:off x="11274425" y="55429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03750DC7-506C-492C-A1AB-A1B320913BE0}"/>
            </a:ext>
          </a:extLst>
        </xdr:cNvPr>
        <xdr:cNvSpPr/>
      </xdr:nvSpPr>
      <xdr:spPr>
        <a:xfrm>
          <a:off x="10588625" y="55622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E5753F5-B7A2-43DE-80BD-9F4DE6BBE82B}"/>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BFB9EB5-4077-4314-A0C2-DA08AA014549}"/>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CB99414-1D48-4C7D-A0E6-5546383C37FF}"/>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0560A2D-A2DF-4A78-B999-FBCE9BDFE9B7}"/>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608A78B-B33C-4EAE-AC92-967CD9B0E4C6}"/>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134345</xdr:rowOff>
    </xdr:from>
    <xdr:to>
      <xdr:col>76</xdr:col>
      <xdr:colOff>73025</xdr:colOff>
      <xdr:row>33</xdr:row>
      <xdr:rowOff>64495</xdr:rowOff>
    </xdr:to>
    <xdr:sp macro="" textlink="">
      <xdr:nvSpPr>
        <xdr:cNvPr id="142" name="楕円 141">
          <a:extLst>
            <a:ext uri="{FF2B5EF4-FFF2-40B4-BE49-F238E27FC236}">
              <a16:creationId xmlns:a16="http://schemas.microsoft.com/office/drawing/2014/main" id="{57AEF306-77E0-4846-978A-A0FBB203A3B2}"/>
            </a:ext>
          </a:extLst>
        </xdr:cNvPr>
        <xdr:cNvSpPr/>
      </xdr:nvSpPr>
      <xdr:spPr>
        <a:xfrm>
          <a:off x="13293725" y="61160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112772</xdr:rowOff>
    </xdr:from>
    <xdr:ext cx="560923" cy="259045"/>
    <xdr:sp macro="" textlink="">
      <xdr:nvSpPr>
        <xdr:cNvPr id="143" name="債務償還比率該当値テキスト">
          <a:extLst>
            <a:ext uri="{FF2B5EF4-FFF2-40B4-BE49-F238E27FC236}">
              <a16:creationId xmlns:a16="http://schemas.microsoft.com/office/drawing/2014/main" id="{CDAE13C6-F7D6-4A28-BD4B-F18D32B0DF69}"/>
            </a:ext>
          </a:extLst>
        </xdr:cNvPr>
        <xdr:cNvSpPr txBox="1"/>
      </xdr:nvSpPr>
      <xdr:spPr>
        <a:xfrm>
          <a:off x="13379450" y="60944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55492</xdr:rowOff>
    </xdr:from>
    <xdr:to>
      <xdr:col>72</xdr:col>
      <xdr:colOff>123825</xdr:colOff>
      <xdr:row>33</xdr:row>
      <xdr:rowOff>157092</xdr:rowOff>
    </xdr:to>
    <xdr:sp macro="" textlink="">
      <xdr:nvSpPr>
        <xdr:cNvPr id="144" name="楕円 143">
          <a:extLst>
            <a:ext uri="{FF2B5EF4-FFF2-40B4-BE49-F238E27FC236}">
              <a16:creationId xmlns:a16="http://schemas.microsoft.com/office/drawing/2014/main" id="{97790EB2-E256-4EC6-8DBF-2D0F4D6D587F}"/>
            </a:ext>
          </a:extLst>
        </xdr:cNvPr>
        <xdr:cNvSpPr/>
      </xdr:nvSpPr>
      <xdr:spPr>
        <a:xfrm>
          <a:off x="12646025" y="619911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13695</xdr:rowOff>
    </xdr:from>
    <xdr:to>
      <xdr:col>76</xdr:col>
      <xdr:colOff>22225</xdr:colOff>
      <xdr:row>33</xdr:row>
      <xdr:rowOff>106292</xdr:rowOff>
    </xdr:to>
    <xdr:cxnSp macro="">
      <xdr:nvCxnSpPr>
        <xdr:cNvPr id="145" name="直線コネクタ 144">
          <a:extLst>
            <a:ext uri="{FF2B5EF4-FFF2-40B4-BE49-F238E27FC236}">
              <a16:creationId xmlns:a16="http://schemas.microsoft.com/office/drawing/2014/main" id="{D3394DF0-4A7D-4D06-804D-9E1ABCE9D048}"/>
            </a:ext>
          </a:extLst>
        </xdr:cNvPr>
        <xdr:cNvCxnSpPr/>
      </xdr:nvCxnSpPr>
      <xdr:spPr>
        <a:xfrm flipV="1">
          <a:off x="12693650" y="6154145"/>
          <a:ext cx="638175" cy="9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39419</xdr:rowOff>
    </xdr:from>
    <xdr:to>
      <xdr:col>68</xdr:col>
      <xdr:colOff>123825</xdr:colOff>
      <xdr:row>33</xdr:row>
      <xdr:rowOff>141019</xdr:rowOff>
    </xdr:to>
    <xdr:sp macro="" textlink="">
      <xdr:nvSpPr>
        <xdr:cNvPr id="146" name="楕円 145">
          <a:extLst>
            <a:ext uri="{FF2B5EF4-FFF2-40B4-BE49-F238E27FC236}">
              <a16:creationId xmlns:a16="http://schemas.microsoft.com/office/drawing/2014/main" id="{D6326C0F-D5C8-41BA-9E07-AE93855E1889}"/>
            </a:ext>
          </a:extLst>
        </xdr:cNvPr>
        <xdr:cNvSpPr/>
      </xdr:nvSpPr>
      <xdr:spPr>
        <a:xfrm>
          <a:off x="11960225" y="618304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90219</xdr:rowOff>
    </xdr:from>
    <xdr:to>
      <xdr:col>72</xdr:col>
      <xdr:colOff>73025</xdr:colOff>
      <xdr:row>33</xdr:row>
      <xdr:rowOff>106292</xdr:rowOff>
    </xdr:to>
    <xdr:cxnSp macro="">
      <xdr:nvCxnSpPr>
        <xdr:cNvPr id="147" name="直線コネクタ 146">
          <a:extLst>
            <a:ext uri="{FF2B5EF4-FFF2-40B4-BE49-F238E27FC236}">
              <a16:creationId xmlns:a16="http://schemas.microsoft.com/office/drawing/2014/main" id="{E2E76600-7626-45B5-9B4B-5B88AE45A82F}"/>
            </a:ext>
          </a:extLst>
        </xdr:cNvPr>
        <xdr:cNvCxnSpPr/>
      </xdr:nvCxnSpPr>
      <xdr:spPr>
        <a:xfrm>
          <a:off x="12007850" y="6230669"/>
          <a:ext cx="685800" cy="1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32822</xdr:rowOff>
    </xdr:from>
    <xdr:to>
      <xdr:col>64</xdr:col>
      <xdr:colOff>123825</xdr:colOff>
      <xdr:row>33</xdr:row>
      <xdr:rowOff>134423</xdr:rowOff>
    </xdr:to>
    <xdr:sp macro="" textlink="">
      <xdr:nvSpPr>
        <xdr:cNvPr id="148" name="楕円 147">
          <a:extLst>
            <a:ext uri="{FF2B5EF4-FFF2-40B4-BE49-F238E27FC236}">
              <a16:creationId xmlns:a16="http://schemas.microsoft.com/office/drawing/2014/main" id="{6D96581B-FB51-4B4C-9C55-5CBBA1D935F8}"/>
            </a:ext>
          </a:extLst>
        </xdr:cNvPr>
        <xdr:cNvSpPr/>
      </xdr:nvSpPr>
      <xdr:spPr>
        <a:xfrm>
          <a:off x="11274425" y="6173272"/>
          <a:ext cx="95250" cy="10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83623</xdr:rowOff>
    </xdr:from>
    <xdr:to>
      <xdr:col>68</xdr:col>
      <xdr:colOff>73025</xdr:colOff>
      <xdr:row>33</xdr:row>
      <xdr:rowOff>90219</xdr:rowOff>
    </xdr:to>
    <xdr:cxnSp macro="">
      <xdr:nvCxnSpPr>
        <xdr:cNvPr id="149" name="直線コネクタ 148">
          <a:extLst>
            <a:ext uri="{FF2B5EF4-FFF2-40B4-BE49-F238E27FC236}">
              <a16:creationId xmlns:a16="http://schemas.microsoft.com/office/drawing/2014/main" id="{3D024459-92EC-4AEF-AC34-C6FA7D858E47}"/>
            </a:ext>
          </a:extLst>
        </xdr:cNvPr>
        <xdr:cNvCxnSpPr/>
      </xdr:nvCxnSpPr>
      <xdr:spPr>
        <a:xfrm>
          <a:off x="11322050" y="6230423"/>
          <a:ext cx="6858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93684</xdr:rowOff>
    </xdr:from>
    <xdr:to>
      <xdr:col>60</xdr:col>
      <xdr:colOff>123825</xdr:colOff>
      <xdr:row>33</xdr:row>
      <xdr:rowOff>23834</xdr:rowOff>
    </xdr:to>
    <xdr:sp macro="" textlink="">
      <xdr:nvSpPr>
        <xdr:cNvPr id="150" name="楕円 149">
          <a:extLst>
            <a:ext uri="{FF2B5EF4-FFF2-40B4-BE49-F238E27FC236}">
              <a16:creationId xmlns:a16="http://schemas.microsoft.com/office/drawing/2014/main" id="{C5A5802B-E8C8-4E50-9601-6A25E8CADD43}"/>
            </a:ext>
          </a:extLst>
        </xdr:cNvPr>
        <xdr:cNvSpPr/>
      </xdr:nvSpPr>
      <xdr:spPr>
        <a:xfrm>
          <a:off x="10588625" y="60753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144484</xdr:rowOff>
    </xdr:from>
    <xdr:to>
      <xdr:col>64</xdr:col>
      <xdr:colOff>73025</xdr:colOff>
      <xdr:row>33</xdr:row>
      <xdr:rowOff>83623</xdr:rowOff>
    </xdr:to>
    <xdr:cxnSp macro="">
      <xdr:nvCxnSpPr>
        <xdr:cNvPr id="151" name="直線コネクタ 150">
          <a:extLst>
            <a:ext uri="{FF2B5EF4-FFF2-40B4-BE49-F238E27FC236}">
              <a16:creationId xmlns:a16="http://schemas.microsoft.com/office/drawing/2014/main" id="{894206CA-1C44-4C84-93F6-E5FC036A090B}"/>
            </a:ext>
          </a:extLst>
        </xdr:cNvPr>
        <xdr:cNvCxnSpPr/>
      </xdr:nvCxnSpPr>
      <xdr:spPr>
        <a:xfrm>
          <a:off x="10636250" y="6123009"/>
          <a:ext cx="685800" cy="10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a:extLst>
            <a:ext uri="{FF2B5EF4-FFF2-40B4-BE49-F238E27FC236}">
              <a16:creationId xmlns:a16="http://schemas.microsoft.com/office/drawing/2014/main" id="{3D454E31-1F5F-4075-BD4D-871225D6F4A7}"/>
            </a:ext>
          </a:extLst>
        </xdr:cNvPr>
        <xdr:cNvSpPr txBox="1"/>
      </xdr:nvSpPr>
      <xdr:spPr>
        <a:xfrm>
          <a:off x="12441763" y="53350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a:extLst>
            <a:ext uri="{FF2B5EF4-FFF2-40B4-BE49-F238E27FC236}">
              <a16:creationId xmlns:a16="http://schemas.microsoft.com/office/drawing/2014/main" id="{6C73873F-82D1-463C-8CC1-39CE56E48953}"/>
            </a:ext>
          </a:extLst>
        </xdr:cNvPr>
        <xdr:cNvSpPr txBox="1"/>
      </xdr:nvSpPr>
      <xdr:spPr>
        <a:xfrm>
          <a:off x="11765488" y="53135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a:extLst>
            <a:ext uri="{FF2B5EF4-FFF2-40B4-BE49-F238E27FC236}">
              <a16:creationId xmlns:a16="http://schemas.microsoft.com/office/drawing/2014/main" id="{9157E9A1-A9AA-41C9-82AA-7D40B332EE53}"/>
            </a:ext>
          </a:extLst>
        </xdr:cNvPr>
        <xdr:cNvSpPr txBox="1"/>
      </xdr:nvSpPr>
      <xdr:spPr>
        <a:xfrm>
          <a:off x="11079688" y="53308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a:extLst>
            <a:ext uri="{FF2B5EF4-FFF2-40B4-BE49-F238E27FC236}">
              <a16:creationId xmlns:a16="http://schemas.microsoft.com/office/drawing/2014/main" id="{504350D4-FEA1-467C-B1C1-ED0C663D4439}"/>
            </a:ext>
          </a:extLst>
        </xdr:cNvPr>
        <xdr:cNvSpPr txBox="1"/>
      </xdr:nvSpPr>
      <xdr:spPr>
        <a:xfrm>
          <a:off x="10393888" y="53501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148219</xdr:rowOff>
    </xdr:from>
    <xdr:ext cx="560923" cy="259045"/>
    <xdr:sp macro="" textlink="">
      <xdr:nvSpPr>
        <xdr:cNvPr id="156" name="n_1mainValue債務償還比率">
          <a:extLst>
            <a:ext uri="{FF2B5EF4-FFF2-40B4-BE49-F238E27FC236}">
              <a16:creationId xmlns:a16="http://schemas.microsoft.com/office/drawing/2014/main" id="{2F9735A5-5842-4F54-BFBF-7A7DA13DF7D1}"/>
            </a:ext>
          </a:extLst>
        </xdr:cNvPr>
        <xdr:cNvSpPr txBox="1"/>
      </xdr:nvSpPr>
      <xdr:spPr>
        <a:xfrm>
          <a:off x="12441763" y="62886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132146</xdr:rowOff>
    </xdr:from>
    <xdr:ext cx="560923" cy="259045"/>
    <xdr:sp macro="" textlink="">
      <xdr:nvSpPr>
        <xdr:cNvPr id="157" name="n_2mainValue債務償還比率">
          <a:extLst>
            <a:ext uri="{FF2B5EF4-FFF2-40B4-BE49-F238E27FC236}">
              <a16:creationId xmlns:a16="http://schemas.microsoft.com/office/drawing/2014/main" id="{17603256-52D9-4FA1-8D27-72E384707B04}"/>
            </a:ext>
          </a:extLst>
        </xdr:cNvPr>
        <xdr:cNvSpPr txBox="1"/>
      </xdr:nvSpPr>
      <xdr:spPr>
        <a:xfrm>
          <a:off x="11765488" y="6275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125550</xdr:rowOff>
    </xdr:from>
    <xdr:ext cx="560923" cy="259045"/>
    <xdr:sp macro="" textlink="">
      <xdr:nvSpPr>
        <xdr:cNvPr id="158" name="n_3mainValue債務償還比率">
          <a:extLst>
            <a:ext uri="{FF2B5EF4-FFF2-40B4-BE49-F238E27FC236}">
              <a16:creationId xmlns:a16="http://schemas.microsoft.com/office/drawing/2014/main" id="{8315E820-ED05-4AC0-8079-7A318953CB41}"/>
            </a:ext>
          </a:extLst>
        </xdr:cNvPr>
        <xdr:cNvSpPr txBox="1"/>
      </xdr:nvSpPr>
      <xdr:spPr>
        <a:xfrm>
          <a:off x="11079688" y="62660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14961</xdr:rowOff>
    </xdr:from>
    <xdr:ext cx="560923" cy="259045"/>
    <xdr:sp macro="" textlink="">
      <xdr:nvSpPr>
        <xdr:cNvPr id="159" name="n_4mainValue債務償還比率">
          <a:extLst>
            <a:ext uri="{FF2B5EF4-FFF2-40B4-BE49-F238E27FC236}">
              <a16:creationId xmlns:a16="http://schemas.microsoft.com/office/drawing/2014/main" id="{4AE8C4AF-6F0C-481C-8C78-7DA45B4AEA9F}"/>
            </a:ext>
          </a:extLst>
        </xdr:cNvPr>
        <xdr:cNvSpPr txBox="1"/>
      </xdr:nvSpPr>
      <xdr:spPr>
        <a:xfrm>
          <a:off x="10393888" y="61554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9B904417-54B9-4E99-AD43-167D9D27CA48}"/>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53CB6065-68B0-405C-8D01-2B04FFEE965D}"/>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ED9BF0D1-2260-446B-B901-19A20D7D3EA4}"/>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585475A0-7773-441C-8FAD-2664482782CB}"/>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451C447E-2B9D-49E7-B826-37CE8E63C244}"/>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D378DBE-E553-4596-B3B8-1D3B05A62723}"/>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C1CDCF-8122-4B96-B498-FA6D2BE7A6A3}"/>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F568D9-7EB1-49D5-94E4-F75232481703}"/>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336DD6-66FC-4A2E-9702-28AD3188E262}"/>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E1EBC1-1CE3-40E5-99EF-16B9C6A8F1C1}"/>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DA23BB-8E82-4BC8-AB53-D16BBE5F737A}"/>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C20198-6AB0-4F73-99E1-47710F6F0F28}"/>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2244D7-A880-4C31-9086-8BD16B51994F}"/>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3B272B-F6F2-4721-B426-F1DBA23A9BE8}"/>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E22601-3450-4CC9-B0DB-76C4E5C4A2CF}"/>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6029A9-CDD7-425A-8924-002E4E5C6E1D}"/>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944,712
931,137
491.69
682,339,099
677,136,765
2,930,918
283,149,895
1,022,320,487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C23841-4652-4F02-BD06-664BAAE02261}"/>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297EE6-A1B9-4D79-AA75-B93304D64CD0}"/>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60CC8D-3D86-4FC2-AA9F-69B33012BBE7}"/>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1347A7-8907-4DD4-958A-735080198894}"/>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FEDEF7-1149-458A-81E2-471F8ADAA766}"/>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A18AB40-4C72-4C63-8725-0A72E476B1E4}"/>
            </a:ext>
          </a:extLst>
        </xdr:cNvPr>
        <xdr:cNvSpPr/>
      </xdr:nvSpPr>
      <xdr:spPr>
        <a:xfrm>
          <a:off x="6467475" y="1628775"/>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461685-BF39-4538-8524-E6A3C061DD83}"/>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31F307-AA53-4767-95E4-DA13A10E19BC}"/>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E66595-261F-4ED4-B4B6-635809B34F5E}"/>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686CDF-E035-4231-8185-5A17F54A5264}"/>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6C9B939-9054-43D1-917E-0A328A75C1A9}"/>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9A7B23-0F39-4E5A-9972-C4AAFABA59EA}"/>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F9D833-3668-4DAA-B7CC-A6A4C18F3944}"/>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DA2DF9-C425-40D5-9BEA-51220D95EC1C}"/>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12F227-3236-4F24-8229-69A63E94C16A}"/>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24A7276-769B-44AB-B6AE-292F61E216BD}"/>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B7F527-196E-413C-9B93-822C30780C91}"/>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957059-9055-42E8-A23D-9E18748AD3D1}"/>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5C53C0-2514-4728-82EA-91B66D4BB67A}"/>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25E4766-13FD-4A3B-9A71-AE0226BA28A0}"/>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04D03D-9DC3-4865-A129-62968E009132}"/>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915BFB-907E-4C22-8AFD-3CE9D163CFDB}"/>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0B0BAEA-D789-462F-94FD-68B6424EACB0}"/>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F238EF-3FE6-45EA-835B-FC75E78B328D}"/>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CDB2BE-B155-441C-BA04-876CD5A07F91}"/>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D182E3-F7FA-4C12-829B-AE7480B238FB}"/>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A8AE6A7-69D1-4619-A89B-C9F0C1A0C593}"/>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D7BDC3-A752-41CC-BC8F-4370A72660B4}"/>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F8F5F7-7CD7-46B2-A599-711CAEEE58F3}"/>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7FC5F0-2295-4503-B442-0946105807AE}"/>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F6FFF2-75D1-40B1-83CD-15382CF3D782}"/>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04DC8C7-19FC-4D8D-AA3C-EEB33E485479}"/>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FDC2B24-2FB8-40B5-86AC-1B103D6B1AEB}"/>
            </a:ext>
          </a:extLst>
        </xdr:cNvPr>
        <xdr:cNvCxnSpPr/>
      </xdr:nvCxnSpPr>
      <xdr:spPr>
        <a:xfrm>
          <a:off x="6858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60ED4E21-ED53-4132-A676-C91986C0E8DE}"/>
            </a:ext>
          </a:extLst>
        </xdr:cNvPr>
        <xdr:cNvSpPr txBox="1"/>
      </xdr:nvSpPr>
      <xdr:spPr>
        <a:xfrm>
          <a:off x="339891"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2BFE5DA-7C82-45C1-BDC2-F1EE03ED5747}"/>
            </a:ext>
          </a:extLst>
        </xdr:cNvPr>
        <xdr:cNvCxnSpPr/>
      </xdr:nvCxnSpPr>
      <xdr:spPr>
        <a:xfrm>
          <a:off x="6858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734BA38-B3C4-4C77-87B8-18B2339EBE68}"/>
            </a:ext>
          </a:extLst>
        </xdr:cNvPr>
        <xdr:cNvSpPr txBox="1"/>
      </xdr:nvSpPr>
      <xdr:spPr>
        <a:xfrm>
          <a:off x="339891"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C9E95B3-AF57-41E9-A5E2-9D135FD8145C}"/>
            </a:ext>
          </a:extLst>
        </xdr:cNvPr>
        <xdr:cNvCxnSpPr/>
      </xdr:nvCxnSpPr>
      <xdr:spPr>
        <a:xfrm>
          <a:off x="6858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484371E-F8D7-4AC4-86D8-D96B443C49C7}"/>
            </a:ext>
          </a:extLst>
        </xdr:cNvPr>
        <xdr:cNvSpPr txBox="1"/>
      </xdr:nvSpPr>
      <xdr:spPr>
        <a:xfrm>
          <a:off x="339891"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80E9BD4-FF63-422E-A5B3-010A99C7767F}"/>
            </a:ext>
          </a:extLst>
        </xdr:cNvPr>
        <xdr:cNvCxnSpPr/>
      </xdr:nvCxnSpPr>
      <xdr:spPr>
        <a:xfrm>
          <a:off x="6858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14ECDA5-8628-4718-A451-873AB1302AE5}"/>
            </a:ext>
          </a:extLst>
        </xdr:cNvPr>
        <xdr:cNvSpPr txBox="1"/>
      </xdr:nvSpPr>
      <xdr:spPr>
        <a:xfrm>
          <a:off x="339891"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360F2E1-FC5A-4779-AAA8-A0FF318D7DE8}"/>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4F3E4533-7ED3-417F-A4C0-6743ACA28372}"/>
            </a:ext>
          </a:extLst>
        </xdr:cNvPr>
        <xdr:cNvSpPr txBox="1"/>
      </xdr:nvSpPr>
      <xdr:spPr>
        <a:xfrm>
          <a:off x="3881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2481D43-ECD9-4733-909D-9DAD392E7340}"/>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FCB64865-6293-48CA-ACD3-2954714B7710}"/>
            </a:ext>
          </a:extLst>
        </xdr:cNvPr>
        <xdr:cNvCxnSpPr/>
      </xdr:nvCxnSpPr>
      <xdr:spPr>
        <a:xfrm flipV="1">
          <a:off x="4180840" y="5621782"/>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B88E8110-444D-4A3A-9826-8CA52CFE29C6}"/>
            </a:ext>
          </a:extLst>
        </xdr:cNvPr>
        <xdr:cNvSpPr txBox="1"/>
      </xdr:nvSpPr>
      <xdr:spPr>
        <a:xfrm>
          <a:off x="4219575" y="683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3BE48BC3-5C3D-4527-A70F-0F21073BC57F}"/>
            </a:ext>
          </a:extLst>
        </xdr:cNvPr>
        <xdr:cNvCxnSpPr/>
      </xdr:nvCxnSpPr>
      <xdr:spPr>
        <a:xfrm>
          <a:off x="4105275" y="6829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E7A29101-D607-4F62-8E52-F5688795228C}"/>
            </a:ext>
          </a:extLst>
        </xdr:cNvPr>
        <xdr:cNvSpPr txBox="1"/>
      </xdr:nvSpPr>
      <xdr:spPr>
        <a:xfrm>
          <a:off x="4219575" y="5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00E25755-1317-489E-A5EA-9D72B9AAF94E}"/>
            </a:ext>
          </a:extLst>
        </xdr:cNvPr>
        <xdr:cNvCxnSpPr/>
      </xdr:nvCxnSpPr>
      <xdr:spPr>
        <a:xfrm>
          <a:off x="4105275" y="56217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36847</xdr:rowOff>
    </xdr:from>
    <xdr:ext cx="405111" cy="259045"/>
    <xdr:sp macro="" textlink="">
      <xdr:nvSpPr>
        <xdr:cNvPr id="60" name="【道路】&#10;有形固定資産減価償却率平均値テキスト">
          <a:extLst>
            <a:ext uri="{FF2B5EF4-FFF2-40B4-BE49-F238E27FC236}">
              <a16:creationId xmlns:a16="http://schemas.microsoft.com/office/drawing/2014/main" id="{AB70BB52-676F-46D0-8BD2-ED5930515E43}"/>
            </a:ext>
          </a:extLst>
        </xdr:cNvPr>
        <xdr:cNvSpPr txBox="1"/>
      </xdr:nvSpPr>
      <xdr:spPr>
        <a:xfrm>
          <a:off x="4219575" y="619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5E0C688D-3D61-4328-BCCF-3328F605AA87}"/>
            </a:ext>
          </a:extLst>
        </xdr:cNvPr>
        <xdr:cNvSpPr/>
      </xdr:nvSpPr>
      <xdr:spPr>
        <a:xfrm>
          <a:off x="4124325" y="63353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B09AECAE-8232-45D9-BBE5-8E97B4D2C20B}"/>
            </a:ext>
          </a:extLst>
        </xdr:cNvPr>
        <xdr:cNvSpPr/>
      </xdr:nvSpPr>
      <xdr:spPr>
        <a:xfrm>
          <a:off x="3381375" y="63138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D0F3BBC8-4198-4B0D-9AEE-EF69B361F4FC}"/>
            </a:ext>
          </a:extLst>
        </xdr:cNvPr>
        <xdr:cNvSpPr/>
      </xdr:nvSpPr>
      <xdr:spPr>
        <a:xfrm>
          <a:off x="2571750" y="63220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0C46C795-9951-41CF-AA65-AF60ABF70F9F}"/>
            </a:ext>
          </a:extLst>
        </xdr:cNvPr>
        <xdr:cNvSpPr/>
      </xdr:nvSpPr>
      <xdr:spPr>
        <a:xfrm>
          <a:off x="1781175" y="62978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08AFB3FF-179A-419A-AEF1-256ECF134CC6}"/>
            </a:ext>
          </a:extLst>
        </xdr:cNvPr>
        <xdr:cNvSpPr/>
      </xdr:nvSpPr>
      <xdr:spPr>
        <a:xfrm>
          <a:off x="981075" y="630377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CE759FA-EC81-4925-8375-E27D1F8C8A7A}"/>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0C0A9F9-2ABF-4186-A080-E3B356C8678F}"/>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BF9237C-8843-4221-8805-EF7453039EC7}"/>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B9A8F97-061B-4DB4-9061-E89A5A8E1A08}"/>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5C925C8-86C0-4F33-AF2F-2BDBA9271FB5}"/>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43688</xdr:rowOff>
    </xdr:from>
    <xdr:to>
      <xdr:col>24</xdr:col>
      <xdr:colOff>114300</xdr:colOff>
      <xdr:row>39</xdr:row>
      <xdr:rowOff>145288</xdr:rowOff>
    </xdr:to>
    <xdr:sp macro="" textlink="">
      <xdr:nvSpPr>
        <xdr:cNvPr id="71" name="楕円 70">
          <a:extLst>
            <a:ext uri="{FF2B5EF4-FFF2-40B4-BE49-F238E27FC236}">
              <a16:creationId xmlns:a16="http://schemas.microsoft.com/office/drawing/2014/main" id="{E8BA0BAC-F4F6-4368-9DA3-FDB41228CD90}"/>
            </a:ext>
          </a:extLst>
        </xdr:cNvPr>
        <xdr:cNvSpPr/>
      </xdr:nvSpPr>
      <xdr:spPr>
        <a:xfrm>
          <a:off x="4124325" y="63714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22115</xdr:rowOff>
    </xdr:from>
    <xdr:ext cx="405111" cy="259045"/>
    <xdr:sp macro="" textlink="">
      <xdr:nvSpPr>
        <xdr:cNvPr id="72" name="【道路】&#10;有形固定資産減価償却率該当値テキスト">
          <a:extLst>
            <a:ext uri="{FF2B5EF4-FFF2-40B4-BE49-F238E27FC236}">
              <a16:creationId xmlns:a16="http://schemas.microsoft.com/office/drawing/2014/main" id="{4E81825F-74EA-46EB-89AA-E47C8633CD4A}"/>
            </a:ext>
          </a:extLst>
        </xdr:cNvPr>
        <xdr:cNvSpPr txBox="1"/>
      </xdr:nvSpPr>
      <xdr:spPr>
        <a:xfrm>
          <a:off x="4219575" y="634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18542</xdr:rowOff>
    </xdr:from>
    <xdr:to>
      <xdr:col>20</xdr:col>
      <xdr:colOff>38100</xdr:colOff>
      <xdr:row>39</xdr:row>
      <xdr:rowOff>120142</xdr:rowOff>
    </xdr:to>
    <xdr:sp macro="" textlink="">
      <xdr:nvSpPr>
        <xdr:cNvPr id="73" name="楕円 72">
          <a:extLst>
            <a:ext uri="{FF2B5EF4-FFF2-40B4-BE49-F238E27FC236}">
              <a16:creationId xmlns:a16="http://schemas.microsoft.com/office/drawing/2014/main" id="{2A43F08A-390E-4A99-A0BA-373FFD5F7353}"/>
            </a:ext>
          </a:extLst>
        </xdr:cNvPr>
        <xdr:cNvSpPr/>
      </xdr:nvSpPr>
      <xdr:spPr>
        <a:xfrm>
          <a:off x="3381375" y="634314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69342</xdr:rowOff>
    </xdr:from>
    <xdr:to>
      <xdr:col>24</xdr:col>
      <xdr:colOff>63500</xdr:colOff>
      <xdr:row>39</xdr:row>
      <xdr:rowOff>94488</xdr:rowOff>
    </xdr:to>
    <xdr:cxnSp macro="">
      <xdr:nvCxnSpPr>
        <xdr:cNvPr id="74" name="直線コネクタ 73">
          <a:extLst>
            <a:ext uri="{FF2B5EF4-FFF2-40B4-BE49-F238E27FC236}">
              <a16:creationId xmlns:a16="http://schemas.microsoft.com/office/drawing/2014/main" id="{8A696A0B-9F3C-47DE-B84B-CF299B2C741E}"/>
            </a:ext>
          </a:extLst>
        </xdr:cNvPr>
        <xdr:cNvCxnSpPr/>
      </xdr:nvCxnSpPr>
      <xdr:spPr>
        <a:xfrm>
          <a:off x="3429000" y="6390767"/>
          <a:ext cx="752475"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153416</xdr:rowOff>
    </xdr:from>
    <xdr:to>
      <xdr:col>15</xdr:col>
      <xdr:colOff>101600</xdr:colOff>
      <xdr:row>39</xdr:row>
      <xdr:rowOff>83566</xdr:rowOff>
    </xdr:to>
    <xdr:sp macro="" textlink="">
      <xdr:nvSpPr>
        <xdr:cNvPr id="75" name="楕円 74">
          <a:extLst>
            <a:ext uri="{FF2B5EF4-FFF2-40B4-BE49-F238E27FC236}">
              <a16:creationId xmlns:a16="http://schemas.microsoft.com/office/drawing/2014/main" id="{CFE06EC4-93BA-4015-9E01-AEC4C0D86B5A}"/>
            </a:ext>
          </a:extLst>
        </xdr:cNvPr>
        <xdr:cNvSpPr/>
      </xdr:nvSpPr>
      <xdr:spPr>
        <a:xfrm>
          <a:off x="2571750" y="63160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32766</xdr:rowOff>
    </xdr:from>
    <xdr:to>
      <xdr:col>19</xdr:col>
      <xdr:colOff>177800</xdr:colOff>
      <xdr:row>39</xdr:row>
      <xdr:rowOff>69342</xdr:rowOff>
    </xdr:to>
    <xdr:cxnSp macro="">
      <xdr:nvCxnSpPr>
        <xdr:cNvPr id="76" name="直線コネクタ 75">
          <a:extLst>
            <a:ext uri="{FF2B5EF4-FFF2-40B4-BE49-F238E27FC236}">
              <a16:creationId xmlns:a16="http://schemas.microsoft.com/office/drawing/2014/main" id="{D1E9D01A-7F5D-48B0-8915-115E233E240C}"/>
            </a:ext>
          </a:extLst>
        </xdr:cNvPr>
        <xdr:cNvCxnSpPr/>
      </xdr:nvCxnSpPr>
      <xdr:spPr>
        <a:xfrm>
          <a:off x="2619375" y="6354191"/>
          <a:ext cx="8096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114554</xdr:rowOff>
    </xdr:from>
    <xdr:to>
      <xdr:col>10</xdr:col>
      <xdr:colOff>165100</xdr:colOff>
      <xdr:row>39</xdr:row>
      <xdr:rowOff>44704</xdr:rowOff>
    </xdr:to>
    <xdr:sp macro="" textlink="">
      <xdr:nvSpPr>
        <xdr:cNvPr id="77" name="楕円 76">
          <a:extLst>
            <a:ext uri="{FF2B5EF4-FFF2-40B4-BE49-F238E27FC236}">
              <a16:creationId xmlns:a16="http://schemas.microsoft.com/office/drawing/2014/main" id="{5DDE03E5-C971-4FBD-B591-C6A970F17200}"/>
            </a:ext>
          </a:extLst>
        </xdr:cNvPr>
        <xdr:cNvSpPr/>
      </xdr:nvSpPr>
      <xdr:spPr>
        <a:xfrm>
          <a:off x="1781175" y="62772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165354</xdr:rowOff>
    </xdr:from>
    <xdr:to>
      <xdr:col>15</xdr:col>
      <xdr:colOff>50800</xdr:colOff>
      <xdr:row>39</xdr:row>
      <xdr:rowOff>32766</xdr:rowOff>
    </xdr:to>
    <xdr:cxnSp macro="">
      <xdr:nvCxnSpPr>
        <xdr:cNvPr id="78" name="直線コネクタ 77">
          <a:extLst>
            <a:ext uri="{FF2B5EF4-FFF2-40B4-BE49-F238E27FC236}">
              <a16:creationId xmlns:a16="http://schemas.microsoft.com/office/drawing/2014/main" id="{508A4478-85B6-4DFD-950F-B29594F46314}"/>
            </a:ext>
          </a:extLst>
        </xdr:cNvPr>
        <xdr:cNvCxnSpPr/>
      </xdr:nvCxnSpPr>
      <xdr:spPr>
        <a:xfrm>
          <a:off x="1828800" y="6324854"/>
          <a:ext cx="790575"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75692</xdr:rowOff>
    </xdr:from>
    <xdr:to>
      <xdr:col>6</xdr:col>
      <xdr:colOff>38100</xdr:colOff>
      <xdr:row>39</xdr:row>
      <xdr:rowOff>5842</xdr:rowOff>
    </xdr:to>
    <xdr:sp macro="" textlink="">
      <xdr:nvSpPr>
        <xdr:cNvPr id="79" name="楕円 78">
          <a:extLst>
            <a:ext uri="{FF2B5EF4-FFF2-40B4-BE49-F238E27FC236}">
              <a16:creationId xmlns:a16="http://schemas.microsoft.com/office/drawing/2014/main" id="{4964F9B9-4B04-406E-AD4E-C0B065C1144E}"/>
            </a:ext>
          </a:extLst>
        </xdr:cNvPr>
        <xdr:cNvSpPr/>
      </xdr:nvSpPr>
      <xdr:spPr>
        <a:xfrm>
          <a:off x="981075" y="62383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126492</xdr:rowOff>
    </xdr:from>
    <xdr:to>
      <xdr:col>10</xdr:col>
      <xdr:colOff>114300</xdr:colOff>
      <xdr:row>38</xdr:row>
      <xdr:rowOff>165354</xdr:rowOff>
    </xdr:to>
    <xdr:cxnSp macro="">
      <xdr:nvCxnSpPr>
        <xdr:cNvPr id="80" name="直線コネクタ 79">
          <a:extLst>
            <a:ext uri="{FF2B5EF4-FFF2-40B4-BE49-F238E27FC236}">
              <a16:creationId xmlns:a16="http://schemas.microsoft.com/office/drawing/2014/main" id="{8F1D990B-DFAA-4E4A-9F06-F15C1E4EB9ED}"/>
            </a:ext>
          </a:extLst>
        </xdr:cNvPr>
        <xdr:cNvCxnSpPr/>
      </xdr:nvCxnSpPr>
      <xdr:spPr>
        <a:xfrm>
          <a:off x="1028700" y="6285992"/>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434F9639-45B5-4CFD-A5F2-8E90B8231416}"/>
            </a:ext>
          </a:extLst>
        </xdr:cNvPr>
        <xdr:cNvSpPr txBox="1"/>
      </xdr:nvSpPr>
      <xdr:spPr>
        <a:xfrm>
          <a:off x="32391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6F6A32B2-69F4-4EF6-A4EF-C17C84A8526E}"/>
            </a:ext>
          </a:extLst>
        </xdr:cNvPr>
        <xdr:cNvSpPr txBox="1"/>
      </xdr:nvSpPr>
      <xdr:spPr>
        <a:xfrm>
          <a:off x="2439044" y="641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9FBE8F63-00FE-438B-9982-A798A0227A89}"/>
            </a:ext>
          </a:extLst>
        </xdr:cNvPr>
        <xdr:cNvSpPr txBox="1"/>
      </xdr:nvSpPr>
      <xdr:spPr>
        <a:xfrm>
          <a:off x="1648469"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D769DC16-DD23-4DE6-8234-B3C99C632532}"/>
            </a:ext>
          </a:extLst>
        </xdr:cNvPr>
        <xdr:cNvSpPr txBox="1"/>
      </xdr:nvSpPr>
      <xdr:spPr>
        <a:xfrm>
          <a:off x="848369" y="6393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111269</xdr:rowOff>
    </xdr:from>
    <xdr:ext cx="405111" cy="259045"/>
    <xdr:sp macro="" textlink="">
      <xdr:nvSpPr>
        <xdr:cNvPr id="85" name="n_1mainValue【道路】&#10;有形固定資産減価償却率">
          <a:extLst>
            <a:ext uri="{FF2B5EF4-FFF2-40B4-BE49-F238E27FC236}">
              <a16:creationId xmlns:a16="http://schemas.microsoft.com/office/drawing/2014/main" id="{6EC5E137-152F-46D3-B08E-02BCD50BB684}"/>
            </a:ext>
          </a:extLst>
        </xdr:cNvPr>
        <xdr:cNvSpPr txBox="1"/>
      </xdr:nvSpPr>
      <xdr:spPr>
        <a:xfrm>
          <a:off x="3239144" y="643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100093</xdr:rowOff>
    </xdr:from>
    <xdr:ext cx="405111" cy="259045"/>
    <xdr:sp macro="" textlink="">
      <xdr:nvSpPr>
        <xdr:cNvPr id="86" name="n_2mainValue【道路】&#10;有形固定資産減価償却率">
          <a:extLst>
            <a:ext uri="{FF2B5EF4-FFF2-40B4-BE49-F238E27FC236}">
              <a16:creationId xmlns:a16="http://schemas.microsoft.com/office/drawing/2014/main" id="{54420AFB-57B0-4C1F-9397-EE22B5569276}"/>
            </a:ext>
          </a:extLst>
        </xdr:cNvPr>
        <xdr:cNvSpPr txBox="1"/>
      </xdr:nvSpPr>
      <xdr:spPr>
        <a:xfrm>
          <a:off x="2439044" y="610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61231</xdr:rowOff>
    </xdr:from>
    <xdr:ext cx="405111" cy="259045"/>
    <xdr:sp macro="" textlink="">
      <xdr:nvSpPr>
        <xdr:cNvPr id="87" name="n_3mainValue【道路】&#10;有形固定資産減価償却率">
          <a:extLst>
            <a:ext uri="{FF2B5EF4-FFF2-40B4-BE49-F238E27FC236}">
              <a16:creationId xmlns:a16="http://schemas.microsoft.com/office/drawing/2014/main" id="{6A87D111-173E-41FC-9559-F09A485AA85B}"/>
            </a:ext>
          </a:extLst>
        </xdr:cNvPr>
        <xdr:cNvSpPr txBox="1"/>
      </xdr:nvSpPr>
      <xdr:spPr>
        <a:xfrm>
          <a:off x="1648469" y="606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22369</xdr:rowOff>
    </xdr:from>
    <xdr:ext cx="405111" cy="259045"/>
    <xdr:sp macro="" textlink="">
      <xdr:nvSpPr>
        <xdr:cNvPr id="88" name="n_4mainValue【道路】&#10;有形固定資産減価償却率">
          <a:extLst>
            <a:ext uri="{FF2B5EF4-FFF2-40B4-BE49-F238E27FC236}">
              <a16:creationId xmlns:a16="http://schemas.microsoft.com/office/drawing/2014/main" id="{B475A71F-BF38-4CDE-9D85-DBD7420D7CF6}"/>
            </a:ext>
          </a:extLst>
        </xdr:cNvPr>
        <xdr:cNvSpPr txBox="1"/>
      </xdr:nvSpPr>
      <xdr:spPr>
        <a:xfrm>
          <a:off x="848369" y="6026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EE99C9F-C16A-4FDC-AFE0-BEEB6C540FA2}"/>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64175E3-6FB0-4D81-81E8-A06A2FFB4089}"/>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BDAC31B-D00A-4D8F-884E-022CD8A9A9AC}"/>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449F79E-219C-4C17-9F1B-364ADCC9B994}"/>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A976027-AD76-4F02-9A99-863744E0B4A6}"/>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4948A80-B6BA-4096-A71B-9436778F9451}"/>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750B51F-E0BE-436A-98A6-79F992A6E281}"/>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9BE0187-1B9E-466B-BCC9-4914500A2EC0}"/>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B2778CF-A0CF-4B39-860C-B2216896826E}"/>
            </a:ext>
          </a:extLst>
        </xdr:cNvPr>
        <xdr:cNvSpPr txBox="1"/>
      </xdr:nvSpPr>
      <xdr:spPr>
        <a:xfrm>
          <a:off x="59150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DCF8A39-8429-4C33-81F4-32A7FA0424C2}"/>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4FB892A-898D-42AD-950D-C85427EF862A}"/>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75014CD-ACF0-4987-82FC-D646961B16E1}"/>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E59CE1E-E5F7-49E7-A882-37C39ACA3453}"/>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C8E82BE0-7BC0-46F1-BD17-94D89929A9BE}"/>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9CF69DC-7F80-4E64-9E7D-D9C300D580EF}"/>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DBFAB92-E24D-406E-A0B7-1C35FBB6B482}"/>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F53681A-6A95-4B2E-B6FF-C3F0E59C1BD1}"/>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EC6A695C-3741-432B-B8B8-5B3F47C1B037}"/>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5F32066-6A33-4415-AAC4-E47A5CF70A60}"/>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C192378F-3CE5-4CD1-8B7A-E6A5904E59A7}"/>
            </a:ext>
          </a:extLst>
        </xdr:cNvPr>
        <xdr:cNvSpPr txBox="1"/>
      </xdr:nvSpPr>
      <xdr:spPr>
        <a:xfrm>
          <a:off x="5478976" y="527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E2F2389-5955-4C25-AE18-33B9A1661DEA}"/>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D661A1B7-F8BB-4F99-85F2-715CDAEBDA14}"/>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4A7082A-4DB9-481B-BCBD-CC873CE4E438}"/>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3D133D97-CED4-43FE-BB08-5DA3D95951E1}"/>
            </a:ext>
          </a:extLst>
        </xdr:cNvPr>
        <xdr:cNvCxnSpPr/>
      </xdr:nvCxnSpPr>
      <xdr:spPr>
        <a:xfrm flipV="1">
          <a:off x="9429115" y="5429504"/>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BEDD0BD1-2558-46CC-849A-DB715390A61D}"/>
            </a:ext>
          </a:extLst>
        </xdr:cNvPr>
        <xdr:cNvSpPr txBox="1"/>
      </xdr:nvSpPr>
      <xdr:spPr>
        <a:xfrm>
          <a:off x="9467850" y="66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757D27EE-9868-40C9-9C4D-A2D6812004D0}"/>
            </a:ext>
          </a:extLst>
        </xdr:cNvPr>
        <xdr:cNvCxnSpPr/>
      </xdr:nvCxnSpPr>
      <xdr:spPr>
        <a:xfrm>
          <a:off x="9363075" y="66951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076547B3-0E91-48E4-A4B6-985AAA55E55C}"/>
            </a:ext>
          </a:extLst>
        </xdr:cNvPr>
        <xdr:cNvSpPr txBox="1"/>
      </xdr:nvSpPr>
      <xdr:spPr>
        <a:xfrm>
          <a:off x="9467850" y="52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E502C280-F076-47BE-B0EB-005F36A6BB48}"/>
            </a:ext>
          </a:extLst>
        </xdr:cNvPr>
        <xdr:cNvCxnSpPr/>
      </xdr:nvCxnSpPr>
      <xdr:spPr>
        <a:xfrm>
          <a:off x="9363075" y="542950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68851</xdr:rowOff>
    </xdr:from>
    <xdr:ext cx="469744" cy="259045"/>
    <xdr:sp macro="" textlink="">
      <xdr:nvSpPr>
        <xdr:cNvPr id="117" name="【道路】&#10;一人当たり延長平均値テキスト">
          <a:extLst>
            <a:ext uri="{FF2B5EF4-FFF2-40B4-BE49-F238E27FC236}">
              <a16:creationId xmlns:a16="http://schemas.microsoft.com/office/drawing/2014/main" id="{E8C3D881-A6FA-41DF-8BAC-A95D3514EAB2}"/>
            </a:ext>
          </a:extLst>
        </xdr:cNvPr>
        <xdr:cNvSpPr txBox="1"/>
      </xdr:nvSpPr>
      <xdr:spPr>
        <a:xfrm>
          <a:off x="9467850" y="6390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2C84126A-FB77-420D-8CC0-13B0BC107B72}"/>
            </a:ext>
          </a:extLst>
        </xdr:cNvPr>
        <xdr:cNvSpPr/>
      </xdr:nvSpPr>
      <xdr:spPr>
        <a:xfrm>
          <a:off x="9401175" y="641184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A10114FD-42E7-440E-968F-059DF57DF79A}"/>
            </a:ext>
          </a:extLst>
        </xdr:cNvPr>
        <xdr:cNvSpPr/>
      </xdr:nvSpPr>
      <xdr:spPr>
        <a:xfrm>
          <a:off x="8639175" y="64109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20C5F5D3-2113-426B-968C-73A32AB69BA5}"/>
            </a:ext>
          </a:extLst>
        </xdr:cNvPr>
        <xdr:cNvSpPr/>
      </xdr:nvSpPr>
      <xdr:spPr>
        <a:xfrm>
          <a:off x="7839075" y="64123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35CF675D-0AD3-4BC9-8D3A-7ADDC6E4FDDD}"/>
            </a:ext>
          </a:extLst>
        </xdr:cNvPr>
        <xdr:cNvSpPr/>
      </xdr:nvSpPr>
      <xdr:spPr>
        <a:xfrm>
          <a:off x="7029450" y="64122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67F729D5-EB20-4420-A1EB-4C3145E4A0D9}"/>
            </a:ext>
          </a:extLst>
        </xdr:cNvPr>
        <xdr:cNvSpPr/>
      </xdr:nvSpPr>
      <xdr:spPr>
        <a:xfrm>
          <a:off x="6238875" y="640219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2BFDE11-4B3C-4442-A6BD-6859C2EE400B}"/>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DEDF459-A5BA-40C3-AC69-5AECE9D4AB89}"/>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215F5A6-8D4F-4B80-A847-935839425CCD}"/>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5E1FC99-FFD1-46D2-B5F4-A40DBE0BD7F9}"/>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5A4242B-0FD1-43DF-824A-B24F2B8B9A50}"/>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120396</xdr:rowOff>
    </xdr:from>
    <xdr:to>
      <xdr:col>55</xdr:col>
      <xdr:colOff>50800</xdr:colOff>
      <xdr:row>39</xdr:row>
      <xdr:rowOff>50546</xdr:rowOff>
    </xdr:to>
    <xdr:sp macro="" textlink="">
      <xdr:nvSpPr>
        <xdr:cNvPr id="128" name="楕円 127">
          <a:extLst>
            <a:ext uri="{FF2B5EF4-FFF2-40B4-BE49-F238E27FC236}">
              <a16:creationId xmlns:a16="http://schemas.microsoft.com/office/drawing/2014/main" id="{A0A3402D-D34A-41A6-97FB-C177B85F89FA}"/>
            </a:ext>
          </a:extLst>
        </xdr:cNvPr>
        <xdr:cNvSpPr/>
      </xdr:nvSpPr>
      <xdr:spPr>
        <a:xfrm>
          <a:off x="9401175" y="6286246"/>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143273</xdr:rowOff>
    </xdr:from>
    <xdr:ext cx="469744" cy="259045"/>
    <xdr:sp macro="" textlink="">
      <xdr:nvSpPr>
        <xdr:cNvPr id="129" name="【道路】&#10;一人当たり延長該当値テキスト">
          <a:extLst>
            <a:ext uri="{FF2B5EF4-FFF2-40B4-BE49-F238E27FC236}">
              <a16:creationId xmlns:a16="http://schemas.microsoft.com/office/drawing/2014/main" id="{0261E849-B06C-462D-802C-1E319427E88C}"/>
            </a:ext>
          </a:extLst>
        </xdr:cNvPr>
        <xdr:cNvSpPr txBox="1"/>
      </xdr:nvSpPr>
      <xdr:spPr>
        <a:xfrm>
          <a:off x="9467850" y="614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123190</xdr:rowOff>
    </xdr:from>
    <xdr:to>
      <xdr:col>50</xdr:col>
      <xdr:colOff>165100</xdr:colOff>
      <xdr:row>39</xdr:row>
      <xdr:rowOff>53340</xdr:rowOff>
    </xdr:to>
    <xdr:sp macro="" textlink="">
      <xdr:nvSpPr>
        <xdr:cNvPr id="130" name="楕円 129">
          <a:extLst>
            <a:ext uri="{FF2B5EF4-FFF2-40B4-BE49-F238E27FC236}">
              <a16:creationId xmlns:a16="http://schemas.microsoft.com/office/drawing/2014/main" id="{746C89F1-E6D6-4EF9-879E-5941EA60211D}"/>
            </a:ext>
          </a:extLst>
        </xdr:cNvPr>
        <xdr:cNvSpPr/>
      </xdr:nvSpPr>
      <xdr:spPr>
        <a:xfrm>
          <a:off x="8639175" y="628904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171196</xdr:rowOff>
    </xdr:from>
    <xdr:to>
      <xdr:col>55</xdr:col>
      <xdr:colOff>0</xdr:colOff>
      <xdr:row>39</xdr:row>
      <xdr:rowOff>2540</xdr:rowOff>
    </xdr:to>
    <xdr:cxnSp macro="">
      <xdr:nvCxnSpPr>
        <xdr:cNvPr id="131" name="直線コネクタ 130">
          <a:extLst>
            <a:ext uri="{FF2B5EF4-FFF2-40B4-BE49-F238E27FC236}">
              <a16:creationId xmlns:a16="http://schemas.microsoft.com/office/drawing/2014/main" id="{CE150147-559B-41EB-B4BD-2391356EF8DE}"/>
            </a:ext>
          </a:extLst>
        </xdr:cNvPr>
        <xdr:cNvCxnSpPr/>
      </xdr:nvCxnSpPr>
      <xdr:spPr>
        <a:xfrm flipV="1">
          <a:off x="8686800" y="6324346"/>
          <a:ext cx="74295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127127</xdr:rowOff>
    </xdr:from>
    <xdr:to>
      <xdr:col>46</xdr:col>
      <xdr:colOff>38100</xdr:colOff>
      <xdr:row>39</xdr:row>
      <xdr:rowOff>57277</xdr:rowOff>
    </xdr:to>
    <xdr:sp macro="" textlink="">
      <xdr:nvSpPr>
        <xdr:cNvPr id="132" name="楕円 131">
          <a:extLst>
            <a:ext uri="{FF2B5EF4-FFF2-40B4-BE49-F238E27FC236}">
              <a16:creationId xmlns:a16="http://schemas.microsoft.com/office/drawing/2014/main" id="{489CB4AF-BA6A-494E-B4CB-FF7A36EF56DD}"/>
            </a:ext>
          </a:extLst>
        </xdr:cNvPr>
        <xdr:cNvSpPr/>
      </xdr:nvSpPr>
      <xdr:spPr>
        <a:xfrm>
          <a:off x="7839075" y="628662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2540</xdr:rowOff>
    </xdr:from>
    <xdr:to>
      <xdr:col>50</xdr:col>
      <xdr:colOff>114300</xdr:colOff>
      <xdr:row>39</xdr:row>
      <xdr:rowOff>6477</xdr:rowOff>
    </xdr:to>
    <xdr:cxnSp macro="">
      <xdr:nvCxnSpPr>
        <xdr:cNvPr id="133" name="直線コネクタ 132">
          <a:extLst>
            <a:ext uri="{FF2B5EF4-FFF2-40B4-BE49-F238E27FC236}">
              <a16:creationId xmlns:a16="http://schemas.microsoft.com/office/drawing/2014/main" id="{F8083E88-1D71-4983-AD71-0CF1F5EFD050}"/>
            </a:ext>
          </a:extLst>
        </xdr:cNvPr>
        <xdr:cNvCxnSpPr/>
      </xdr:nvCxnSpPr>
      <xdr:spPr>
        <a:xfrm flipV="1">
          <a:off x="7886700" y="6327140"/>
          <a:ext cx="8001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131572</xdr:rowOff>
    </xdr:from>
    <xdr:to>
      <xdr:col>41</xdr:col>
      <xdr:colOff>101600</xdr:colOff>
      <xdr:row>39</xdr:row>
      <xdr:rowOff>61722</xdr:rowOff>
    </xdr:to>
    <xdr:sp macro="" textlink="">
      <xdr:nvSpPr>
        <xdr:cNvPr id="134" name="楕円 133">
          <a:extLst>
            <a:ext uri="{FF2B5EF4-FFF2-40B4-BE49-F238E27FC236}">
              <a16:creationId xmlns:a16="http://schemas.microsoft.com/office/drawing/2014/main" id="{02020769-BB5E-4D18-9C23-55999C23ABBA}"/>
            </a:ext>
          </a:extLst>
        </xdr:cNvPr>
        <xdr:cNvSpPr/>
      </xdr:nvSpPr>
      <xdr:spPr>
        <a:xfrm>
          <a:off x="7029450" y="62942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xdr:rowOff>
    </xdr:from>
    <xdr:to>
      <xdr:col>45</xdr:col>
      <xdr:colOff>177800</xdr:colOff>
      <xdr:row>39</xdr:row>
      <xdr:rowOff>10922</xdr:rowOff>
    </xdr:to>
    <xdr:cxnSp macro="">
      <xdr:nvCxnSpPr>
        <xdr:cNvPr id="135" name="直線コネクタ 134">
          <a:extLst>
            <a:ext uri="{FF2B5EF4-FFF2-40B4-BE49-F238E27FC236}">
              <a16:creationId xmlns:a16="http://schemas.microsoft.com/office/drawing/2014/main" id="{7DDE5D43-CA27-464A-B091-A24666FC7DE3}"/>
            </a:ext>
          </a:extLst>
        </xdr:cNvPr>
        <xdr:cNvCxnSpPr/>
      </xdr:nvCxnSpPr>
      <xdr:spPr>
        <a:xfrm flipV="1">
          <a:off x="7077075" y="633425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126746</xdr:rowOff>
    </xdr:from>
    <xdr:to>
      <xdr:col>36</xdr:col>
      <xdr:colOff>165100</xdr:colOff>
      <xdr:row>42</xdr:row>
      <xdr:rowOff>56896</xdr:rowOff>
    </xdr:to>
    <xdr:sp macro="" textlink="">
      <xdr:nvSpPr>
        <xdr:cNvPr id="136" name="楕円 135">
          <a:extLst>
            <a:ext uri="{FF2B5EF4-FFF2-40B4-BE49-F238E27FC236}">
              <a16:creationId xmlns:a16="http://schemas.microsoft.com/office/drawing/2014/main" id="{F2A7E48A-3275-4763-8FB7-8ADF84B1BA44}"/>
            </a:ext>
          </a:extLst>
        </xdr:cNvPr>
        <xdr:cNvSpPr/>
      </xdr:nvSpPr>
      <xdr:spPr>
        <a:xfrm>
          <a:off x="6238875" y="67720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10922</xdr:rowOff>
    </xdr:from>
    <xdr:to>
      <xdr:col>41</xdr:col>
      <xdr:colOff>50800</xdr:colOff>
      <xdr:row>42</xdr:row>
      <xdr:rowOff>6096</xdr:rowOff>
    </xdr:to>
    <xdr:cxnSp macro="">
      <xdr:nvCxnSpPr>
        <xdr:cNvPr id="137" name="直線コネクタ 136">
          <a:extLst>
            <a:ext uri="{FF2B5EF4-FFF2-40B4-BE49-F238E27FC236}">
              <a16:creationId xmlns:a16="http://schemas.microsoft.com/office/drawing/2014/main" id="{B03ABF5E-DACF-4B05-B28A-7672E0025EC0}"/>
            </a:ext>
          </a:extLst>
        </xdr:cNvPr>
        <xdr:cNvCxnSpPr/>
      </xdr:nvCxnSpPr>
      <xdr:spPr>
        <a:xfrm flipV="1">
          <a:off x="6286500" y="6332347"/>
          <a:ext cx="790575" cy="48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10812</xdr:rowOff>
    </xdr:from>
    <xdr:ext cx="469744" cy="259045"/>
    <xdr:sp macro="" textlink="">
      <xdr:nvSpPr>
        <xdr:cNvPr id="138" name="n_1aveValue【道路】&#10;一人当たり延長">
          <a:extLst>
            <a:ext uri="{FF2B5EF4-FFF2-40B4-BE49-F238E27FC236}">
              <a16:creationId xmlns:a16="http://schemas.microsoft.com/office/drawing/2014/main" id="{1FD4368D-2B6B-4720-A5E8-9204C1830D1B}"/>
            </a:ext>
          </a:extLst>
        </xdr:cNvPr>
        <xdr:cNvSpPr txBox="1"/>
      </xdr:nvSpPr>
      <xdr:spPr>
        <a:xfrm>
          <a:off x="8458277" y="64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12209</xdr:rowOff>
    </xdr:from>
    <xdr:ext cx="469744" cy="259045"/>
    <xdr:sp macro="" textlink="">
      <xdr:nvSpPr>
        <xdr:cNvPr id="139" name="n_2aveValue【道路】&#10;一人当たり延長">
          <a:extLst>
            <a:ext uri="{FF2B5EF4-FFF2-40B4-BE49-F238E27FC236}">
              <a16:creationId xmlns:a16="http://schemas.microsoft.com/office/drawing/2014/main" id="{F225E822-D350-4583-AB7D-091FED4C8226}"/>
            </a:ext>
          </a:extLst>
        </xdr:cNvPr>
        <xdr:cNvSpPr txBox="1"/>
      </xdr:nvSpPr>
      <xdr:spPr>
        <a:xfrm>
          <a:off x="7677227" y="649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12082</xdr:rowOff>
    </xdr:from>
    <xdr:ext cx="469744" cy="259045"/>
    <xdr:sp macro="" textlink="">
      <xdr:nvSpPr>
        <xdr:cNvPr id="140" name="n_3aveValue【道路】&#10;一人当たり延長">
          <a:extLst>
            <a:ext uri="{FF2B5EF4-FFF2-40B4-BE49-F238E27FC236}">
              <a16:creationId xmlns:a16="http://schemas.microsoft.com/office/drawing/2014/main" id="{42CC7295-C114-4930-87BA-D9CBC99C21DB}"/>
            </a:ext>
          </a:extLst>
        </xdr:cNvPr>
        <xdr:cNvSpPr txBox="1"/>
      </xdr:nvSpPr>
      <xdr:spPr>
        <a:xfrm>
          <a:off x="6867602" y="649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a:extLst>
            <a:ext uri="{FF2B5EF4-FFF2-40B4-BE49-F238E27FC236}">
              <a16:creationId xmlns:a16="http://schemas.microsoft.com/office/drawing/2014/main" id="{2D105A12-A1FA-4F85-9216-261EEBBF93D6}"/>
            </a:ext>
          </a:extLst>
        </xdr:cNvPr>
        <xdr:cNvSpPr txBox="1"/>
      </xdr:nvSpPr>
      <xdr:spPr>
        <a:xfrm>
          <a:off x="6067502" y="619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69867</xdr:rowOff>
    </xdr:from>
    <xdr:ext cx="469744" cy="259045"/>
    <xdr:sp macro="" textlink="">
      <xdr:nvSpPr>
        <xdr:cNvPr id="142" name="n_1mainValue【道路】&#10;一人当たり延長">
          <a:extLst>
            <a:ext uri="{FF2B5EF4-FFF2-40B4-BE49-F238E27FC236}">
              <a16:creationId xmlns:a16="http://schemas.microsoft.com/office/drawing/2014/main" id="{3CA6C6F2-B8D8-4512-8E1F-1126058E23F8}"/>
            </a:ext>
          </a:extLst>
        </xdr:cNvPr>
        <xdr:cNvSpPr txBox="1"/>
      </xdr:nvSpPr>
      <xdr:spPr>
        <a:xfrm>
          <a:off x="8458277" y="606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73804</xdr:rowOff>
    </xdr:from>
    <xdr:ext cx="469744" cy="259045"/>
    <xdr:sp macro="" textlink="">
      <xdr:nvSpPr>
        <xdr:cNvPr id="143" name="n_2mainValue【道路】&#10;一人当たり延長">
          <a:extLst>
            <a:ext uri="{FF2B5EF4-FFF2-40B4-BE49-F238E27FC236}">
              <a16:creationId xmlns:a16="http://schemas.microsoft.com/office/drawing/2014/main" id="{7D9C78DE-CF7B-4590-9C11-81241CC7F13A}"/>
            </a:ext>
          </a:extLst>
        </xdr:cNvPr>
        <xdr:cNvSpPr txBox="1"/>
      </xdr:nvSpPr>
      <xdr:spPr>
        <a:xfrm>
          <a:off x="7677227" y="607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78249</xdr:rowOff>
    </xdr:from>
    <xdr:ext cx="469744" cy="259045"/>
    <xdr:sp macro="" textlink="">
      <xdr:nvSpPr>
        <xdr:cNvPr id="144" name="n_3mainValue【道路】&#10;一人当たり延長">
          <a:extLst>
            <a:ext uri="{FF2B5EF4-FFF2-40B4-BE49-F238E27FC236}">
              <a16:creationId xmlns:a16="http://schemas.microsoft.com/office/drawing/2014/main" id="{96039E53-863D-4264-85C9-BEF651371FB3}"/>
            </a:ext>
          </a:extLst>
        </xdr:cNvPr>
        <xdr:cNvSpPr txBox="1"/>
      </xdr:nvSpPr>
      <xdr:spPr>
        <a:xfrm>
          <a:off x="6867602" y="607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48023</xdr:rowOff>
    </xdr:from>
    <xdr:ext cx="469744" cy="259045"/>
    <xdr:sp macro="" textlink="">
      <xdr:nvSpPr>
        <xdr:cNvPr id="145" name="n_4mainValue【道路】&#10;一人当たり延長">
          <a:extLst>
            <a:ext uri="{FF2B5EF4-FFF2-40B4-BE49-F238E27FC236}">
              <a16:creationId xmlns:a16="http://schemas.microsoft.com/office/drawing/2014/main" id="{B8F62840-E4B3-48AB-9A5B-13716F8EA804}"/>
            </a:ext>
          </a:extLst>
        </xdr:cNvPr>
        <xdr:cNvSpPr txBox="1"/>
      </xdr:nvSpPr>
      <xdr:spPr>
        <a:xfrm>
          <a:off x="6067502" y="685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2C6C9DA-5FFD-4177-9F9F-15DCBB41741D}"/>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1677738-4B09-435C-8A90-D372702EC19C}"/>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C95475E-E935-4B21-A513-4C7C115AFDD2}"/>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3922839-BA06-43E4-9F92-FF268C8176CF}"/>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B3A52AA-FA9C-4C30-8923-C6BC1EF65A70}"/>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9174D69-C776-446B-BA90-4F9FE390C95E}"/>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DEC5F35-83B2-42C9-9C2E-66D8FC58C16C}"/>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73C5CEE-A5B9-4187-90FF-303504D3908F}"/>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7ECBE64-7344-4BDA-935E-9A4289F16F80}"/>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66E92AF-D7E9-4231-A434-269E6B5AEDE7}"/>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B9D03DC-455F-47FD-BBDB-06E27FB530C2}"/>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5DF066F-6B63-4658-949D-A9BCBCCBE0EC}"/>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3D463FBC-5BBD-4D0F-9FB9-E271E84A7367}"/>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86C396F6-9817-482F-BE80-9FFBDF98BD4B}"/>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FC440921-62B5-4031-A5FC-EBFB6C5DB118}"/>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BBD98D3-ED0D-4F52-91F7-0EB0987EDFED}"/>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5BCBD848-5A7C-465E-BBF5-26A5CA2BB2A0}"/>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7DDD6CB5-95C1-4CCF-8584-703EA6BAAC7C}"/>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E05F6FAF-C8B6-4F0C-9CE2-5F2A263833F1}"/>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69D4ED08-5739-4CFB-B9FA-EAE41BA65589}"/>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73B669F2-5BAC-495C-9944-4C5B797A7147}"/>
            </a:ext>
          </a:extLst>
        </xdr:cNvPr>
        <xdr:cNvSpPr txBox="1"/>
      </xdr:nvSpPr>
      <xdr:spPr>
        <a:xfrm>
          <a:off x="388136" y="8874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5743DC49-C904-40E2-8A5E-F6A275448A06}"/>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7EF105C7-DA5F-4163-A187-AF40DB839D49}"/>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87C3D6BE-2805-443A-A206-E5129D6464B4}"/>
            </a:ext>
          </a:extLst>
        </xdr:cNvPr>
        <xdr:cNvCxnSpPr/>
      </xdr:nvCxnSpPr>
      <xdr:spPr>
        <a:xfrm flipV="1">
          <a:off x="4180840" y="9075420"/>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8BEC49FD-E24A-4A5E-8788-5A21BB613B61}"/>
            </a:ext>
          </a:extLst>
        </xdr:cNvPr>
        <xdr:cNvSpPr txBox="1"/>
      </xdr:nvSpPr>
      <xdr:spPr>
        <a:xfrm>
          <a:off x="4219575" y="1029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71A5B854-3459-4862-B4BE-462D0E852CFB}"/>
            </a:ext>
          </a:extLst>
        </xdr:cNvPr>
        <xdr:cNvCxnSpPr/>
      </xdr:nvCxnSpPr>
      <xdr:spPr>
        <a:xfrm>
          <a:off x="4105275" y="102939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C3B9BD70-BA2F-47BD-8A12-AD5BCF06CFCC}"/>
            </a:ext>
          </a:extLst>
        </xdr:cNvPr>
        <xdr:cNvSpPr txBox="1"/>
      </xdr:nvSpPr>
      <xdr:spPr>
        <a:xfrm>
          <a:off x="4219575" y="8869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A1A19F66-7A20-4ECD-85B0-262C4EB8DE18}"/>
            </a:ext>
          </a:extLst>
        </xdr:cNvPr>
        <xdr:cNvCxnSpPr/>
      </xdr:nvCxnSpPr>
      <xdr:spPr>
        <a:xfrm>
          <a:off x="4105275" y="90754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150512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BA3EE6C6-A97B-4727-96B5-B628F35FE68D}"/>
            </a:ext>
          </a:extLst>
        </xdr:cNvPr>
        <xdr:cNvSpPr txBox="1"/>
      </xdr:nvSpPr>
      <xdr:spPr>
        <a:xfrm>
          <a:off x="4219575" y="1003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69DF0019-5BE5-4531-B43A-98604CB7BEA7}"/>
            </a:ext>
          </a:extLst>
        </xdr:cNvPr>
        <xdr:cNvSpPr/>
      </xdr:nvSpPr>
      <xdr:spPr>
        <a:xfrm>
          <a:off x="4124325" y="100495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0E4A4859-4EC2-4AAE-A061-9FF1A12BA8D2}"/>
            </a:ext>
          </a:extLst>
        </xdr:cNvPr>
        <xdr:cNvSpPr/>
      </xdr:nvSpPr>
      <xdr:spPr>
        <a:xfrm>
          <a:off x="3381375" y="100361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1D55355E-2E33-43FF-96BB-21F8696FA5C9}"/>
            </a:ext>
          </a:extLst>
        </xdr:cNvPr>
        <xdr:cNvSpPr/>
      </xdr:nvSpPr>
      <xdr:spPr>
        <a:xfrm>
          <a:off x="2571750" y="100101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2A63AC3F-1CDA-4E06-BFDF-D44DB15C1698}"/>
            </a:ext>
          </a:extLst>
        </xdr:cNvPr>
        <xdr:cNvSpPr/>
      </xdr:nvSpPr>
      <xdr:spPr>
        <a:xfrm>
          <a:off x="1781175" y="999363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1A82EDC9-88B4-4A78-ADA2-ED77109963D0}"/>
            </a:ext>
          </a:extLst>
        </xdr:cNvPr>
        <xdr:cNvSpPr/>
      </xdr:nvSpPr>
      <xdr:spPr>
        <a:xfrm>
          <a:off x="981075" y="99599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8A226C7-1A8A-4B81-BC1E-C2822629CA1C}"/>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C0C58A9-8D65-480D-B432-A2E184F9F53F}"/>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78FF6CC-D2B2-4E17-ABCD-565A37E513F6}"/>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FED166B-B39D-4FB7-A442-7C2189FD214F}"/>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6DC2D63-C172-464A-BD5A-25AF34DBDD01}"/>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118745</xdr:rowOff>
    </xdr:from>
    <xdr:to>
      <xdr:col>24</xdr:col>
      <xdr:colOff>114300</xdr:colOff>
      <xdr:row>56</xdr:row>
      <xdr:rowOff>48895</xdr:rowOff>
    </xdr:to>
    <xdr:sp macro="" textlink="">
      <xdr:nvSpPr>
        <xdr:cNvPr id="185" name="楕円 184">
          <a:extLst>
            <a:ext uri="{FF2B5EF4-FFF2-40B4-BE49-F238E27FC236}">
              <a16:creationId xmlns:a16="http://schemas.microsoft.com/office/drawing/2014/main" id="{CFE5DB82-D632-4BED-A82A-4A44707A5C3D}"/>
            </a:ext>
          </a:extLst>
        </xdr:cNvPr>
        <xdr:cNvSpPr/>
      </xdr:nvSpPr>
      <xdr:spPr>
        <a:xfrm>
          <a:off x="4124325" y="90373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71772</xdr:rowOff>
    </xdr:from>
    <xdr:ext cx="340478" cy="259045"/>
    <xdr:sp macro="" textlink="">
      <xdr:nvSpPr>
        <xdr:cNvPr id="186" name="【橋りょう・トンネル】&#10;有形固定資産減価償却率該当値テキスト">
          <a:extLst>
            <a:ext uri="{FF2B5EF4-FFF2-40B4-BE49-F238E27FC236}">
              <a16:creationId xmlns:a16="http://schemas.microsoft.com/office/drawing/2014/main" id="{40E6F5DA-119B-44DE-9F65-C83F25F35848}"/>
            </a:ext>
          </a:extLst>
        </xdr:cNvPr>
        <xdr:cNvSpPr txBox="1"/>
      </xdr:nvSpPr>
      <xdr:spPr>
        <a:xfrm>
          <a:off x="4219575" y="8983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86360</xdr:rowOff>
    </xdr:from>
    <xdr:to>
      <xdr:col>20</xdr:col>
      <xdr:colOff>38100</xdr:colOff>
      <xdr:row>56</xdr:row>
      <xdr:rowOff>16510</xdr:rowOff>
    </xdr:to>
    <xdr:sp macro="" textlink="">
      <xdr:nvSpPr>
        <xdr:cNvPr id="187" name="楕円 186">
          <a:extLst>
            <a:ext uri="{FF2B5EF4-FFF2-40B4-BE49-F238E27FC236}">
              <a16:creationId xmlns:a16="http://schemas.microsoft.com/office/drawing/2014/main" id="{95198DBF-7A24-40A0-8B90-2B0EB1F24E55}"/>
            </a:ext>
          </a:extLst>
        </xdr:cNvPr>
        <xdr:cNvSpPr/>
      </xdr:nvSpPr>
      <xdr:spPr>
        <a:xfrm>
          <a:off x="3381375" y="8998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137160</xdr:rowOff>
    </xdr:from>
    <xdr:to>
      <xdr:col>24</xdr:col>
      <xdr:colOff>63500</xdr:colOff>
      <xdr:row>55</xdr:row>
      <xdr:rowOff>169545</xdr:rowOff>
    </xdr:to>
    <xdr:cxnSp macro="">
      <xdr:nvCxnSpPr>
        <xdr:cNvPr id="188" name="直線コネクタ 187">
          <a:extLst>
            <a:ext uri="{FF2B5EF4-FFF2-40B4-BE49-F238E27FC236}">
              <a16:creationId xmlns:a16="http://schemas.microsoft.com/office/drawing/2014/main" id="{A79DE0B4-34BD-4C6C-AABC-D3A769ACAF6E}"/>
            </a:ext>
          </a:extLst>
        </xdr:cNvPr>
        <xdr:cNvCxnSpPr/>
      </xdr:nvCxnSpPr>
      <xdr:spPr>
        <a:xfrm>
          <a:off x="3429000" y="9055735"/>
          <a:ext cx="752475"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53975</xdr:rowOff>
    </xdr:from>
    <xdr:to>
      <xdr:col>15</xdr:col>
      <xdr:colOff>101600</xdr:colOff>
      <xdr:row>55</xdr:row>
      <xdr:rowOff>155575</xdr:rowOff>
    </xdr:to>
    <xdr:sp macro="" textlink="">
      <xdr:nvSpPr>
        <xdr:cNvPr id="189" name="楕円 188">
          <a:extLst>
            <a:ext uri="{FF2B5EF4-FFF2-40B4-BE49-F238E27FC236}">
              <a16:creationId xmlns:a16="http://schemas.microsoft.com/office/drawing/2014/main" id="{590F006A-9661-4E2B-AF53-33243ECFD287}"/>
            </a:ext>
          </a:extLst>
        </xdr:cNvPr>
        <xdr:cNvSpPr/>
      </xdr:nvSpPr>
      <xdr:spPr>
        <a:xfrm>
          <a:off x="2571750" y="8969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104775</xdr:rowOff>
    </xdr:from>
    <xdr:to>
      <xdr:col>19</xdr:col>
      <xdr:colOff>177800</xdr:colOff>
      <xdr:row>55</xdr:row>
      <xdr:rowOff>137160</xdr:rowOff>
    </xdr:to>
    <xdr:cxnSp macro="">
      <xdr:nvCxnSpPr>
        <xdr:cNvPr id="190" name="直線コネクタ 189">
          <a:extLst>
            <a:ext uri="{FF2B5EF4-FFF2-40B4-BE49-F238E27FC236}">
              <a16:creationId xmlns:a16="http://schemas.microsoft.com/office/drawing/2014/main" id="{76ACDD2D-A6C6-447A-932E-E34D2287918B}"/>
            </a:ext>
          </a:extLst>
        </xdr:cNvPr>
        <xdr:cNvCxnSpPr/>
      </xdr:nvCxnSpPr>
      <xdr:spPr>
        <a:xfrm>
          <a:off x="2619375" y="9017000"/>
          <a:ext cx="809625"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70502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D6E373A0-C7C5-4B4B-847D-CA46F458C741}"/>
            </a:ext>
          </a:extLst>
        </xdr:cNvPr>
        <xdr:cNvSpPr txBox="1"/>
      </xdr:nvSpPr>
      <xdr:spPr>
        <a:xfrm>
          <a:off x="32391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374D9893-565D-4A72-81AA-CACC763A4980}"/>
            </a:ext>
          </a:extLst>
        </xdr:cNvPr>
        <xdr:cNvSpPr txBox="1"/>
      </xdr:nvSpPr>
      <xdr:spPr>
        <a:xfrm>
          <a:off x="2439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EDFADA26-5657-470D-8C3C-F9356A7F761D}"/>
            </a:ext>
          </a:extLst>
        </xdr:cNvPr>
        <xdr:cNvSpPr txBox="1"/>
      </xdr:nvSpPr>
      <xdr:spPr>
        <a:xfrm>
          <a:off x="1648469" y="977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F313C132-E541-45EF-BFEB-B055FAA8EC4E}"/>
            </a:ext>
          </a:extLst>
        </xdr:cNvPr>
        <xdr:cNvSpPr txBox="1"/>
      </xdr:nvSpPr>
      <xdr:spPr>
        <a:xfrm>
          <a:off x="848369"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33037</xdr:rowOff>
    </xdr:from>
    <xdr:ext cx="340478" cy="259045"/>
    <xdr:sp macro="" textlink="">
      <xdr:nvSpPr>
        <xdr:cNvPr id="195" name="n_1mainValue【橋りょう・トンネル】&#10;有形固定資産減価償却率">
          <a:extLst>
            <a:ext uri="{FF2B5EF4-FFF2-40B4-BE49-F238E27FC236}">
              <a16:creationId xmlns:a16="http://schemas.microsoft.com/office/drawing/2014/main" id="{9ED3A62E-D150-4A1B-B6BF-51AC1F5AF597}"/>
            </a:ext>
          </a:extLst>
        </xdr:cNvPr>
        <xdr:cNvSpPr txBox="1"/>
      </xdr:nvSpPr>
      <xdr:spPr>
        <a:xfrm>
          <a:off x="3258761" y="87833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652</xdr:rowOff>
    </xdr:from>
    <xdr:ext cx="340478" cy="259045"/>
    <xdr:sp macro="" textlink="">
      <xdr:nvSpPr>
        <xdr:cNvPr id="196" name="n_2mainValue【橋りょう・トンネル】&#10;有形固定資産減価償却率">
          <a:extLst>
            <a:ext uri="{FF2B5EF4-FFF2-40B4-BE49-F238E27FC236}">
              <a16:creationId xmlns:a16="http://schemas.microsoft.com/office/drawing/2014/main" id="{C6ACB218-5181-4C27-B073-3A15AA33CFF9}"/>
            </a:ext>
          </a:extLst>
        </xdr:cNvPr>
        <xdr:cNvSpPr txBox="1"/>
      </xdr:nvSpPr>
      <xdr:spPr>
        <a:xfrm>
          <a:off x="2468186" y="8754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640B621A-E66D-46C0-8536-1DDA017F68EC}"/>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3FF192CA-9A90-4318-A1D0-1F8F11D27996}"/>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DD2243C-5026-4F7D-AD97-BA59F7B58132}"/>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DB1F2239-C5F3-4077-8C02-94F97634375E}"/>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519996BD-0EB3-4D63-83E3-4337BE882D04}"/>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E2C31384-7E53-40CB-8CBE-6B774AFADAEB}"/>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A9E9FE06-D923-4406-A050-86C8E2D2BA87}"/>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BDC57480-7BCC-4040-B5C9-6DCEDB792E42}"/>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7B466DA1-CBB1-41C5-B3A7-19E191DA7081}"/>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DADE4539-8CB3-4707-8EBD-5D3367D06D04}"/>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5948B17A-D81B-488B-BE34-01D53B2ED748}"/>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6B384DDF-77BB-464C-8D89-87AFAFD18B41}"/>
            </a:ext>
          </a:extLst>
        </xdr:cNvPr>
        <xdr:cNvSpPr txBox="1"/>
      </xdr:nvSpPr>
      <xdr:spPr>
        <a:xfrm>
          <a:off x="5723389"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99C32937-12C1-4F4C-BB38-CE6181945B7C}"/>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0" name="テキスト ボックス 209">
          <a:extLst>
            <a:ext uri="{FF2B5EF4-FFF2-40B4-BE49-F238E27FC236}">
              <a16:creationId xmlns:a16="http://schemas.microsoft.com/office/drawing/2014/main" id="{3438F874-7E8F-42D2-83B7-48A2661D50C4}"/>
            </a:ext>
          </a:extLst>
        </xdr:cNvPr>
        <xdr:cNvSpPr txBox="1"/>
      </xdr:nvSpPr>
      <xdr:spPr>
        <a:xfrm>
          <a:off x="5421206" y="99511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D8AA058A-BA78-42F3-9439-F73E74465D53}"/>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2" name="テキスト ボックス 211">
          <a:extLst>
            <a:ext uri="{FF2B5EF4-FFF2-40B4-BE49-F238E27FC236}">
              <a16:creationId xmlns:a16="http://schemas.microsoft.com/office/drawing/2014/main" id="{DFFDFBBE-08E4-4EEB-B36D-5DBD5CB222E6}"/>
            </a:ext>
          </a:extLst>
        </xdr:cNvPr>
        <xdr:cNvSpPr txBox="1"/>
      </xdr:nvSpPr>
      <xdr:spPr>
        <a:xfrm>
          <a:off x="5421206" y="958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9C1AAFA4-8BF5-43A7-B581-FA5B3859C1A0}"/>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4" name="テキスト ボックス 213">
          <a:extLst>
            <a:ext uri="{FF2B5EF4-FFF2-40B4-BE49-F238E27FC236}">
              <a16:creationId xmlns:a16="http://schemas.microsoft.com/office/drawing/2014/main" id="{9D1B4CF0-F3DC-486F-A4BC-AF947D054376}"/>
            </a:ext>
          </a:extLst>
        </xdr:cNvPr>
        <xdr:cNvSpPr txBox="1"/>
      </xdr:nvSpPr>
      <xdr:spPr>
        <a:xfrm>
          <a:off x="5421206" y="9236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0E3E6AB8-B333-410B-8F40-A25450DEAD7D}"/>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6" name="テキスト ボックス 215">
          <a:extLst>
            <a:ext uri="{FF2B5EF4-FFF2-40B4-BE49-F238E27FC236}">
              <a16:creationId xmlns:a16="http://schemas.microsoft.com/office/drawing/2014/main" id="{3B9D28C6-B247-44F7-9D25-306F04311853}"/>
            </a:ext>
          </a:extLst>
        </xdr:cNvPr>
        <xdr:cNvSpPr txBox="1"/>
      </xdr:nvSpPr>
      <xdr:spPr>
        <a:xfrm>
          <a:off x="542120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5FEF5633-7527-461B-8738-5B8402D3371E}"/>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8" name="テキスト ボックス 217">
          <a:extLst>
            <a:ext uri="{FF2B5EF4-FFF2-40B4-BE49-F238E27FC236}">
              <a16:creationId xmlns:a16="http://schemas.microsoft.com/office/drawing/2014/main" id="{A291F18D-7702-4BE6-9EEE-73EFF2B49D78}"/>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0F31EFEE-C6C0-4C1A-A9C8-B4FEDA1891E5}"/>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0" name="直線コネクタ 219">
          <a:extLst>
            <a:ext uri="{FF2B5EF4-FFF2-40B4-BE49-F238E27FC236}">
              <a16:creationId xmlns:a16="http://schemas.microsoft.com/office/drawing/2014/main" id="{785F58A4-0169-45E5-A85A-0E6FFBA15AD5}"/>
            </a:ext>
          </a:extLst>
        </xdr:cNvPr>
        <xdr:cNvCxnSpPr/>
      </xdr:nvCxnSpPr>
      <xdr:spPr>
        <a:xfrm flipV="1">
          <a:off x="9429115" y="9183874"/>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9D820240-A1F8-4340-8D03-C474A5A64888}"/>
            </a:ext>
          </a:extLst>
        </xdr:cNvPr>
        <xdr:cNvSpPr txBox="1"/>
      </xdr:nvSpPr>
      <xdr:spPr>
        <a:xfrm>
          <a:off x="9467850" y="104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2" name="直線コネクタ 221">
          <a:extLst>
            <a:ext uri="{FF2B5EF4-FFF2-40B4-BE49-F238E27FC236}">
              <a16:creationId xmlns:a16="http://schemas.microsoft.com/office/drawing/2014/main" id="{D5C29E0D-E5C4-43EA-A203-145C0F3331D5}"/>
            </a:ext>
          </a:extLst>
        </xdr:cNvPr>
        <xdr:cNvCxnSpPr/>
      </xdr:nvCxnSpPr>
      <xdr:spPr>
        <a:xfrm>
          <a:off x="9363075" y="103996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3" name="【橋りょう・トンネル】&#10;一人当たり有形固定資産（償却資産）額最大値テキスト">
          <a:extLst>
            <a:ext uri="{FF2B5EF4-FFF2-40B4-BE49-F238E27FC236}">
              <a16:creationId xmlns:a16="http://schemas.microsoft.com/office/drawing/2014/main" id="{87EBA1DF-ECAE-4174-A89C-A8467D41DD9D}"/>
            </a:ext>
          </a:extLst>
        </xdr:cNvPr>
        <xdr:cNvSpPr txBox="1"/>
      </xdr:nvSpPr>
      <xdr:spPr>
        <a:xfrm>
          <a:off x="9467850" y="897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24" name="直線コネクタ 223">
          <a:extLst>
            <a:ext uri="{FF2B5EF4-FFF2-40B4-BE49-F238E27FC236}">
              <a16:creationId xmlns:a16="http://schemas.microsoft.com/office/drawing/2014/main" id="{AA911C44-8364-47E7-8C88-FD94D1A7B66E}"/>
            </a:ext>
          </a:extLst>
        </xdr:cNvPr>
        <xdr:cNvCxnSpPr/>
      </xdr:nvCxnSpPr>
      <xdr:spPr>
        <a:xfrm>
          <a:off x="9363075" y="91838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0FFEF5A2-C227-474B-8E0C-725B2657A328}"/>
            </a:ext>
          </a:extLst>
        </xdr:cNvPr>
        <xdr:cNvSpPr txBox="1"/>
      </xdr:nvSpPr>
      <xdr:spPr>
        <a:xfrm>
          <a:off x="9467850" y="9829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26" name="フローチャート: 判断 225">
          <a:extLst>
            <a:ext uri="{FF2B5EF4-FFF2-40B4-BE49-F238E27FC236}">
              <a16:creationId xmlns:a16="http://schemas.microsoft.com/office/drawing/2014/main" id="{77CF97EC-DD3C-4BBE-81D1-72F20BC33542}"/>
            </a:ext>
          </a:extLst>
        </xdr:cNvPr>
        <xdr:cNvSpPr/>
      </xdr:nvSpPr>
      <xdr:spPr>
        <a:xfrm>
          <a:off x="9401175" y="997453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27" name="フローチャート: 判断 226">
          <a:extLst>
            <a:ext uri="{FF2B5EF4-FFF2-40B4-BE49-F238E27FC236}">
              <a16:creationId xmlns:a16="http://schemas.microsoft.com/office/drawing/2014/main" id="{DFACF0E8-39D8-499B-A621-2E382A91E780}"/>
            </a:ext>
          </a:extLst>
        </xdr:cNvPr>
        <xdr:cNvSpPr/>
      </xdr:nvSpPr>
      <xdr:spPr>
        <a:xfrm>
          <a:off x="8639175" y="99712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28" name="フローチャート: 判断 227">
          <a:extLst>
            <a:ext uri="{FF2B5EF4-FFF2-40B4-BE49-F238E27FC236}">
              <a16:creationId xmlns:a16="http://schemas.microsoft.com/office/drawing/2014/main" id="{3157397A-8BF1-4C05-A868-0CDB55638D60}"/>
            </a:ext>
          </a:extLst>
        </xdr:cNvPr>
        <xdr:cNvSpPr/>
      </xdr:nvSpPr>
      <xdr:spPr>
        <a:xfrm>
          <a:off x="7839075" y="99740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29" name="フローチャート: 判断 228">
          <a:extLst>
            <a:ext uri="{FF2B5EF4-FFF2-40B4-BE49-F238E27FC236}">
              <a16:creationId xmlns:a16="http://schemas.microsoft.com/office/drawing/2014/main" id="{053AC0E4-252B-40E7-B16D-C7CC0210BF6D}"/>
            </a:ext>
          </a:extLst>
        </xdr:cNvPr>
        <xdr:cNvSpPr/>
      </xdr:nvSpPr>
      <xdr:spPr>
        <a:xfrm>
          <a:off x="7029450" y="996240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0" name="フローチャート: 判断 229">
          <a:extLst>
            <a:ext uri="{FF2B5EF4-FFF2-40B4-BE49-F238E27FC236}">
              <a16:creationId xmlns:a16="http://schemas.microsoft.com/office/drawing/2014/main" id="{B6CD16A7-4413-4CBC-B9FF-57D5BC56966C}"/>
            </a:ext>
          </a:extLst>
        </xdr:cNvPr>
        <xdr:cNvSpPr/>
      </xdr:nvSpPr>
      <xdr:spPr>
        <a:xfrm>
          <a:off x="6238875" y="99563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170DCA1-F86E-4917-8AE0-5D3F7FAD233B}"/>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B624CBF-E607-4075-AE95-41951826C62E}"/>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2DE8809-0AA4-45AA-818D-A34747FFBBED}"/>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2C51A50-D04C-4E2C-926D-87F82761A0BF}"/>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98ECCB17-A6EF-4739-A2D9-71F0CC3D8A7F}"/>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150749</xdr:rowOff>
    </xdr:from>
    <xdr:to>
      <xdr:col>55</xdr:col>
      <xdr:colOff>50800</xdr:colOff>
      <xdr:row>64</xdr:row>
      <xdr:rowOff>80899</xdr:rowOff>
    </xdr:to>
    <xdr:sp macro="" textlink="">
      <xdr:nvSpPr>
        <xdr:cNvPr id="236" name="楕円 235">
          <a:extLst>
            <a:ext uri="{FF2B5EF4-FFF2-40B4-BE49-F238E27FC236}">
              <a16:creationId xmlns:a16="http://schemas.microsoft.com/office/drawing/2014/main" id="{CDD340DF-897A-411D-86A9-6AD5DD671F8F}"/>
            </a:ext>
          </a:extLst>
        </xdr:cNvPr>
        <xdr:cNvSpPr/>
      </xdr:nvSpPr>
      <xdr:spPr>
        <a:xfrm>
          <a:off x="9401175" y="1036154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65676</xdr:rowOff>
    </xdr:from>
    <xdr:ext cx="534377" cy="259045"/>
    <xdr:sp macro="" textlink="">
      <xdr:nvSpPr>
        <xdr:cNvPr id="237" name="【橋りょう・トンネル】&#10;一人当たり有形固定資産（償却資産）額該当値テキスト">
          <a:extLst>
            <a:ext uri="{FF2B5EF4-FFF2-40B4-BE49-F238E27FC236}">
              <a16:creationId xmlns:a16="http://schemas.microsoft.com/office/drawing/2014/main" id="{15C8AD53-D5E3-44E5-9EA9-8539DB7C3DB7}"/>
            </a:ext>
          </a:extLst>
        </xdr:cNvPr>
        <xdr:cNvSpPr txBox="1"/>
      </xdr:nvSpPr>
      <xdr:spPr>
        <a:xfrm>
          <a:off x="9467850" y="102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151035</xdr:rowOff>
    </xdr:from>
    <xdr:to>
      <xdr:col>50</xdr:col>
      <xdr:colOff>165100</xdr:colOff>
      <xdr:row>64</xdr:row>
      <xdr:rowOff>81185</xdr:rowOff>
    </xdr:to>
    <xdr:sp macro="" textlink="">
      <xdr:nvSpPr>
        <xdr:cNvPr id="238" name="楕円 237">
          <a:extLst>
            <a:ext uri="{FF2B5EF4-FFF2-40B4-BE49-F238E27FC236}">
              <a16:creationId xmlns:a16="http://schemas.microsoft.com/office/drawing/2014/main" id="{F25E934E-97EF-4BFD-8782-F9009CAC2808}"/>
            </a:ext>
          </a:extLst>
        </xdr:cNvPr>
        <xdr:cNvSpPr/>
      </xdr:nvSpPr>
      <xdr:spPr>
        <a:xfrm>
          <a:off x="8639175" y="103618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30099</xdr:rowOff>
    </xdr:from>
    <xdr:to>
      <xdr:col>55</xdr:col>
      <xdr:colOff>0</xdr:colOff>
      <xdr:row>64</xdr:row>
      <xdr:rowOff>30385</xdr:rowOff>
    </xdr:to>
    <xdr:cxnSp macro="">
      <xdr:nvCxnSpPr>
        <xdr:cNvPr id="239" name="直線コネクタ 238">
          <a:extLst>
            <a:ext uri="{FF2B5EF4-FFF2-40B4-BE49-F238E27FC236}">
              <a16:creationId xmlns:a16="http://schemas.microsoft.com/office/drawing/2014/main" id="{E5F27576-39F7-4D79-8351-18E6DBD18852}"/>
            </a:ext>
          </a:extLst>
        </xdr:cNvPr>
        <xdr:cNvCxnSpPr/>
      </xdr:nvCxnSpPr>
      <xdr:spPr>
        <a:xfrm flipV="1">
          <a:off x="8686800" y="10399649"/>
          <a:ext cx="74295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151290</xdr:rowOff>
    </xdr:from>
    <xdr:to>
      <xdr:col>46</xdr:col>
      <xdr:colOff>38100</xdr:colOff>
      <xdr:row>64</xdr:row>
      <xdr:rowOff>81440</xdr:rowOff>
    </xdr:to>
    <xdr:sp macro="" textlink="">
      <xdr:nvSpPr>
        <xdr:cNvPr id="240" name="楕円 239">
          <a:extLst>
            <a:ext uri="{FF2B5EF4-FFF2-40B4-BE49-F238E27FC236}">
              <a16:creationId xmlns:a16="http://schemas.microsoft.com/office/drawing/2014/main" id="{2B314AC7-AE0A-426B-B3BF-7F465EC7A4BE}"/>
            </a:ext>
          </a:extLst>
        </xdr:cNvPr>
        <xdr:cNvSpPr/>
      </xdr:nvSpPr>
      <xdr:spPr>
        <a:xfrm>
          <a:off x="7839075" y="103620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30385</xdr:rowOff>
    </xdr:from>
    <xdr:to>
      <xdr:col>50</xdr:col>
      <xdr:colOff>114300</xdr:colOff>
      <xdr:row>64</xdr:row>
      <xdr:rowOff>30640</xdr:rowOff>
    </xdr:to>
    <xdr:cxnSp macro="">
      <xdr:nvCxnSpPr>
        <xdr:cNvPr id="241" name="直線コネクタ 240">
          <a:extLst>
            <a:ext uri="{FF2B5EF4-FFF2-40B4-BE49-F238E27FC236}">
              <a16:creationId xmlns:a16="http://schemas.microsoft.com/office/drawing/2014/main" id="{4D36C39A-533D-4D7C-A9BA-96B8F3147DED}"/>
            </a:ext>
          </a:extLst>
        </xdr:cNvPr>
        <xdr:cNvCxnSpPr/>
      </xdr:nvCxnSpPr>
      <xdr:spPr>
        <a:xfrm flipV="1">
          <a:off x="7886700" y="10399935"/>
          <a:ext cx="8001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4C25707C-221C-4FB5-AD28-B2E47097100C}"/>
            </a:ext>
          </a:extLst>
        </xdr:cNvPr>
        <xdr:cNvSpPr txBox="1"/>
      </xdr:nvSpPr>
      <xdr:spPr>
        <a:xfrm>
          <a:off x="8399995" y="975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9657CBB8-DA12-43F3-88EC-999F690B7160}"/>
            </a:ext>
          </a:extLst>
        </xdr:cNvPr>
        <xdr:cNvSpPr txBox="1"/>
      </xdr:nvSpPr>
      <xdr:spPr>
        <a:xfrm>
          <a:off x="7609420" y="976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2F954272-9DBF-4A1A-8E0A-6716195C028C}"/>
            </a:ext>
          </a:extLst>
        </xdr:cNvPr>
        <xdr:cNvSpPr txBox="1"/>
      </xdr:nvSpPr>
      <xdr:spPr>
        <a:xfrm>
          <a:off x="6818845" y="974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8318105F-51C3-4F33-AC62-6B3C66E58C42}"/>
            </a:ext>
          </a:extLst>
        </xdr:cNvPr>
        <xdr:cNvSpPr txBox="1"/>
      </xdr:nvSpPr>
      <xdr:spPr>
        <a:xfrm>
          <a:off x="6009220" y="973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72312</xdr:rowOff>
    </xdr:from>
    <xdr:ext cx="534377" cy="259045"/>
    <xdr:sp macro="" textlink="">
      <xdr:nvSpPr>
        <xdr:cNvPr id="246" name="n_1mainValue【橋りょう・トンネル】&#10;一人当たり有形固定資産（償却資産）額">
          <a:extLst>
            <a:ext uri="{FF2B5EF4-FFF2-40B4-BE49-F238E27FC236}">
              <a16:creationId xmlns:a16="http://schemas.microsoft.com/office/drawing/2014/main" id="{ED186F9C-C1DB-497C-B94E-8A5744B46609}"/>
            </a:ext>
          </a:extLst>
        </xdr:cNvPr>
        <xdr:cNvSpPr txBox="1"/>
      </xdr:nvSpPr>
      <xdr:spPr>
        <a:xfrm>
          <a:off x="8429136" y="104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72567</xdr:rowOff>
    </xdr:from>
    <xdr:ext cx="534377" cy="259045"/>
    <xdr:sp macro="" textlink="">
      <xdr:nvSpPr>
        <xdr:cNvPr id="247" name="n_2mainValue【橋りょう・トンネル】&#10;一人当たり有形固定資産（償却資産）額">
          <a:extLst>
            <a:ext uri="{FF2B5EF4-FFF2-40B4-BE49-F238E27FC236}">
              <a16:creationId xmlns:a16="http://schemas.microsoft.com/office/drawing/2014/main" id="{2D6DF09B-C73D-40A9-9F59-E2EAF905DC8E}"/>
            </a:ext>
          </a:extLst>
        </xdr:cNvPr>
        <xdr:cNvSpPr txBox="1"/>
      </xdr:nvSpPr>
      <xdr:spPr>
        <a:xfrm>
          <a:off x="7648086" y="104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D016F1A3-CF4D-4329-ADF9-54C9B36E45F8}"/>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8113AA33-CE46-4B82-9997-8411C6E6D31E}"/>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B8909A7D-18E4-4EEC-BA45-7513070FDC4D}"/>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69BA7BFA-8E98-4BB0-8539-6E8E4C8657D2}"/>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35F78B22-145C-4FAB-AA15-B00D33445E87}"/>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56F3B7C0-C230-43B7-A7E4-60896BBBF321}"/>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AC929E69-04FB-4CF4-8B15-14E6700EB80B}"/>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592CA108-BA55-46CE-B717-AD27843440D1}"/>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BF95A095-9C12-4075-A34F-911EE37ACE0C}"/>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E3CAEBB3-BC16-410F-A924-EDBA7CCBEE29}"/>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8" name="テキスト ボックス 257">
          <a:extLst>
            <a:ext uri="{FF2B5EF4-FFF2-40B4-BE49-F238E27FC236}">
              <a16:creationId xmlns:a16="http://schemas.microsoft.com/office/drawing/2014/main" id="{2F71FB1B-60C7-477E-8A59-BBB3AD934B57}"/>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41D08540-CCCD-4E0D-A765-5FAD894F70BC}"/>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0" name="テキスト ボックス 259">
          <a:extLst>
            <a:ext uri="{FF2B5EF4-FFF2-40B4-BE49-F238E27FC236}">
              <a16:creationId xmlns:a16="http://schemas.microsoft.com/office/drawing/2014/main" id="{51F9858A-EFDC-452B-A94D-D61739421069}"/>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70F0E3E5-A766-4C45-A74B-5276D0D116C3}"/>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83CFF0B4-8E21-4C7B-9FF3-D3B1A7D855CC}"/>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A785E746-294F-4D17-8F70-32BEBE9B3D61}"/>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1742B398-ECAA-4D78-9141-43A7C0FB415C}"/>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51E099D4-1D76-423F-B7EF-5490D408BB26}"/>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D0C509E6-91DA-4762-9B5A-E6DF9DF269C1}"/>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1F5B3C09-37AB-42A7-A9D1-55857BD86E96}"/>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B86B07BA-69EB-488C-AD2F-F37BE6B46BA9}"/>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18090AFC-5D8D-4024-AFDB-A984B1AFDB6E}"/>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9C780C9B-3A6C-4E3A-AED6-49F56B4C774A}"/>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7891B057-A5B7-4CB7-87B3-E927A551541B}"/>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72" name="直線コネクタ 271">
          <a:extLst>
            <a:ext uri="{FF2B5EF4-FFF2-40B4-BE49-F238E27FC236}">
              <a16:creationId xmlns:a16="http://schemas.microsoft.com/office/drawing/2014/main" id="{C90C8E85-81A2-491E-B92E-DDAA57314B02}"/>
            </a:ext>
          </a:extLst>
        </xdr:cNvPr>
        <xdr:cNvCxnSpPr/>
      </xdr:nvCxnSpPr>
      <xdr:spPr>
        <a:xfrm flipV="1">
          <a:off x="4180840" y="12801600"/>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C0964340-3E96-4AE9-824B-1F4749CE9F31}"/>
            </a:ext>
          </a:extLst>
        </xdr:cNvPr>
        <xdr:cNvSpPr txBox="1"/>
      </xdr:nvSpPr>
      <xdr:spPr>
        <a:xfrm>
          <a:off x="4219575"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4" name="直線コネクタ 273">
          <a:extLst>
            <a:ext uri="{FF2B5EF4-FFF2-40B4-BE49-F238E27FC236}">
              <a16:creationId xmlns:a16="http://schemas.microsoft.com/office/drawing/2014/main" id="{8FC261E4-ABBE-42A6-A2B8-B8B5ED9D29A1}"/>
            </a:ext>
          </a:extLst>
        </xdr:cNvPr>
        <xdr:cNvCxnSpPr/>
      </xdr:nvCxnSpPr>
      <xdr:spPr>
        <a:xfrm>
          <a:off x="4105275" y="140385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75" name="【公営住宅】&#10;有形固定資産減価償却率最大値テキスト">
          <a:extLst>
            <a:ext uri="{FF2B5EF4-FFF2-40B4-BE49-F238E27FC236}">
              <a16:creationId xmlns:a16="http://schemas.microsoft.com/office/drawing/2014/main" id="{E36C9A01-9FE7-4CC5-B500-CE351908216B}"/>
            </a:ext>
          </a:extLst>
        </xdr:cNvPr>
        <xdr:cNvSpPr txBox="1"/>
      </xdr:nvSpPr>
      <xdr:spPr>
        <a:xfrm>
          <a:off x="4219575" y="1259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76" name="直線コネクタ 275">
          <a:extLst>
            <a:ext uri="{FF2B5EF4-FFF2-40B4-BE49-F238E27FC236}">
              <a16:creationId xmlns:a16="http://schemas.microsoft.com/office/drawing/2014/main" id="{8C658A57-AA00-45EE-AA68-E77C703DEC20}"/>
            </a:ext>
          </a:extLst>
        </xdr:cNvPr>
        <xdr:cNvCxnSpPr/>
      </xdr:nvCxnSpPr>
      <xdr:spPr>
        <a:xfrm>
          <a:off x="4105275" y="12801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52552BC8-554A-4679-9745-CB2C98A3DA87}"/>
            </a:ext>
          </a:extLst>
        </xdr:cNvPr>
        <xdr:cNvSpPr txBox="1"/>
      </xdr:nvSpPr>
      <xdr:spPr>
        <a:xfrm>
          <a:off x="4219575" y="1334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78" name="フローチャート: 判断 277">
          <a:extLst>
            <a:ext uri="{FF2B5EF4-FFF2-40B4-BE49-F238E27FC236}">
              <a16:creationId xmlns:a16="http://schemas.microsoft.com/office/drawing/2014/main" id="{7C75E9AD-4683-48E2-B9F2-2FD9B39F88DC}"/>
            </a:ext>
          </a:extLst>
        </xdr:cNvPr>
        <xdr:cNvSpPr/>
      </xdr:nvSpPr>
      <xdr:spPr>
        <a:xfrm>
          <a:off x="4124325" y="134861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79" name="フローチャート: 判断 278">
          <a:extLst>
            <a:ext uri="{FF2B5EF4-FFF2-40B4-BE49-F238E27FC236}">
              <a16:creationId xmlns:a16="http://schemas.microsoft.com/office/drawing/2014/main" id="{EF174BF0-54E3-478F-90CD-35235821D39F}"/>
            </a:ext>
          </a:extLst>
        </xdr:cNvPr>
        <xdr:cNvSpPr/>
      </xdr:nvSpPr>
      <xdr:spPr>
        <a:xfrm>
          <a:off x="3381375" y="134505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80" name="フローチャート: 判断 279">
          <a:extLst>
            <a:ext uri="{FF2B5EF4-FFF2-40B4-BE49-F238E27FC236}">
              <a16:creationId xmlns:a16="http://schemas.microsoft.com/office/drawing/2014/main" id="{6CF01A3C-6537-45FB-9C12-0AA0A2AADF13}"/>
            </a:ext>
          </a:extLst>
        </xdr:cNvPr>
        <xdr:cNvSpPr/>
      </xdr:nvSpPr>
      <xdr:spPr>
        <a:xfrm>
          <a:off x="2571750" y="134232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81" name="フローチャート: 判断 280">
          <a:extLst>
            <a:ext uri="{FF2B5EF4-FFF2-40B4-BE49-F238E27FC236}">
              <a16:creationId xmlns:a16="http://schemas.microsoft.com/office/drawing/2014/main" id="{6856BA4F-6256-45D2-A9FB-0A2A780A31A9}"/>
            </a:ext>
          </a:extLst>
        </xdr:cNvPr>
        <xdr:cNvSpPr/>
      </xdr:nvSpPr>
      <xdr:spPr>
        <a:xfrm>
          <a:off x="1781175" y="133661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82" name="フローチャート: 判断 281">
          <a:extLst>
            <a:ext uri="{FF2B5EF4-FFF2-40B4-BE49-F238E27FC236}">
              <a16:creationId xmlns:a16="http://schemas.microsoft.com/office/drawing/2014/main" id="{28579B43-918E-4744-9D5A-E5717750E953}"/>
            </a:ext>
          </a:extLst>
        </xdr:cNvPr>
        <xdr:cNvSpPr/>
      </xdr:nvSpPr>
      <xdr:spPr>
        <a:xfrm>
          <a:off x="981075" y="132861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616AAE7F-88D1-4959-A245-BA5AF9C29E58}"/>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E9E17576-39EA-4012-9AC5-AEEF3C76FA2A}"/>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EA09BCD2-D5AE-49CF-8043-02BFFCFBF38F}"/>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5739344-CCB3-4E0F-9646-A6200E47905C}"/>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4196EA1E-9768-4446-B94B-2766E1BAAAE4}"/>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113030</xdr:rowOff>
    </xdr:from>
    <xdr:to>
      <xdr:col>24</xdr:col>
      <xdr:colOff>114300</xdr:colOff>
      <xdr:row>86</xdr:row>
      <xdr:rowOff>43180</xdr:rowOff>
    </xdr:to>
    <xdr:sp macro="" textlink="">
      <xdr:nvSpPr>
        <xdr:cNvPr id="288" name="楕円 287">
          <a:extLst>
            <a:ext uri="{FF2B5EF4-FFF2-40B4-BE49-F238E27FC236}">
              <a16:creationId xmlns:a16="http://schemas.microsoft.com/office/drawing/2014/main" id="{68E47E50-A827-4EF0-858C-AABCEE4298FF}"/>
            </a:ext>
          </a:extLst>
        </xdr:cNvPr>
        <xdr:cNvSpPr/>
      </xdr:nvSpPr>
      <xdr:spPr>
        <a:xfrm>
          <a:off x="4124325" y="138861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27957</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83B10DCD-98CB-47EF-9C16-2A143825981F}"/>
            </a:ext>
          </a:extLst>
        </xdr:cNvPr>
        <xdr:cNvSpPr txBox="1"/>
      </xdr:nvSpPr>
      <xdr:spPr>
        <a:xfrm>
          <a:off x="4219575"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290" name="楕円 289">
          <a:extLst>
            <a:ext uri="{FF2B5EF4-FFF2-40B4-BE49-F238E27FC236}">
              <a16:creationId xmlns:a16="http://schemas.microsoft.com/office/drawing/2014/main" id="{CD0A53A5-08C1-47AB-AF94-18C101B18105}"/>
            </a:ext>
          </a:extLst>
        </xdr:cNvPr>
        <xdr:cNvSpPr/>
      </xdr:nvSpPr>
      <xdr:spPr>
        <a:xfrm>
          <a:off x="3381375" y="138372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118111</xdr:rowOff>
    </xdr:from>
    <xdr:to>
      <xdr:col>24</xdr:col>
      <xdr:colOff>63500</xdr:colOff>
      <xdr:row>85</xdr:row>
      <xdr:rowOff>163830</xdr:rowOff>
    </xdr:to>
    <xdr:cxnSp macro="">
      <xdr:nvCxnSpPr>
        <xdr:cNvPr id="291" name="直線コネクタ 290">
          <a:extLst>
            <a:ext uri="{FF2B5EF4-FFF2-40B4-BE49-F238E27FC236}">
              <a16:creationId xmlns:a16="http://schemas.microsoft.com/office/drawing/2014/main" id="{295EEABA-45F6-49FC-9D41-088A1FC395A5}"/>
            </a:ext>
          </a:extLst>
        </xdr:cNvPr>
        <xdr:cNvCxnSpPr/>
      </xdr:nvCxnSpPr>
      <xdr:spPr>
        <a:xfrm>
          <a:off x="3429000" y="13894436"/>
          <a:ext cx="752475"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29211</xdr:rowOff>
    </xdr:from>
    <xdr:to>
      <xdr:col>15</xdr:col>
      <xdr:colOff>101600</xdr:colOff>
      <xdr:row>85</xdr:row>
      <xdr:rowOff>130811</xdr:rowOff>
    </xdr:to>
    <xdr:sp macro="" textlink="">
      <xdr:nvSpPr>
        <xdr:cNvPr id="292" name="楕円 291">
          <a:extLst>
            <a:ext uri="{FF2B5EF4-FFF2-40B4-BE49-F238E27FC236}">
              <a16:creationId xmlns:a16="http://schemas.microsoft.com/office/drawing/2014/main" id="{BEB93B21-D6F6-433F-BB65-22C6CC54BCFA}"/>
            </a:ext>
          </a:extLst>
        </xdr:cNvPr>
        <xdr:cNvSpPr/>
      </xdr:nvSpPr>
      <xdr:spPr>
        <a:xfrm>
          <a:off x="2571750" y="137991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80011</xdr:rowOff>
    </xdr:from>
    <xdr:to>
      <xdr:col>19</xdr:col>
      <xdr:colOff>177800</xdr:colOff>
      <xdr:row>85</xdr:row>
      <xdr:rowOff>118111</xdr:rowOff>
    </xdr:to>
    <xdr:cxnSp macro="">
      <xdr:nvCxnSpPr>
        <xdr:cNvPr id="293" name="直線コネクタ 292">
          <a:extLst>
            <a:ext uri="{FF2B5EF4-FFF2-40B4-BE49-F238E27FC236}">
              <a16:creationId xmlns:a16="http://schemas.microsoft.com/office/drawing/2014/main" id="{736277FB-F8F4-4AD9-9D55-C57C5BA54A23}"/>
            </a:ext>
          </a:extLst>
        </xdr:cNvPr>
        <xdr:cNvCxnSpPr/>
      </xdr:nvCxnSpPr>
      <xdr:spPr>
        <a:xfrm>
          <a:off x="2619375" y="13856336"/>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294" name="楕円 293">
          <a:extLst>
            <a:ext uri="{FF2B5EF4-FFF2-40B4-BE49-F238E27FC236}">
              <a16:creationId xmlns:a16="http://schemas.microsoft.com/office/drawing/2014/main" id="{5FED29B8-9674-4364-8463-99A79377BDF8}"/>
            </a:ext>
          </a:extLst>
        </xdr:cNvPr>
        <xdr:cNvSpPr/>
      </xdr:nvSpPr>
      <xdr:spPr>
        <a:xfrm>
          <a:off x="1781175" y="137553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80011</xdr:rowOff>
    </xdr:to>
    <xdr:cxnSp macro="">
      <xdr:nvCxnSpPr>
        <xdr:cNvPr id="295" name="直線コネクタ 294">
          <a:extLst>
            <a:ext uri="{FF2B5EF4-FFF2-40B4-BE49-F238E27FC236}">
              <a16:creationId xmlns:a16="http://schemas.microsoft.com/office/drawing/2014/main" id="{E60786DD-E76E-4E85-B34D-9FBBE95772F3}"/>
            </a:ext>
          </a:extLst>
        </xdr:cNvPr>
        <xdr:cNvCxnSpPr/>
      </xdr:nvCxnSpPr>
      <xdr:spPr>
        <a:xfrm>
          <a:off x="1828800" y="13802995"/>
          <a:ext cx="79057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105411</xdr:rowOff>
    </xdr:from>
    <xdr:to>
      <xdr:col>6</xdr:col>
      <xdr:colOff>38100</xdr:colOff>
      <xdr:row>85</xdr:row>
      <xdr:rowOff>35561</xdr:rowOff>
    </xdr:to>
    <xdr:sp macro="" textlink="">
      <xdr:nvSpPr>
        <xdr:cNvPr id="296" name="楕円 295">
          <a:extLst>
            <a:ext uri="{FF2B5EF4-FFF2-40B4-BE49-F238E27FC236}">
              <a16:creationId xmlns:a16="http://schemas.microsoft.com/office/drawing/2014/main" id="{A80D21CE-B4DE-4071-864B-0BB0BADA4CD7}"/>
            </a:ext>
          </a:extLst>
        </xdr:cNvPr>
        <xdr:cNvSpPr/>
      </xdr:nvSpPr>
      <xdr:spPr>
        <a:xfrm>
          <a:off x="981075" y="137134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156211</xdr:rowOff>
    </xdr:from>
    <xdr:to>
      <xdr:col>10</xdr:col>
      <xdr:colOff>114300</xdr:colOff>
      <xdr:row>85</xdr:row>
      <xdr:rowOff>26670</xdr:rowOff>
    </xdr:to>
    <xdr:cxnSp macro="">
      <xdr:nvCxnSpPr>
        <xdr:cNvPr id="297" name="直線コネクタ 296">
          <a:extLst>
            <a:ext uri="{FF2B5EF4-FFF2-40B4-BE49-F238E27FC236}">
              <a16:creationId xmlns:a16="http://schemas.microsoft.com/office/drawing/2014/main" id="{A8C18949-A13B-4D2E-A761-5BF4134E49B6}"/>
            </a:ext>
          </a:extLst>
        </xdr:cNvPr>
        <xdr:cNvCxnSpPr/>
      </xdr:nvCxnSpPr>
      <xdr:spPr>
        <a:xfrm>
          <a:off x="1028700" y="13770611"/>
          <a:ext cx="8001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298" name="n_1aveValue【公営住宅】&#10;有形固定資産減価償却率">
          <a:extLst>
            <a:ext uri="{FF2B5EF4-FFF2-40B4-BE49-F238E27FC236}">
              <a16:creationId xmlns:a16="http://schemas.microsoft.com/office/drawing/2014/main" id="{FBDF450B-1C5B-4323-8D79-6E022D879D75}"/>
            </a:ext>
          </a:extLst>
        </xdr:cNvPr>
        <xdr:cNvSpPr txBox="1"/>
      </xdr:nvSpPr>
      <xdr:spPr>
        <a:xfrm>
          <a:off x="32391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99" name="n_2aveValue【公営住宅】&#10;有形固定資産減価償却率">
          <a:extLst>
            <a:ext uri="{FF2B5EF4-FFF2-40B4-BE49-F238E27FC236}">
              <a16:creationId xmlns:a16="http://schemas.microsoft.com/office/drawing/2014/main" id="{AC8CF993-0681-4985-BBE5-3638798D99BB}"/>
            </a:ext>
          </a:extLst>
        </xdr:cNvPr>
        <xdr:cNvSpPr txBox="1"/>
      </xdr:nvSpPr>
      <xdr:spPr>
        <a:xfrm>
          <a:off x="2439044" y="1321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00" name="n_3aveValue【公営住宅】&#10;有形固定資産減価償却率">
          <a:extLst>
            <a:ext uri="{FF2B5EF4-FFF2-40B4-BE49-F238E27FC236}">
              <a16:creationId xmlns:a16="http://schemas.microsoft.com/office/drawing/2014/main" id="{E1039540-D6A8-4067-B17E-67E9EFE6EB70}"/>
            </a:ext>
          </a:extLst>
        </xdr:cNvPr>
        <xdr:cNvSpPr txBox="1"/>
      </xdr:nvSpPr>
      <xdr:spPr>
        <a:xfrm>
          <a:off x="1648469"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01" name="n_4aveValue【公営住宅】&#10;有形固定資産減価償却率">
          <a:extLst>
            <a:ext uri="{FF2B5EF4-FFF2-40B4-BE49-F238E27FC236}">
              <a16:creationId xmlns:a16="http://schemas.microsoft.com/office/drawing/2014/main" id="{D6BDBC8F-62FE-49B4-941E-3C812D5153A0}"/>
            </a:ext>
          </a:extLst>
        </xdr:cNvPr>
        <xdr:cNvSpPr txBox="1"/>
      </xdr:nvSpPr>
      <xdr:spPr>
        <a:xfrm>
          <a:off x="848369"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302" name="n_1mainValue【公営住宅】&#10;有形固定資産減価償却率">
          <a:extLst>
            <a:ext uri="{FF2B5EF4-FFF2-40B4-BE49-F238E27FC236}">
              <a16:creationId xmlns:a16="http://schemas.microsoft.com/office/drawing/2014/main" id="{1335B12E-46BC-4286-BAF9-BFB8BBB6A507}"/>
            </a:ext>
          </a:extLst>
        </xdr:cNvPr>
        <xdr:cNvSpPr txBox="1"/>
      </xdr:nvSpPr>
      <xdr:spPr>
        <a:xfrm>
          <a:off x="3239144" y="13936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121938</xdr:rowOff>
    </xdr:from>
    <xdr:ext cx="405111" cy="259045"/>
    <xdr:sp macro="" textlink="">
      <xdr:nvSpPr>
        <xdr:cNvPr id="303" name="n_2mainValue【公営住宅】&#10;有形固定資産減価償却率">
          <a:extLst>
            <a:ext uri="{FF2B5EF4-FFF2-40B4-BE49-F238E27FC236}">
              <a16:creationId xmlns:a16="http://schemas.microsoft.com/office/drawing/2014/main" id="{C4D3F858-788B-4D0D-98E1-C100998187D5}"/>
            </a:ext>
          </a:extLst>
        </xdr:cNvPr>
        <xdr:cNvSpPr txBox="1"/>
      </xdr:nvSpPr>
      <xdr:spPr>
        <a:xfrm>
          <a:off x="2439044" y="13898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68597</xdr:rowOff>
    </xdr:from>
    <xdr:ext cx="405111" cy="259045"/>
    <xdr:sp macro="" textlink="">
      <xdr:nvSpPr>
        <xdr:cNvPr id="304" name="n_3mainValue【公営住宅】&#10;有形固定資産減価償却率">
          <a:extLst>
            <a:ext uri="{FF2B5EF4-FFF2-40B4-BE49-F238E27FC236}">
              <a16:creationId xmlns:a16="http://schemas.microsoft.com/office/drawing/2014/main" id="{FC52D537-CEC3-455C-A474-F8624FAF8326}"/>
            </a:ext>
          </a:extLst>
        </xdr:cNvPr>
        <xdr:cNvSpPr txBox="1"/>
      </xdr:nvSpPr>
      <xdr:spPr>
        <a:xfrm>
          <a:off x="1648469"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26688</xdr:rowOff>
    </xdr:from>
    <xdr:ext cx="405111" cy="259045"/>
    <xdr:sp macro="" textlink="">
      <xdr:nvSpPr>
        <xdr:cNvPr id="305" name="n_4mainValue【公営住宅】&#10;有形固定資産減価償却率">
          <a:extLst>
            <a:ext uri="{FF2B5EF4-FFF2-40B4-BE49-F238E27FC236}">
              <a16:creationId xmlns:a16="http://schemas.microsoft.com/office/drawing/2014/main" id="{EB7F7029-0669-4C95-89C3-BEFF8189D4BD}"/>
            </a:ext>
          </a:extLst>
        </xdr:cNvPr>
        <xdr:cNvSpPr txBox="1"/>
      </xdr:nvSpPr>
      <xdr:spPr>
        <a:xfrm>
          <a:off x="848369" y="1380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2144E8BF-5ABA-4C9B-A368-3BDCE48F232F}"/>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0511BB2D-0BD2-4992-805D-54B06C72E27B}"/>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A86B38AB-BE41-48C6-AA8E-F75B4EAE1A78}"/>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825A5F54-9276-4F05-B1C6-6D77C66094AB}"/>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A795B860-6728-4843-943A-E702065C7C4E}"/>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2E69CD5E-C513-4F41-9998-9AE2E75A7282}"/>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E1BEC2C3-A6E2-428B-98F5-D3CFD17C694B}"/>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7B3EF164-9C1D-42BF-B9A6-0444DE143522}"/>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3DB0DAF6-3322-4FB9-9416-FF809BA09C25}"/>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AE62FCFB-27B5-4E13-8115-6557940EEDD7}"/>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a:extLst>
            <a:ext uri="{FF2B5EF4-FFF2-40B4-BE49-F238E27FC236}">
              <a16:creationId xmlns:a16="http://schemas.microsoft.com/office/drawing/2014/main" id="{94B4B3B0-02EA-465A-A5BC-412C18B26400}"/>
            </a:ext>
          </a:extLst>
        </xdr:cNvPr>
        <xdr:cNvCxnSpPr/>
      </xdr:nvCxnSpPr>
      <xdr:spPr>
        <a:xfrm>
          <a:off x="5953125" y="13973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a:extLst>
            <a:ext uri="{FF2B5EF4-FFF2-40B4-BE49-F238E27FC236}">
              <a16:creationId xmlns:a16="http://schemas.microsoft.com/office/drawing/2014/main" id="{70F08687-BAF4-4A0D-B23E-1208EF50BF3E}"/>
            </a:ext>
          </a:extLst>
        </xdr:cNvPr>
        <xdr:cNvSpPr txBox="1"/>
      </xdr:nvSpPr>
      <xdr:spPr>
        <a:xfrm>
          <a:off x="5527221"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a:extLst>
            <a:ext uri="{FF2B5EF4-FFF2-40B4-BE49-F238E27FC236}">
              <a16:creationId xmlns:a16="http://schemas.microsoft.com/office/drawing/2014/main" id="{3E29E6C6-47E3-4592-B578-BF3682FF5E9A}"/>
            </a:ext>
          </a:extLst>
        </xdr:cNvPr>
        <xdr:cNvCxnSpPr/>
      </xdr:nvCxnSpPr>
      <xdr:spPr>
        <a:xfrm>
          <a:off x="5953125" y="1354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9" name="テキスト ボックス 318">
          <a:extLst>
            <a:ext uri="{FF2B5EF4-FFF2-40B4-BE49-F238E27FC236}">
              <a16:creationId xmlns:a16="http://schemas.microsoft.com/office/drawing/2014/main" id="{037CB97D-2070-4516-812D-2561CB314791}"/>
            </a:ext>
          </a:extLst>
        </xdr:cNvPr>
        <xdr:cNvSpPr txBox="1"/>
      </xdr:nvSpPr>
      <xdr:spPr>
        <a:xfrm>
          <a:off x="5527221"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a:extLst>
            <a:ext uri="{FF2B5EF4-FFF2-40B4-BE49-F238E27FC236}">
              <a16:creationId xmlns:a16="http://schemas.microsoft.com/office/drawing/2014/main" id="{AB1A1FB5-C858-41BE-88B2-5BE3A515015C}"/>
            </a:ext>
          </a:extLst>
        </xdr:cNvPr>
        <xdr:cNvCxnSpPr/>
      </xdr:nvCxnSpPr>
      <xdr:spPr>
        <a:xfrm>
          <a:off x="5953125" y="13115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1" name="テキスト ボックス 320">
          <a:extLst>
            <a:ext uri="{FF2B5EF4-FFF2-40B4-BE49-F238E27FC236}">
              <a16:creationId xmlns:a16="http://schemas.microsoft.com/office/drawing/2014/main" id="{57316BEA-708A-4D08-B16F-60214ADDD18D}"/>
            </a:ext>
          </a:extLst>
        </xdr:cNvPr>
        <xdr:cNvSpPr txBox="1"/>
      </xdr:nvSpPr>
      <xdr:spPr>
        <a:xfrm>
          <a:off x="55272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a:extLst>
            <a:ext uri="{FF2B5EF4-FFF2-40B4-BE49-F238E27FC236}">
              <a16:creationId xmlns:a16="http://schemas.microsoft.com/office/drawing/2014/main" id="{50C9E0D4-DC9D-4DC8-9C3A-A67E014878CA}"/>
            </a:ext>
          </a:extLst>
        </xdr:cNvPr>
        <xdr:cNvCxnSpPr/>
      </xdr:nvCxnSpPr>
      <xdr:spPr>
        <a:xfrm>
          <a:off x="5953125" y="12677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3" name="テキスト ボックス 322">
          <a:extLst>
            <a:ext uri="{FF2B5EF4-FFF2-40B4-BE49-F238E27FC236}">
              <a16:creationId xmlns:a16="http://schemas.microsoft.com/office/drawing/2014/main" id="{526DA25D-E77F-4012-ADD9-3DE13C5F371D}"/>
            </a:ext>
          </a:extLst>
        </xdr:cNvPr>
        <xdr:cNvSpPr txBox="1"/>
      </xdr:nvSpPr>
      <xdr:spPr>
        <a:xfrm>
          <a:off x="5527221"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59918476-C440-4C51-A96F-52C15C5753B3}"/>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E878605E-502C-4C88-A4A4-BF5ACEC47E05}"/>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E0E20E59-A766-489B-99A2-449C03FA4631}"/>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27" name="直線コネクタ 326">
          <a:extLst>
            <a:ext uri="{FF2B5EF4-FFF2-40B4-BE49-F238E27FC236}">
              <a16:creationId xmlns:a16="http://schemas.microsoft.com/office/drawing/2014/main" id="{668229D9-7E09-4E86-81BD-038DE9B1EF9C}"/>
            </a:ext>
          </a:extLst>
        </xdr:cNvPr>
        <xdr:cNvCxnSpPr/>
      </xdr:nvCxnSpPr>
      <xdr:spPr>
        <a:xfrm flipV="1">
          <a:off x="9429115" y="12570713"/>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28" name="【公営住宅】&#10;一人当たり面積最小値テキスト">
          <a:extLst>
            <a:ext uri="{FF2B5EF4-FFF2-40B4-BE49-F238E27FC236}">
              <a16:creationId xmlns:a16="http://schemas.microsoft.com/office/drawing/2014/main" id="{846835D2-B5F2-40A9-ADD0-1C13320581D6}"/>
            </a:ext>
          </a:extLst>
        </xdr:cNvPr>
        <xdr:cNvSpPr txBox="1"/>
      </xdr:nvSpPr>
      <xdr:spPr>
        <a:xfrm>
          <a:off x="9467850" y="1393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29" name="直線コネクタ 328">
          <a:extLst>
            <a:ext uri="{FF2B5EF4-FFF2-40B4-BE49-F238E27FC236}">
              <a16:creationId xmlns:a16="http://schemas.microsoft.com/office/drawing/2014/main" id="{ABAFD764-E46C-4696-85B5-0AD84F0DEC89}"/>
            </a:ext>
          </a:extLst>
        </xdr:cNvPr>
        <xdr:cNvCxnSpPr/>
      </xdr:nvCxnSpPr>
      <xdr:spPr>
        <a:xfrm>
          <a:off x="9363075" y="1393375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30" name="【公営住宅】&#10;一人当たり面積最大値テキスト">
          <a:extLst>
            <a:ext uri="{FF2B5EF4-FFF2-40B4-BE49-F238E27FC236}">
              <a16:creationId xmlns:a16="http://schemas.microsoft.com/office/drawing/2014/main" id="{ED9714DF-11B8-4A95-B627-135BD2185453}"/>
            </a:ext>
          </a:extLst>
        </xdr:cNvPr>
        <xdr:cNvSpPr txBox="1"/>
      </xdr:nvSpPr>
      <xdr:spPr>
        <a:xfrm>
          <a:off x="9467850" y="1235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31" name="直線コネクタ 330">
          <a:extLst>
            <a:ext uri="{FF2B5EF4-FFF2-40B4-BE49-F238E27FC236}">
              <a16:creationId xmlns:a16="http://schemas.microsoft.com/office/drawing/2014/main" id="{56EBBC89-8D80-4B55-993A-972E99B80A5C}"/>
            </a:ext>
          </a:extLst>
        </xdr:cNvPr>
        <xdr:cNvCxnSpPr/>
      </xdr:nvCxnSpPr>
      <xdr:spPr>
        <a:xfrm>
          <a:off x="9363075" y="1257071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86885</xdr:rowOff>
    </xdr:from>
    <xdr:ext cx="469744" cy="259045"/>
    <xdr:sp macro="" textlink="">
      <xdr:nvSpPr>
        <xdr:cNvPr id="332" name="【公営住宅】&#10;一人当たり面積平均値テキスト">
          <a:extLst>
            <a:ext uri="{FF2B5EF4-FFF2-40B4-BE49-F238E27FC236}">
              <a16:creationId xmlns:a16="http://schemas.microsoft.com/office/drawing/2014/main" id="{B48FE14C-1596-4B90-A7CF-E70666C9C465}"/>
            </a:ext>
          </a:extLst>
        </xdr:cNvPr>
        <xdr:cNvSpPr txBox="1"/>
      </xdr:nvSpPr>
      <xdr:spPr>
        <a:xfrm>
          <a:off x="9467850" y="13371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33" name="フローチャート: 判断 332">
          <a:extLst>
            <a:ext uri="{FF2B5EF4-FFF2-40B4-BE49-F238E27FC236}">
              <a16:creationId xmlns:a16="http://schemas.microsoft.com/office/drawing/2014/main" id="{2085F37A-6C1C-46F7-9212-0EE21BE19B69}"/>
            </a:ext>
          </a:extLst>
        </xdr:cNvPr>
        <xdr:cNvSpPr/>
      </xdr:nvSpPr>
      <xdr:spPr>
        <a:xfrm>
          <a:off x="9401175" y="1339265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34" name="フローチャート: 判断 333">
          <a:extLst>
            <a:ext uri="{FF2B5EF4-FFF2-40B4-BE49-F238E27FC236}">
              <a16:creationId xmlns:a16="http://schemas.microsoft.com/office/drawing/2014/main" id="{0B29EFA6-9E9F-441E-A44E-FE16C8DBB321}"/>
            </a:ext>
          </a:extLst>
        </xdr:cNvPr>
        <xdr:cNvSpPr/>
      </xdr:nvSpPr>
      <xdr:spPr>
        <a:xfrm>
          <a:off x="8639175" y="134310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35" name="フローチャート: 判断 334">
          <a:extLst>
            <a:ext uri="{FF2B5EF4-FFF2-40B4-BE49-F238E27FC236}">
              <a16:creationId xmlns:a16="http://schemas.microsoft.com/office/drawing/2014/main" id="{F02FACC1-29E9-4DBB-9A09-21E33A2D7F51}"/>
            </a:ext>
          </a:extLst>
        </xdr:cNvPr>
        <xdr:cNvSpPr/>
      </xdr:nvSpPr>
      <xdr:spPr>
        <a:xfrm>
          <a:off x="7839075" y="1343106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36" name="フローチャート: 判断 335">
          <a:extLst>
            <a:ext uri="{FF2B5EF4-FFF2-40B4-BE49-F238E27FC236}">
              <a16:creationId xmlns:a16="http://schemas.microsoft.com/office/drawing/2014/main" id="{8FCE378A-8548-45C2-8F4F-CD5C1833DC8C}"/>
            </a:ext>
          </a:extLst>
        </xdr:cNvPr>
        <xdr:cNvSpPr/>
      </xdr:nvSpPr>
      <xdr:spPr>
        <a:xfrm>
          <a:off x="7029450" y="134310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37" name="フローチャート: 判断 336">
          <a:extLst>
            <a:ext uri="{FF2B5EF4-FFF2-40B4-BE49-F238E27FC236}">
              <a16:creationId xmlns:a16="http://schemas.microsoft.com/office/drawing/2014/main" id="{711356E5-AA3D-42FB-8FB2-BA4ACBE43B20}"/>
            </a:ext>
          </a:extLst>
        </xdr:cNvPr>
        <xdr:cNvSpPr/>
      </xdr:nvSpPr>
      <xdr:spPr>
        <a:xfrm>
          <a:off x="6238875" y="134310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E95DB1EC-EA63-4FE0-B0BC-41910FDCC861}"/>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91F7CD78-4393-4E39-A6E9-E38DAAA30723}"/>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646BD0B-6792-4FAA-A522-5CFD911FEF0D}"/>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1C64FA9-7D27-4EF5-AECA-EBEFAC1FA12B}"/>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784AAC5-C1EF-4EF3-9E93-5C68E1067AB7}"/>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6502</xdr:rowOff>
    </xdr:from>
    <xdr:to>
      <xdr:col>55</xdr:col>
      <xdr:colOff>50800</xdr:colOff>
      <xdr:row>79</xdr:row>
      <xdr:rowOff>108102</xdr:rowOff>
    </xdr:to>
    <xdr:sp macro="" textlink="">
      <xdr:nvSpPr>
        <xdr:cNvPr id="343" name="楕円 342">
          <a:extLst>
            <a:ext uri="{FF2B5EF4-FFF2-40B4-BE49-F238E27FC236}">
              <a16:creationId xmlns:a16="http://schemas.microsoft.com/office/drawing/2014/main" id="{C0AACC79-CB20-4D9D-A3C6-2D0D481019DB}"/>
            </a:ext>
          </a:extLst>
        </xdr:cNvPr>
        <xdr:cNvSpPr/>
      </xdr:nvSpPr>
      <xdr:spPr>
        <a:xfrm>
          <a:off x="9401175" y="1281127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29379</xdr:rowOff>
    </xdr:from>
    <xdr:ext cx="469744" cy="259045"/>
    <xdr:sp macro="" textlink="">
      <xdr:nvSpPr>
        <xdr:cNvPr id="344" name="【公営住宅】&#10;一人当たり面積該当値テキスト">
          <a:extLst>
            <a:ext uri="{FF2B5EF4-FFF2-40B4-BE49-F238E27FC236}">
              <a16:creationId xmlns:a16="http://schemas.microsoft.com/office/drawing/2014/main" id="{D8DB0A77-BF61-4BFF-B1FF-280E9C6B1AD4}"/>
            </a:ext>
          </a:extLst>
        </xdr:cNvPr>
        <xdr:cNvSpPr txBox="1"/>
      </xdr:nvSpPr>
      <xdr:spPr>
        <a:xfrm>
          <a:off x="9467850" y="1266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66396</xdr:rowOff>
    </xdr:from>
    <xdr:to>
      <xdr:col>50</xdr:col>
      <xdr:colOff>165100</xdr:colOff>
      <xdr:row>79</xdr:row>
      <xdr:rowOff>167996</xdr:rowOff>
    </xdr:to>
    <xdr:sp macro="" textlink="">
      <xdr:nvSpPr>
        <xdr:cNvPr id="345" name="楕円 344">
          <a:extLst>
            <a:ext uri="{FF2B5EF4-FFF2-40B4-BE49-F238E27FC236}">
              <a16:creationId xmlns:a16="http://schemas.microsoft.com/office/drawing/2014/main" id="{EB56AC88-52AB-489F-9E33-71253C9E61E4}"/>
            </a:ext>
          </a:extLst>
        </xdr:cNvPr>
        <xdr:cNvSpPr/>
      </xdr:nvSpPr>
      <xdr:spPr>
        <a:xfrm>
          <a:off x="8639175" y="128711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57302</xdr:rowOff>
    </xdr:from>
    <xdr:to>
      <xdr:col>55</xdr:col>
      <xdr:colOff>0</xdr:colOff>
      <xdr:row>79</xdr:row>
      <xdr:rowOff>117196</xdr:rowOff>
    </xdr:to>
    <xdr:cxnSp macro="">
      <xdr:nvCxnSpPr>
        <xdr:cNvPr id="346" name="直線コネクタ 345">
          <a:extLst>
            <a:ext uri="{FF2B5EF4-FFF2-40B4-BE49-F238E27FC236}">
              <a16:creationId xmlns:a16="http://schemas.microsoft.com/office/drawing/2014/main" id="{B471428C-2F4A-4FE3-A4B3-57787F593439}"/>
            </a:ext>
          </a:extLst>
        </xdr:cNvPr>
        <xdr:cNvCxnSpPr/>
      </xdr:nvCxnSpPr>
      <xdr:spPr>
        <a:xfrm flipV="1">
          <a:off x="8686800" y="12858902"/>
          <a:ext cx="74295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96114</xdr:rowOff>
    </xdr:from>
    <xdr:to>
      <xdr:col>46</xdr:col>
      <xdr:colOff>38100</xdr:colOff>
      <xdr:row>80</xdr:row>
      <xdr:rowOff>26264</xdr:rowOff>
    </xdr:to>
    <xdr:sp macro="" textlink="">
      <xdr:nvSpPr>
        <xdr:cNvPr id="347" name="楕円 346">
          <a:extLst>
            <a:ext uri="{FF2B5EF4-FFF2-40B4-BE49-F238E27FC236}">
              <a16:creationId xmlns:a16="http://schemas.microsoft.com/office/drawing/2014/main" id="{389B7FF2-5915-47E5-B236-BD2215D78662}"/>
            </a:ext>
          </a:extLst>
        </xdr:cNvPr>
        <xdr:cNvSpPr/>
      </xdr:nvSpPr>
      <xdr:spPr>
        <a:xfrm>
          <a:off x="7839075" y="128977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117196</xdr:rowOff>
    </xdr:from>
    <xdr:to>
      <xdr:col>50</xdr:col>
      <xdr:colOff>114300</xdr:colOff>
      <xdr:row>79</xdr:row>
      <xdr:rowOff>146914</xdr:rowOff>
    </xdr:to>
    <xdr:cxnSp macro="">
      <xdr:nvCxnSpPr>
        <xdr:cNvPr id="348" name="直線コネクタ 347">
          <a:extLst>
            <a:ext uri="{FF2B5EF4-FFF2-40B4-BE49-F238E27FC236}">
              <a16:creationId xmlns:a16="http://schemas.microsoft.com/office/drawing/2014/main" id="{25DF380B-CB68-4037-B774-A99A12317017}"/>
            </a:ext>
          </a:extLst>
        </xdr:cNvPr>
        <xdr:cNvCxnSpPr/>
      </xdr:nvCxnSpPr>
      <xdr:spPr>
        <a:xfrm flipV="1">
          <a:off x="7886700" y="12918796"/>
          <a:ext cx="8001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97028</xdr:rowOff>
    </xdr:from>
    <xdr:to>
      <xdr:col>41</xdr:col>
      <xdr:colOff>101600</xdr:colOff>
      <xdr:row>80</xdr:row>
      <xdr:rowOff>27178</xdr:rowOff>
    </xdr:to>
    <xdr:sp macro="" textlink="">
      <xdr:nvSpPr>
        <xdr:cNvPr id="349" name="楕円 348">
          <a:extLst>
            <a:ext uri="{FF2B5EF4-FFF2-40B4-BE49-F238E27FC236}">
              <a16:creationId xmlns:a16="http://schemas.microsoft.com/office/drawing/2014/main" id="{AF5945DC-6F19-4076-B7B9-FD4ACD48A905}"/>
            </a:ext>
          </a:extLst>
        </xdr:cNvPr>
        <xdr:cNvSpPr/>
      </xdr:nvSpPr>
      <xdr:spPr>
        <a:xfrm>
          <a:off x="7029450" y="128986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146914</xdr:rowOff>
    </xdr:from>
    <xdr:to>
      <xdr:col>45</xdr:col>
      <xdr:colOff>177800</xdr:colOff>
      <xdr:row>79</xdr:row>
      <xdr:rowOff>147828</xdr:rowOff>
    </xdr:to>
    <xdr:cxnSp macro="">
      <xdr:nvCxnSpPr>
        <xdr:cNvPr id="350" name="直線コネクタ 349">
          <a:extLst>
            <a:ext uri="{FF2B5EF4-FFF2-40B4-BE49-F238E27FC236}">
              <a16:creationId xmlns:a16="http://schemas.microsoft.com/office/drawing/2014/main" id="{CADA07FC-7330-428C-B89B-942888737CC9}"/>
            </a:ext>
          </a:extLst>
        </xdr:cNvPr>
        <xdr:cNvCxnSpPr/>
      </xdr:nvCxnSpPr>
      <xdr:spPr>
        <a:xfrm flipV="1">
          <a:off x="7077075" y="12945339"/>
          <a:ext cx="80962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129032</xdr:rowOff>
    </xdr:from>
    <xdr:to>
      <xdr:col>36</xdr:col>
      <xdr:colOff>165100</xdr:colOff>
      <xdr:row>80</xdr:row>
      <xdr:rowOff>59182</xdr:rowOff>
    </xdr:to>
    <xdr:sp macro="" textlink="">
      <xdr:nvSpPr>
        <xdr:cNvPr id="351" name="楕円 350">
          <a:extLst>
            <a:ext uri="{FF2B5EF4-FFF2-40B4-BE49-F238E27FC236}">
              <a16:creationId xmlns:a16="http://schemas.microsoft.com/office/drawing/2014/main" id="{4AC84C0C-C10A-41AB-B802-322B3FDDF193}"/>
            </a:ext>
          </a:extLst>
        </xdr:cNvPr>
        <xdr:cNvSpPr/>
      </xdr:nvSpPr>
      <xdr:spPr>
        <a:xfrm>
          <a:off x="6238875" y="129274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147828</xdr:rowOff>
    </xdr:from>
    <xdr:to>
      <xdr:col>41</xdr:col>
      <xdr:colOff>50800</xdr:colOff>
      <xdr:row>80</xdr:row>
      <xdr:rowOff>8382</xdr:rowOff>
    </xdr:to>
    <xdr:cxnSp macro="">
      <xdr:nvCxnSpPr>
        <xdr:cNvPr id="352" name="直線コネクタ 351">
          <a:extLst>
            <a:ext uri="{FF2B5EF4-FFF2-40B4-BE49-F238E27FC236}">
              <a16:creationId xmlns:a16="http://schemas.microsoft.com/office/drawing/2014/main" id="{166A7B8C-8D03-42B5-A7F1-F4D60CB821D5}"/>
            </a:ext>
          </a:extLst>
        </xdr:cNvPr>
        <xdr:cNvCxnSpPr/>
      </xdr:nvCxnSpPr>
      <xdr:spPr>
        <a:xfrm flipV="1">
          <a:off x="6286500" y="12946253"/>
          <a:ext cx="79057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53" name="n_1aveValue【公営住宅】&#10;一人当たり面積">
          <a:extLst>
            <a:ext uri="{FF2B5EF4-FFF2-40B4-BE49-F238E27FC236}">
              <a16:creationId xmlns:a16="http://schemas.microsoft.com/office/drawing/2014/main" id="{8EA05931-3FDC-4B15-B275-BC21575E8DF2}"/>
            </a:ext>
          </a:extLst>
        </xdr:cNvPr>
        <xdr:cNvSpPr txBox="1"/>
      </xdr:nvSpPr>
      <xdr:spPr>
        <a:xfrm>
          <a:off x="8458277"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54" name="n_2aveValue【公営住宅】&#10;一人当たり面積">
          <a:extLst>
            <a:ext uri="{FF2B5EF4-FFF2-40B4-BE49-F238E27FC236}">
              <a16:creationId xmlns:a16="http://schemas.microsoft.com/office/drawing/2014/main" id="{B80A05E2-4359-439C-B69D-06EAE91C309F}"/>
            </a:ext>
          </a:extLst>
        </xdr:cNvPr>
        <xdr:cNvSpPr txBox="1"/>
      </xdr:nvSpPr>
      <xdr:spPr>
        <a:xfrm>
          <a:off x="7677227"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55" name="n_3aveValue【公営住宅】&#10;一人当たり面積">
          <a:extLst>
            <a:ext uri="{FF2B5EF4-FFF2-40B4-BE49-F238E27FC236}">
              <a16:creationId xmlns:a16="http://schemas.microsoft.com/office/drawing/2014/main" id="{BEC219AD-C8A8-4BCF-9885-FF6D752261D9}"/>
            </a:ext>
          </a:extLst>
        </xdr:cNvPr>
        <xdr:cNvSpPr txBox="1"/>
      </xdr:nvSpPr>
      <xdr:spPr>
        <a:xfrm>
          <a:off x="6867602"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56" name="n_4aveValue【公営住宅】&#10;一人当たり面積">
          <a:extLst>
            <a:ext uri="{FF2B5EF4-FFF2-40B4-BE49-F238E27FC236}">
              <a16:creationId xmlns:a16="http://schemas.microsoft.com/office/drawing/2014/main" id="{9C2BE52A-14DC-4AD3-B903-0F66479836CA}"/>
            </a:ext>
          </a:extLst>
        </xdr:cNvPr>
        <xdr:cNvSpPr txBox="1"/>
      </xdr:nvSpPr>
      <xdr:spPr>
        <a:xfrm>
          <a:off x="6067502"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13073</xdr:rowOff>
    </xdr:from>
    <xdr:ext cx="469744" cy="259045"/>
    <xdr:sp macro="" textlink="">
      <xdr:nvSpPr>
        <xdr:cNvPr id="357" name="n_1mainValue【公営住宅】&#10;一人当たり面積">
          <a:extLst>
            <a:ext uri="{FF2B5EF4-FFF2-40B4-BE49-F238E27FC236}">
              <a16:creationId xmlns:a16="http://schemas.microsoft.com/office/drawing/2014/main" id="{5FD2B9E9-3C22-4903-AA75-701754ECC1A9}"/>
            </a:ext>
          </a:extLst>
        </xdr:cNvPr>
        <xdr:cNvSpPr txBox="1"/>
      </xdr:nvSpPr>
      <xdr:spPr>
        <a:xfrm>
          <a:off x="8458277" y="1264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42791</xdr:rowOff>
    </xdr:from>
    <xdr:ext cx="469744" cy="259045"/>
    <xdr:sp macro="" textlink="">
      <xdr:nvSpPr>
        <xdr:cNvPr id="358" name="n_2mainValue【公営住宅】&#10;一人当たり面積">
          <a:extLst>
            <a:ext uri="{FF2B5EF4-FFF2-40B4-BE49-F238E27FC236}">
              <a16:creationId xmlns:a16="http://schemas.microsoft.com/office/drawing/2014/main" id="{C0D5AC34-B414-46E7-B500-521FD784512B}"/>
            </a:ext>
          </a:extLst>
        </xdr:cNvPr>
        <xdr:cNvSpPr txBox="1"/>
      </xdr:nvSpPr>
      <xdr:spPr>
        <a:xfrm>
          <a:off x="7677227" y="1268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43705</xdr:rowOff>
    </xdr:from>
    <xdr:ext cx="469744" cy="259045"/>
    <xdr:sp macro="" textlink="">
      <xdr:nvSpPr>
        <xdr:cNvPr id="359" name="n_3mainValue【公営住宅】&#10;一人当たり面積">
          <a:extLst>
            <a:ext uri="{FF2B5EF4-FFF2-40B4-BE49-F238E27FC236}">
              <a16:creationId xmlns:a16="http://schemas.microsoft.com/office/drawing/2014/main" id="{6D8ECF8B-B0F6-4EC1-9DCF-612FE5D59D95}"/>
            </a:ext>
          </a:extLst>
        </xdr:cNvPr>
        <xdr:cNvSpPr txBox="1"/>
      </xdr:nvSpPr>
      <xdr:spPr>
        <a:xfrm>
          <a:off x="6867602" y="1268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75709</xdr:rowOff>
    </xdr:from>
    <xdr:ext cx="469744" cy="259045"/>
    <xdr:sp macro="" textlink="">
      <xdr:nvSpPr>
        <xdr:cNvPr id="360" name="n_4mainValue【公営住宅】&#10;一人当たり面積">
          <a:extLst>
            <a:ext uri="{FF2B5EF4-FFF2-40B4-BE49-F238E27FC236}">
              <a16:creationId xmlns:a16="http://schemas.microsoft.com/office/drawing/2014/main" id="{391A20AE-A809-4B5A-ABB8-F6E94207AC70}"/>
            </a:ext>
          </a:extLst>
        </xdr:cNvPr>
        <xdr:cNvSpPr txBox="1"/>
      </xdr:nvSpPr>
      <xdr:spPr>
        <a:xfrm>
          <a:off x="6067502"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4996B676-FADC-455D-8A84-9CDD6862A068}"/>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2A6BB5AE-3F8A-4236-8F44-94343EBA26CC}"/>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BEA09AD-CC43-4756-B3E6-A2A6A98ADC12}"/>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492B58AB-D49F-4B41-A031-17290B382E08}"/>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7AE2B3D0-A799-415D-8D58-85DB8703FA9A}"/>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AFEFF37-8ED8-4CED-A329-18C5411CCF0A}"/>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6E081DC8-B007-4DDF-AEF7-0F1BD745E4FA}"/>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A84C5ED3-C8A0-4339-AA98-641A43DEB984}"/>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37450A68-7817-47B9-AD1E-2AB28C44DD55}"/>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FF15827-D6B0-4ACF-B05F-72A7EDD9E014}"/>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AE73F436-72A5-44FE-80F8-0C5C25CB9E7E}"/>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E58046BF-9EEF-412D-88B2-9FA77D17B570}"/>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3" name="テキスト ボックス 372">
          <a:extLst>
            <a:ext uri="{FF2B5EF4-FFF2-40B4-BE49-F238E27FC236}">
              <a16:creationId xmlns:a16="http://schemas.microsoft.com/office/drawing/2014/main" id="{AB1D7CBD-325E-44C0-8303-821DD95CD026}"/>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68FC11E1-4327-4E67-A672-0CFB169D024A}"/>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F626D19E-5FBD-485F-8544-2C8EEC5D812A}"/>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AC3AE355-74B7-4DB1-A601-6807B7293333}"/>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EE28F1BD-A8F8-4A3E-AC02-F16CD3241604}"/>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B2640328-0BDC-4352-9B62-A3B5915BD117}"/>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B1ABC215-7238-48AF-AD56-6682DF838058}"/>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EE5FC4E8-03E3-4C8D-ABD4-6DD2F509D9D9}"/>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1" name="テキスト ボックス 380">
          <a:extLst>
            <a:ext uri="{FF2B5EF4-FFF2-40B4-BE49-F238E27FC236}">
              <a16:creationId xmlns:a16="http://schemas.microsoft.com/office/drawing/2014/main" id="{F8D7E69C-DB71-48F1-A678-C2F696F9BB0E}"/>
            </a:ext>
          </a:extLst>
        </xdr:cNvPr>
        <xdr:cNvSpPr txBox="1"/>
      </xdr:nvSpPr>
      <xdr:spPr>
        <a:xfrm>
          <a:off x="3881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D78111CF-75B5-4F1C-A495-8F4982AF4A9E}"/>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6555D794-360E-42BA-A41F-8A158EF9F468}"/>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84" name="直線コネクタ 383">
          <a:extLst>
            <a:ext uri="{FF2B5EF4-FFF2-40B4-BE49-F238E27FC236}">
              <a16:creationId xmlns:a16="http://schemas.microsoft.com/office/drawing/2014/main" id="{D7FB6CC6-137C-4990-8A14-3934D4131659}"/>
            </a:ext>
          </a:extLst>
        </xdr:cNvPr>
        <xdr:cNvCxnSpPr/>
      </xdr:nvCxnSpPr>
      <xdr:spPr>
        <a:xfrm flipV="1">
          <a:off x="4180840" y="16438245"/>
          <a:ext cx="0" cy="140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85" name="【港湾・漁港】&#10;有形固定資産減価償却率最小値テキスト">
          <a:extLst>
            <a:ext uri="{FF2B5EF4-FFF2-40B4-BE49-F238E27FC236}">
              <a16:creationId xmlns:a16="http://schemas.microsoft.com/office/drawing/2014/main" id="{2831B25A-A2F2-42FF-B03D-BE8FAFECA2AF}"/>
            </a:ext>
          </a:extLst>
        </xdr:cNvPr>
        <xdr:cNvSpPr txBox="1"/>
      </xdr:nvSpPr>
      <xdr:spPr>
        <a:xfrm>
          <a:off x="4219575"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86" name="直線コネクタ 385">
          <a:extLst>
            <a:ext uri="{FF2B5EF4-FFF2-40B4-BE49-F238E27FC236}">
              <a16:creationId xmlns:a16="http://schemas.microsoft.com/office/drawing/2014/main" id="{690319A4-DF9F-465E-9E31-4934C446443A}"/>
            </a:ext>
          </a:extLst>
        </xdr:cNvPr>
        <xdr:cNvCxnSpPr/>
      </xdr:nvCxnSpPr>
      <xdr:spPr>
        <a:xfrm>
          <a:off x="4105275" y="1783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87" name="【港湾・漁港】&#10;有形固定資産減価償却率最大値テキスト">
          <a:extLst>
            <a:ext uri="{FF2B5EF4-FFF2-40B4-BE49-F238E27FC236}">
              <a16:creationId xmlns:a16="http://schemas.microsoft.com/office/drawing/2014/main" id="{A69AF545-7B9F-4DA0-B1AC-13CA0EA49648}"/>
            </a:ext>
          </a:extLst>
        </xdr:cNvPr>
        <xdr:cNvSpPr txBox="1"/>
      </xdr:nvSpPr>
      <xdr:spPr>
        <a:xfrm>
          <a:off x="4219575" y="16213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388" name="直線コネクタ 387">
          <a:extLst>
            <a:ext uri="{FF2B5EF4-FFF2-40B4-BE49-F238E27FC236}">
              <a16:creationId xmlns:a16="http://schemas.microsoft.com/office/drawing/2014/main" id="{296A5873-699A-446F-830C-B84D3ACB566B}"/>
            </a:ext>
          </a:extLst>
        </xdr:cNvPr>
        <xdr:cNvCxnSpPr/>
      </xdr:nvCxnSpPr>
      <xdr:spPr>
        <a:xfrm>
          <a:off x="4105275" y="16438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158132</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E698AB95-6D46-49BD-B8BD-7B76A741510E}"/>
            </a:ext>
          </a:extLst>
        </xdr:cNvPr>
        <xdr:cNvSpPr txBox="1"/>
      </xdr:nvSpPr>
      <xdr:spPr>
        <a:xfrm>
          <a:off x="4219575" y="1747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390" name="フローチャート: 判断 389">
          <a:extLst>
            <a:ext uri="{FF2B5EF4-FFF2-40B4-BE49-F238E27FC236}">
              <a16:creationId xmlns:a16="http://schemas.microsoft.com/office/drawing/2014/main" id="{85880C16-1246-4D81-8861-507CE98C7017}"/>
            </a:ext>
          </a:extLst>
        </xdr:cNvPr>
        <xdr:cNvSpPr/>
      </xdr:nvSpPr>
      <xdr:spPr>
        <a:xfrm>
          <a:off x="4124325" y="174993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391" name="フローチャート: 判断 390">
          <a:extLst>
            <a:ext uri="{FF2B5EF4-FFF2-40B4-BE49-F238E27FC236}">
              <a16:creationId xmlns:a16="http://schemas.microsoft.com/office/drawing/2014/main" id="{134B67A8-5614-42BE-893E-1FA5AC9BBBE5}"/>
            </a:ext>
          </a:extLst>
        </xdr:cNvPr>
        <xdr:cNvSpPr/>
      </xdr:nvSpPr>
      <xdr:spPr>
        <a:xfrm>
          <a:off x="3381375" y="174758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392" name="フローチャート: 判断 391">
          <a:extLst>
            <a:ext uri="{FF2B5EF4-FFF2-40B4-BE49-F238E27FC236}">
              <a16:creationId xmlns:a16="http://schemas.microsoft.com/office/drawing/2014/main" id="{FA3975AB-B8B5-43D4-B80D-60E9A219F051}"/>
            </a:ext>
          </a:extLst>
        </xdr:cNvPr>
        <xdr:cNvSpPr/>
      </xdr:nvSpPr>
      <xdr:spPr>
        <a:xfrm>
          <a:off x="2571750" y="174377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393" name="フローチャート: 判断 392">
          <a:extLst>
            <a:ext uri="{FF2B5EF4-FFF2-40B4-BE49-F238E27FC236}">
              <a16:creationId xmlns:a16="http://schemas.microsoft.com/office/drawing/2014/main" id="{3562EB7D-BE48-4BB7-A972-7330E95364D6}"/>
            </a:ext>
          </a:extLst>
        </xdr:cNvPr>
        <xdr:cNvSpPr/>
      </xdr:nvSpPr>
      <xdr:spPr>
        <a:xfrm>
          <a:off x="1781175" y="174212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394" name="フローチャート: 判断 393">
          <a:extLst>
            <a:ext uri="{FF2B5EF4-FFF2-40B4-BE49-F238E27FC236}">
              <a16:creationId xmlns:a16="http://schemas.microsoft.com/office/drawing/2014/main" id="{DFD1777E-6DE6-4547-8744-53C8F8BEA2B1}"/>
            </a:ext>
          </a:extLst>
        </xdr:cNvPr>
        <xdr:cNvSpPr/>
      </xdr:nvSpPr>
      <xdr:spPr>
        <a:xfrm>
          <a:off x="981075" y="173805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7DD33836-3D7A-4703-BD10-A490BC94DE6A}"/>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8EEB9D52-7C05-40AE-9D13-A58BC7474522}"/>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1084E388-9A1F-4738-B7FF-D59A149DED18}"/>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F28448A3-73DB-4D5E-8BDF-8A4928331B57}"/>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C1DDE6EE-B15F-4550-AFF3-3CE90BFF4B4C}"/>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137795</xdr:rowOff>
    </xdr:from>
    <xdr:to>
      <xdr:col>24</xdr:col>
      <xdr:colOff>114300</xdr:colOff>
      <xdr:row>106</xdr:row>
      <xdr:rowOff>67945</xdr:rowOff>
    </xdr:to>
    <xdr:sp macro="" textlink="">
      <xdr:nvSpPr>
        <xdr:cNvPr id="400" name="楕円 399">
          <a:extLst>
            <a:ext uri="{FF2B5EF4-FFF2-40B4-BE49-F238E27FC236}">
              <a16:creationId xmlns:a16="http://schemas.microsoft.com/office/drawing/2014/main" id="{511F2F88-4194-492E-891C-8742406B954A}"/>
            </a:ext>
          </a:extLst>
        </xdr:cNvPr>
        <xdr:cNvSpPr/>
      </xdr:nvSpPr>
      <xdr:spPr>
        <a:xfrm>
          <a:off x="4124325" y="172859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160672</xdr:rowOff>
    </xdr:from>
    <xdr:ext cx="405111" cy="259045"/>
    <xdr:sp macro="" textlink="">
      <xdr:nvSpPr>
        <xdr:cNvPr id="401" name="【港湾・漁港】&#10;有形固定資産減価償却率該当値テキスト">
          <a:extLst>
            <a:ext uri="{FF2B5EF4-FFF2-40B4-BE49-F238E27FC236}">
              <a16:creationId xmlns:a16="http://schemas.microsoft.com/office/drawing/2014/main" id="{19455D69-79DC-4179-8A50-70DE80618AA5}"/>
            </a:ext>
          </a:extLst>
        </xdr:cNvPr>
        <xdr:cNvSpPr txBox="1"/>
      </xdr:nvSpPr>
      <xdr:spPr>
        <a:xfrm>
          <a:off x="4219575"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402" name="楕円 401">
          <a:extLst>
            <a:ext uri="{FF2B5EF4-FFF2-40B4-BE49-F238E27FC236}">
              <a16:creationId xmlns:a16="http://schemas.microsoft.com/office/drawing/2014/main" id="{2A07B4B6-F1A5-4EA6-8A75-AB2346072292}"/>
            </a:ext>
          </a:extLst>
        </xdr:cNvPr>
        <xdr:cNvSpPr/>
      </xdr:nvSpPr>
      <xdr:spPr>
        <a:xfrm>
          <a:off x="3381375" y="172472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17145</xdr:rowOff>
    </xdr:to>
    <xdr:cxnSp macro="">
      <xdr:nvCxnSpPr>
        <xdr:cNvPr id="403" name="直線コネクタ 402">
          <a:extLst>
            <a:ext uri="{FF2B5EF4-FFF2-40B4-BE49-F238E27FC236}">
              <a16:creationId xmlns:a16="http://schemas.microsoft.com/office/drawing/2014/main" id="{F004A183-68B2-4F02-8732-45F83FC910C2}"/>
            </a:ext>
          </a:extLst>
        </xdr:cNvPr>
        <xdr:cNvCxnSpPr/>
      </xdr:nvCxnSpPr>
      <xdr:spPr>
        <a:xfrm>
          <a:off x="3429000" y="17304386"/>
          <a:ext cx="75247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67311</xdr:rowOff>
    </xdr:from>
    <xdr:to>
      <xdr:col>15</xdr:col>
      <xdr:colOff>101600</xdr:colOff>
      <xdr:row>105</xdr:row>
      <xdr:rowOff>168911</xdr:rowOff>
    </xdr:to>
    <xdr:sp macro="" textlink="">
      <xdr:nvSpPr>
        <xdr:cNvPr id="404" name="楕円 403">
          <a:extLst>
            <a:ext uri="{FF2B5EF4-FFF2-40B4-BE49-F238E27FC236}">
              <a16:creationId xmlns:a16="http://schemas.microsoft.com/office/drawing/2014/main" id="{5B5C57B5-FC57-4B8A-9C24-B46360B300E5}"/>
            </a:ext>
          </a:extLst>
        </xdr:cNvPr>
        <xdr:cNvSpPr/>
      </xdr:nvSpPr>
      <xdr:spPr>
        <a:xfrm>
          <a:off x="2571750" y="172091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118111</xdr:rowOff>
    </xdr:from>
    <xdr:to>
      <xdr:col>19</xdr:col>
      <xdr:colOff>177800</xdr:colOff>
      <xdr:row>105</xdr:row>
      <xdr:rowOff>156211</xdr:rowOff>
    </xdr:to>
    <xdr:cxnSp macro="">
      <xdr:nvCxnSpPr>
        <xdr:cNvPr id="405" name="直線コネクタ 404">
          <a:extLst>
            <a:ext uri="{FF2B5EF4-FFF2-40B4-BE49-F238E27FC236}">
              <a16:creationId xmlns:a16="http://schemas.microsoft.com/office/drawing/2014/main" id="{ADDCAC5C-70D4-4317-8CC5-42C675FA6606}"/>
            </a:ext>
          </a:extLst>
        </xdr:cNvPr>
        <xdr:cNvCxnSpPr/>
      </xdr:nvCxnSpPr>
      <xdr:spPr>
        <a:xfrm>
          <a:off x="2619375" y="17266286"/>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40639</xdr:rowOff>
    </xdr:from>
    <xdr:to>
      <xdr:col>10</xdr:col>
      <xdr:colOff>165100</xdr:colOff>
      <xdr:row>105</xdr:row>
      <xdr:rowOff>142239</xdr:rowOff>
    </xdr:to>
    <xdr:sp macro="" textlink="">
      <xdr:nvSpPr>
        <xdr:cNvPr id="406" name="楕円 405">
          <a:extLst>
            <a:ext uri="{FF2B5EF4-FFF2-40B4-BE49-F238E27FC236}">
              <a16:creationId xmlns:a16="http://schemas.microsoft.com/office/drawing/2014/main" id="{B4407988-D380-43F0-95ED-E2108D98FF56}"/>
            </a:ext>
          </a:extLst>
        </xdr:cNvPr>
        <xdr:cNvSpPr/>
      </xdr:nvSpPr>
      <xdr:spPr>
        <a:xfrm>
          <a:off x="1781175" y="171856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91439</xdr:rowOff>
    </xdr:from>
    <xdr:to>
      <xdr:col>15</xdr:col>
      <xdr:colOff>50800</xdr:colOff>
      <xdr:row>105</xdr:row>
      <xdr:rowOff>118111</xdr:rowOff>
    </xdr:to>
    <xdr:cxnSp macro="">
      <xdr:nvCxnSpPr>
        <xdr:cNvPr id="407" name="直線コネクタ 406">
          <a:extLst>
            <a:ext uri="{FF2B5EF4-FFF2-40B4-BE49-F238E27FC236}">
              <a16:creationId xmlns:a16="http://schemas.microsoft.com/office/drawing/2014/main" id="{1C2A902F-1DC8-401D-9E69-DC17BFD89F8B}"/>
            </a:ext>
          </a:extLst>
        </xdr:cNvPr>
        <xdr:cNvCxnSpPr/>
      </xdr:nvCxnSpPr>
      <xdr:spPr>
        <a:xfrm>
          <a:off x="1828800" y="17233264"/>
          <a:ext cx="790575"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2539</xdr:rowOff>
    </xdr:from>
    <xdr:to>
      <xdr:col>6</xdr:col>
      <xdr:colOff>38100</xdr:colOff>
      <xdr:row>105</xdr:row>
      <xdr:rowOff>104139</xdr:rowOff>
    </xdr:to>
    <xdr:sp macro="" textlink="">
      <xdr:nvSpPr>
        <xdr:cNvPr id="408" name="楕円 407">
          <a:extLst>
            <a:ext uri="{FF2B5EF4-FFF2-40B4-BE49-F238E27FC236}">
              <a16:creationId xmlns:a16="http://schemas.microsoft.com/office/drawing/2014/main" id="{C40B31EB-348D-4505-8247-CC69DAE06016}"/>
            </a:ext>
          </a:extLst>
        </xdr:cNvPr>
        <xdr:cNvSpPr/>
      </xdr:nvSpPr>
      <xdr:spPr>
        <a:xfrm>
          <a:off x="981075" y="171475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53339</xdr:rowOff>
    </xdr:from>
    <xdr:to>
      <xdr:col>10</xdr:col>
      <xdr:colOff>114300</xdr:colOff>
      <xdr:row>105</xdr:row>
      <xdr:rowOff>91439</xdr:rowOff>
    </xdr:to>
    <xdr:cxnSp macro="">
      <xdr:nvCxnSpPr>
        <xdr:cNvPr id="409" name="直線コネクタ 408">
          <a:extLst>
            <a:ext uri="{FF2B5EF4-FFF2-40B4-BE49-F238E27FC236}">
              <a16:creationId xmlns:a16="http://schemas.microsoft.com/office/drawing/2014/main" id="{BCF3DA90-7097-4D2E-899E-075B2BA39DD6}"/>
            </a:ext>
          </a:extLst>
        </xdr:cNvPr>
        <xdr:cNvCxnSpPr/>
      </xdr:nvCxnSpPr>
      <xdr:spPr>
        <a:xfrm>
          <a:off x="1028700" y="17195164"/>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410" name="n_1aveValue【港湾・漁港】&#10;有形固定資産減価償却率">
          <a:extLst>
            <a:ext uri="{FF2B5EF4-FFF2-40B4-BE49-F238E27FC236}">
              <a16:creationId xmlns:a16="http://schemas.microsoft.com/office/drawing/2014/main" id="{37B79F05-ECE6-4A02-AB42-9A24016181BD}"/>
            </a:ext>
          </a:extLst>
        </xdr:cNvPr>
        <xdr:cNvSpPr txBox="1"/>
      </xdr:nvSpPr>
      <xdr:spPr>
        <a:xfrm>
          <a:off x="3239144" y="1757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11" name="n_2aveValue【港湾・漁港】&#10;有形固定資産減価償却率">
          <a:extLst>
            <a:ext uri="{FF2B5EF4-FFF2-40B4-BE49-F238E27FC236}">
              <a16:creationId xmlns:a16="http://schemas.microsoft.com/office/drawing/2014/main" id="{683C38D5-15DC-43AC-95EC-BBA55B3CE497}"/>
            </a:ext>
          </a:extLst>
        </xdr:cNvPr>
        <xdr:cNvSpPr txBox="1"/>
      </xdr:nvSpPr>
      <xdr:spPr>
        <a:xfrm>
          <a:off x="2439044" y="175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12" name="n_3aveValue【港湾・漁港】&#10;有形固定資産減価償却率">
          <a:extLst>
            <a:ext uri="{FF2B5EF4-FFF2-40B4-BE49-F238E27FC236}">
              <a16:creationId xmlns:a16="http://schemas.microsoft.com/office/drawing/2014/main" id="{3366B6F7-BDBA-4E87-AE3D-CBD27D7077FD}"/>
            </a:ext>
          </a:extLst>
        </xdr:cNvPr>
        <xdr:cNvSpPr txBox="1"/>
      </xdr:nvSpPr>
      <xdr:spPr>
        <a:xfrm>
          <a:off x="1648469" y="1751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13" name="n_4aveValue【港湾・漁港】&#10;有形固定資産減価償却率">
          <a:extLst>
            <a:ext uri="{FF2B5EF4-FFF2-40B4-BE49-F238E27FC236}">
              <a16:creationId xmlns:a16="http://schemas.microsoft.com/office/drawing/2014/main" id="{9A1E2768-B8EA-4700-BBF1-3A76F9CC8DB0}"/>
            </a:ext>
          </a:extLst>
        </xdr:cNvPr>
        <xdr:cNvSpPr txBox="1"/>
      </xdr:nvSpPr>
      <xdr:spPr>
        <a:xfrm>
          <a:off x="848369" y="1747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52088</xdr:rowOff>
    </xdr:from>
    <xdr:ext cx="405111" cy="259045"/>
    <xdr:sp macro="" textlink="">
      <xdr:nvSpPr>
        <xdr:cNvPr id="414" name="n_1mainValue【港湾・漁港】&#10;有形固定資産減価償却率">
          <a:extLst>
            <a:ext uri="{FF2B5EF4-FFF2-40B4-BE49-F238E27FC236}">
              <a16:creationId xmlns:a16="http://schemas.microsoft.com/office/drawing/2014/main" id="{B91D13F1-DEF3-4F62-949B-8645AFD47B62}"/>
            </a:ext>
          </a:extLst>
        </xdr:cNvPr>
        <xdr:cNvSpPr txBox="1"/>
      </xdr:nvSpPr>
      <xdr:spPr>
        <a:xfrm>
          <a:off x="3239144" y="1702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13988</xdr:rowOff>
    </xdr:from>
    <xdr:ext cx="405111" cy="259045"/>
    <xdr:sp macro="" textlink="">
      <xdr:nvSpPr>
        <xdr:cNvPr id="415" name="n_2mainValue【港湾・漁港】&#10;有形固定資産減価償却率">
          <a:extLst>
            <a:ext uri="{FF2B5EF4-FFF2-40B4-BE49-F238E27FC236}">
              <a16:creationId xmlns:a16="http://schemas.microsoft.com/office/drawing/2014/main" id="{885AF738-8766-436A-833C-071F6625B53D}"/>
            </a:ext>
          </a:extLst>
        </xdr:cNvPr>
        <xdr:cNvSpPr txBox="1"/>
      </xdr:nvSpPr>
      <xdr:spPr>
        <a:xfrm>
          <a:off x="2439044" y="1698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158766</xdr:rowOff>
    </xdr:from>
    <xdr:ext cx="405111" cy="259045"/>
    <xdr:sp macro="" textlink="">
      <xdr:nvSpPr>
        <xdr:cNvPr id="416" name="n_3mainValue【港湾・漁港】&#10;有形固定資産減価償却率">
          <a:extLst>
            <a:ext uri="{FF2B5EF4-FFF2-40B4-BE49-F238E27FC236}">
              <a16:creationId xmlns:a16="http://schemas.microsoft.com/office/drawing/2014/main" id="{ADE80116-B4F3-4F15-A990-56EAD2FEDE55}"/>
            </a:ext>
          </a:extLst>
        </xdr:cNvPr>
        <xdr:cNvSpPr txBox="1"/>
      </xdr:nvSpPr>
      <xdr:spPr>
        <a:xfrm>
          <a:off x="164846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120666</xdr:rowOff>
    </xdr:from>
    <xdr:ext cx="405111" cy="259045"/>
    <xdr:sp macro="" textlink="">
      <xdr:nvSpPr>
        <xdr:cNvPr id="417" name="n_4mainValue【港湾・漁港】&#10;有形固定資産減価償却率">
          <a:extLst>
            <a:ext uri="{FF2B5EF4-FFF2-40B4-BE49-F238E27FC236}">
              <a16:creationId xmlns:a16="http://schemas.microsoft.com/office/drawing/2014/main" id="{3C9EE8E2-1AF4-4074-9035-3A17F05E4B01}"/>
            </a:ext>
          </a:extLst>
        </xdr:cNvPr>
        <xdr:cNvSpPr txBox="1"/>
      </xdr:nvSpPr>
      <xdr:spPr>
        <a:xfrm>
          <a:off x="848369"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476A3107-46E5-451B-8A91-38FBEE036602}"/>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6DDB4180-5E05-4201-AE6D-FD2BEFF3491B}"/>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B5AE7622-9134-436C-96F4-750BDD1F4FD0}"/>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2DCC7341-6C4F-4AFF-A47E-001F7EF2691F}"/>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01B4FA32-1435-49E2-82C3-3B144C727E30}"/>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4F9D4171-93B3-497E-BA97-0DBBAFD83E11}"/>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E0FB6362-574A-4B0C-BF7F-8054507545BC}"/>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85E6C7B3-5733-460E-98D4-0EA0D3B10CAB}"/>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DE9F41BF-ED67-4E44-A62D-F70C46ADF29F}"/>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15EF7E1D-B7A7-448E-95F5-2CA9A98015B3}"/>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a:extLst>
            <a:ext uri="{FF2B5EF4-FFF2-40B4-BE49-F238E27FC236}">
              <a16:creationId xmlns:a16="http://schemas.microsoft.com/office/drawing/2014/main" id="{E9081A63-56B6-4015-BEA1-08743E97F6FF}"/>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9" name="テキスト ボックス 428">
          <a:extLst>
            <a:ext uri="{FF2B5EF4-FFF2-40B4-BE49-F238E27FC236}">
              <a16:creationId xmlns:a16="http://schemas.microsoft.com/office/drawing/2014/main" id="{3F81F490-030D-4DDB-8067-56BAAD4A41DA}"/>
            </a:ext>
          </a:extLst>
        </xdr:cNvPr>
        <xdr:cNvSpPr txBox="1"/>
      </xdr:nvSpPr>
      <xdr:spPr>
        <a:xfrm>
          <a:off x="5723389" y="17590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a:extLst>
            <a:ext uri="{FF2B5EF4-FFF2-40B4-BE49-F238E27FC236}">
              <a16:creationId xmlns:a16="http://schemas.microsoft.com/office/drawing/2014/main" id="{C50C1983-6B0A-4796-B799-429AB0DECC52}"/>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31" name="テキスト ボックス 430">
          <a:extLst>
            <a:ext uri="{FF2B5EF4-FFF2-40B4-BE49-F238E27FC236}">
              <a16:creationId xmlns:a16="http://schemas.microsoft.com/office/drawing/2014/main" id="{88D85E02-7959-47E8-8B28-02EBA89FCB48}"/>
            </a:ext>
          </a:extLst>
        </xdr:cNvPr>
        <xdr:cNvSpPr txBox="1"/>
      </xdr:nvSpPr>
      <xdr:spPr>
        <a:xfrm>
          <a:off x="5478976" y="17132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a:extLst>
            <a:ext uri="{FF2B5EF4-FFF2-40B4-BE49-F238E27FC236}">
              <a16:creationId xmlns:a16="http://schemas.microsoft.com/office/drawing/2014/main" id="{5F455356-EA94-480C-8055-D9188120645D}"/>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3" name="テキスト ボックス 432">
          <a:extLst>
            <a:ext uri="{FF2B5EF4-FFF2-40B4-BE49-F238E27FC236}">
              <a16:creationId xmlns:a16="http://schemas.microsoft.com/office/drawing/2014/main" id="{85C6E159-47B4-454D-83E4-BE9156C46CAC}"/>
            </a:ext>
          </a:extLst>
        </xdr:cNvPr>
        <xdr:cNvSpPr txBox="1"/>
      </xdr:nvSpPr>
      <xdr:spPr>
        <a:xfrm>
          <a:off x="5421206" y="16675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a:extLst>
            <a:ext uri="{FF2B5EF4-FFF2-40B4-BE49-F238E27FC236}">
              <a16:creationId xmlns:a16="http://schemas.microsoft.com/office/drawing/2014/main" id="{EB136C55-6901-426F-8A56-968A6F75380F}"/>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5" name="テキスト ボックス 434">
          <a:extLst>
            <a:ext uri="{FF2B5EF4-FFF2-40B4-BE49-F238E27FC236}">
              <a16:creationId xmlns:a16="http://schemas.microsoft.com/office/drawing/2014/main" id="{245568F4-FB90-4AE2-927A-88AB12500944}"/>
            </a:ext>
          </a:extLst>
        </xdr:cNvPr>
        <xdr:cNvSpPr txBox="1"/>
      </xdr:nvSpPr>
      <xdr:spPr>
        <a:xfrm>
          <a:off x="5421206" y="16218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14CE8F26-95AA-4ABE-AC0D-B79EFD8BB00D}"/>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7" name="テキスト ボックス 436">
          <a:extLst>
            <a:ext uri="{FF2B5EF4-FFF2-40B4-BE49-F238E27FC236}">
              <a16:creationId xmlns:a16="http://schemas.microsoft.com/office/drawing/2014/main" id="{155829A5-F5A4-4C7D-BD8D-A85A559EF4F4}"/>
            </a:ext>
          </a:extLst>
        </xdr:cNvPr>
        <xdr:cNvSpPr txBox="1"/>
      </xdr:nvSpPr>
      <xdr:spPr>
        <a:xfrm>
          <a:off x="5421206" y="15761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港湾・漁港】&#10;一人当たり有形固定資産（償却資産）額グラフ枠">
          <a:extLst>
            <a:ext uri="{FF2B5EF4-FFF2-40B4-BE49-F238E27FC236}">
              <a16:creationId xmlns:a16="http://schemas.microsoft.com/office/drawing/2014/main" id="{A230F657-F2D0-4901-831A-FC0867187A4D}"/>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39" name="直線コネクタ 438">
          <a:extLst>
            <a:ext uri="{FF2B5EF4-FFF2-40B4-BE49-F238E27FC236}">
              <a16:creationId xmlns:a16="http://schemas.microsoft.com/office/drawing/2014/main" id="{CAABB696-59FC-4640-8EFB-38041A48994F}"/>
            </a:ext>
          </a:extLst>
        </xdr:cNvPr>
        <xdr:cNvCxnSpPr/>
      </xdr:nvCxnSpPr>
      <xdr:spPr>
        <a:xfrm flipV="1">
          <a:off x="9429115" y="16280532"/>
          <a:ext cx="0" cy="145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40" name="【港湾・漁港】&#10;一人当たり有形固定資産（償却資産）額最小値テキスト">
          <a:extLst>
            <a:ext uri="{FF2B5EF4-FFF2-40B4-BE49-F238E27FC236}">
              <a16:creationId xmlns:a16="http://schemas.microsoft.com/office/drawing/2014/main" id="{FADDBF1A-C29D-4CEC-92BD-52BAC8C374E9}"/>
            </a:ext>
          </a:extLst>
        </xdr:cNvPr>
        <xdr:cNvSpPr txBox="1"/>
      </xdr:nvSpPr>
      <xdr:spPr>
        <a:xfrm>
          <a:off x="9467850" y="1773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41" name="直線コネクタ 440">
          <a:extLst>
            <a:ext uri="{FF2B5EF4-FFF2-40B4-BE49-F238E27FC236}">
              <a16:creationId xmlns:a16="http://schemas.microsoft.com/office/drawing/2014/main" id="{BEDB07B1-53D4-439D-828A-1BFF075B8C53}"/>
            </a:ext>
          </a:extLst>
        </xdr:cNvPr>
        <xdr:cNvCxnSpPr/>
      </xdr:nvCxnSpPr>
      <xdr:spPr>
        <a:xfrm>
          <a:off x="9363075" y="1773346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42" name="【港湾・漁港】&#10;一人当たり有形固定資産（償却資産）額最大値テキスト">
          <a:extLst>
            <a:ext uri="{FF2B5EF4-FFF2-40B4-BE49-F238E27FC236}">
              <a16:creationId xmlns:a16="http://schemas.microsoft.com/office/drawing/2014/main" id="{8233EDC9-6CA4-40C8-862A-43F368A94DBA}"/>
            </a:ext>
          </a:extLst>
        </xdr:cNvPr>
        <xdr:cNvSpPr txBox="1"/>
      </xdr:nvSpPr>
      <xdr:spPr>
        <a:xfrm>
          <a:off x="9467850" y="1604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43" name="直線コネクタ 442">
          <a:extLst>
            <a:ext uri="{FF2B5EF4-FFF2-40B4-BE49-F238E27FC236}">
              <a16:creationId xmlns:a16="http://schemas.microsoft.com/office/drawing/2014/main" id="{840CFFB7-3987-4979-870D-EBD9074DA5E2}"/>
            </a:ext>
          </a:extLst>
        </xdr:cNvPr>
        <xdr:cNvCxnSpPr/>
      </xdr:nvCxnSpPr>
      <xdr:spPr>
        <a:xfrm>
          <a:off x="9363075" y="1628053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39488</xdr:rowOff>
    </xdr:from>
    <xdr:ext cx="534377" cy="259045"/>
    <xdr:sp macro="" textlink="">
      <xdr:nvSpPr>
        <xdr:cNvPr id="444" name="【港湾・漁港】&#10;一人当たり有形固定資産（償却資産）額平均値テキスト">
          <a:extLst>
            <a:ext uri="{FF2B5EF4-FFF2-40B4-BE49-F238E27FC236}">
              <a16:creationId xmlns:a16="http://schemas.microsoft.com/office/drawing/2014/main" id="{BC9EBCFC-D1FD-4983-B58C-CF46286EDA3C}"/>
            </a:ext>
          </a:extLst>
        </xdr:cNvPr>
        <xdr:cNvSpPr txBox="1"/>
      </xdr:nvSpPr>
      <xdr:spPr>
        <a:xfrm>
          <a:off x="9467850" y="1701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45" name="フローチャート: 判断 444">
          <a:extLst>
            <a:ext uri="{FF2B5EF4-FFF2-40B4-BE49-F238E27FC236}">
              <a16:creationId xmlns:a16="http://schemas.microsoft.com/office/drawing/2014/main" id="{94547E5E-D10B-46A0-9D1C-2B004417C29C}"/>
            </a:ext>
          </a:extLst>
        </xdr:cNvPr>
        <xdr:cNvSpPr/>
      </xdr:nvSpPr>
      <xdr:spPr>
        <a:xfrm>
          <a:off x="9401175" y="17037786"/>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46" name="フローチャート: 判断 445">
          <a:extLst>
            <a:ext uri="{FF2B5EF4-FFF2-40B4-BE49-F238E27FC236}">
              <a16:creationId xmlns:a16="http://schemas.microsoft.com/office/drawing/2014/main" id="{4A467A88-5B8F-452F-A638-A7FB7201BCDA}"/>
            </a:ext>
          </a:extLst>
        </xdr:cNvPr>
        <xdr:cNvSpPr/>
      </xdr:nvSpPr>
      <xdr:spPr>
        <a:xfrm>
          <a:off x="8639175" y="1703312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47" name="フローチャート: 判断 446">
          <a:extLst>
            <a:ext uri="{FF2B5EF4-FFF2-40B4-BE49-F238E27FC236}">
              <a16:creationId xmlns:a16="http://schemas.microsoft.com/office/drawing/2014/main" id="{7427070C-069F-414C-B869-62F26F0F706D}"/>
            </a:ext>
          </a:extLst>
        </xdr:cNvPr>
        <xdr:cNvSpPr/>
      </xdr:nvSpPr>
      <xdr:spPr>
        <a:xfrm>
          <a:off x="7839075" y="170396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48" name="フローチャート: 判断 447">
          <a:extLst>
            <a:ext uri="{FF2B5EF4-FFF2-40B4-BE49-F238E27FC236}">
              <a16:creationId xmlns:a16="http://schemas.microsoft.com/office/drawing/2014/main" id="{1AC4A94E-A18E-4BE0-B572-625AA567B7DC}"/>
            </a:ext>
          </a:extLst>
        </xdr:cNvPr>
        <xdr:cNvSpPr/>
      </xdr:nvSpPr>
      <xdr:spPr>
        <a:xfrm>
          <a:off x="7029450" y="170433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49" name="フローチャート: 判断 448">
          <a:extLst>
            <a:ext uri="{FF2B5EF4-FFF2-40B4-BE49-F238E27FC236}">
              <a16:creationId xmlns:a16="http://schemas.microsoft.com/office/drawing/2014/main" id="{8842DCA9-B665-4B5B-8633-D9D7B8B3C2C4}"/>
            </a:ext>
          </a:extLst>
        </xdr:cNvPr>
        <xdr:cNvSpPr/>
      </xdr:nvSpPr>
      <xdr:spPr>
        <a:xfrm>
          <a:off x="6238875" y="1705210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C39C46D-1541-4AD8-9350-7580445AD6C8}"/>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97606AF0-EDBF-4B50-8536-9E86A485B166}"/>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F55B456A-A9E5-4051-A57D-92EA89B682FB}"/>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EC386177-470D-4840-B1A5-2AB26846804B}"/>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A2D7E504-7E39-49E5-B9E5-78C3FDD28F84}"/>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110257</xdr:rowOff>
    </xdr:from>
    <xdr:to>
      <xdr:col>55</xdr:col>
      <xdr:colOff>50800</xdr:colOff>
      <xdr:row>100</xdr:row>
      <xdr:rowOff>40407</xdr:rowOff>
    </xdr:to>
    <xdr:sp macro="" textlink="">
      <xdr:nvSpPr>
        <xdr:cNvPr id="455" name="楕円 454">
          <a:extLst>
            <a:ext uri="{FF2B5EF4-FFF2-40B4-BE49-F238E27FC236}">
              <a16:creationId xmlns:a16="http://schemas.microsoft.com/office/drawing/2014/main" id="{59BAAF53-E1D1-4E60-B54E-78A398922E5D}"/>
            </a:ext>
          </a:extLst>
        </xdr:cNvPr>
        <xdr:cNvSpPr/>
      </xdr:nvSpPr>
      <xdr:spPr>
        <a:xfrm>
          <a:off x="9401175" y="1622338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63284</xdr:rowOff>
    </xdr:from>
    <xdr:ext cx="599010" cy="259045"/>
    <xdr:sp macro="" textlink="">
      <xdr:nvSpPr>
        <xdr:cNvPr id="456" name="【港湾・漁港】&#10;一人当たり有形固定資産（償却資産）額該当値テキスト">
          <a:extLst>
            <a:ext uri="{FF2B5EF4-FFF2-40B4-BE49-F238E27FC236}">
              <a16:creationId xmlns:a16="http://schemas.microsoft.com/office/drawing/2014/main" id="{547F9E8C-7F26-4FCB-8E17-9CAA08FD071E}"/>
            </a:ext>
          </a:extLst>
        </xdr:cNvPr>
        <xdr:cNvSpPr txBox="1"/>
      </xdr:nvSpPr>
      <xdr:spPr>
        <a:xfrm>
          <a:off x="9467850" y="161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125755</xdr:rowOff>
    </xdr:from>
    <xdr:to>
      <xdr:col>50</xdr:col>
      <xdr:colOff>165100</xdr:colOff>
      <xdr:row>100</xdr:row>
      <xdr:rowOff>55905</xdr:rowOff>
    </xdr:to>
    <xdr:sp macro="" textlink="">
      <xdr:nvSpPr>
        <xdr:cNvPr id="457" name="楕円 456">
          <a:extLst>
            <a:ext uri="{FF2B5EF4-FFF2-40B4-BE49-F238E27FC236}">
              <a16:creationId xmlns:a16="http://schemas.microsoft.com/office/drawing/2014/main" id="{EC753BB7-3187-4868-8A05-C8BBECA677F7}"/>
            </a:ext>
          </a:extLst>
        </xdr:cNvPr>
        <xdr:cNvSpPr/>
      </xdr:nvSpPr>
      <xdr:spPr>
        <a:xfrm>
          <a:off x="8639175" y="162388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161057</xdr:rowOff>
    </xdr:from>
    <xdr:to>
      <xdr:col>55</xdr:col>
      <xdr:colOff>0</xdr:colOff>
      <xdr:row>100</xdr:row>
      <xdr:rowOff>5105</xdr:rowOff>
    </xdr:to>
    <xdr:cxnSp macro="">
      <xdr:nvCxnSpPr>
        <xdr:cNvPr id="458" name="直線コネクタ 457">
          <a:extLst>
            <a:ext uri="{FF2B5EF4-FFF2-40B4-BE49-F238E27FC236}">
              <a16:creationId xmlns:a16="http://schemas.microsoft.com/office/drawing/2014/main" id="{56CD299B-9AD9-42A6-A68A-D7411CC9D178}"/>
            </a:ext>
          </a:extLst>
        </xdr:cNvPr>
        <xdr:cNvCxnSpPr/>
      </xdr:nvCxnSpPr>
      <xdr:spPr>
        <a:xfrm flipV="1">
          <a:off x="8686800" y="16280532"/>
          <a:ext cx="74295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135640</xdr:rowOff>
    </xdr:from>
    <xdr:to>
      <xdr:col>46</xdr:col>
      <xdr:colOff>38100</xdr:colOff>
      <xdr:row>100</xdr:row>
      <xdr:rowOff>65790</xdr:rowOff>
    </xdr:to>
    <xdr:sp macro="" textlink="">
      <xdr:nvSpPr>
        <xdr:cNvPr id="459" name="楕円 458">
          <a:extLst>
            <a:ext uri="{FF2B5EF4-FFF2-40B4-BE49-F238E27FC236}">
              <a16:creationId xmlns:a16="http://schemas.microsoft.com/office/drawing/2014/main" id="{5DAA77AB-3375-4E7E-A29C-1A483E0B0A63}"/>
            </a:ext>
          </a:extLst>
        </xdr:cNvPr>
        <xdr:cNvSpPr/>
      </xdr:nvSpPr>
      <xdr:spPr>
        <a:xfrm>
          <a:off x="7839075" y="162519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5105</xdr:rowOff>
    </xdr:from>
    <xdr:to>
      <xdr:col>50</xdr:col>
      <xdr:colOff>114300</xdr:colOff>
      <xdr:row>100</xdr:row>
      <xdr:rowOff>14990</xdr:rowOff>
    </xdr:to>
    <xdr:cxnSp macro="">
      <xdr:nvCxnSpPr>
        <xdr:cNvPr id="460" name="直線コネクタ 459">
          <a:extLst>
            <a:ext uri="{FF2B5EF4-FFF2-40B4-BE49-F238E27FC236}">
              <a16:creationId xmlns:a16="http://schemas.microsoft.com/office/drawing/2014/main" id="{C1826A1E-C0FD-4183-AA6C-FA5C7AA81363}"/>
            </a:ext>
          </a:extLst>
        </xdr:cNvPr>
        <xdr:cNvCxnSpPr/>
      </xdr:nvCxnSpPr>
      <xdr:spPr>
        <a:xfrm flipV="1">
          <a:off x="7886700" y="16296030"/>
          <a:ext cx="8001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157375</xdr:rowOff>
    </xdr:from>
    <xdr:to>
      <xdr:col>41</xdr:col>
      <xdr:colOff>101600</xdr:colOff>
      <xdr:row>100</xdr:row>
      <xdr:rowOff>87525</xdr:rowOff>
    </xdr:to>
    <xdr:sp macro="" textlink="">
      <xdr:nvSpPr>
        <xdr:cNvPr id="461" name="楕円 460">
          <a:extLst>
            <a:ext uri="{FF2B5EF4-FFF2-40B4-BE49-F238E27FC236}">
              <a16:creationId xmlns:a16="http://schemas.microsoft.com/office/drawing/2014/main" id="{0525D159-F6F8-48D6-9364-C7AB701BEDAC}"/>
            </a:ext>
          </a:extLst>
        </xdr:cNvPr>
        <xdr:cNvSpPr/>
      </xdr:nvSpPr>
      <xdr:spPr>
        <a:xfrm>
          <a:off x="7029450" y="16276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14990</xdr:rowOff>
    </xdr:from>
    <xdr:to>
      <xdr:col>45</xdr:col>
      <xdr:colOff>177800</xdr:colOff>
      <xdr:row>100</xdr:row>
      <xdr:rowOff>36725</xdr:rowOff>
    </xdr:to>
    <xdr:cxnSp macro="">
      <xdr:nvCxnSpPr>
        <xdr:cNvPr id="462" name="直線コネクタ 461">
          <a:extLst>
            <a:ext uri="{FF2B5EF4-FFF2-40B4-BE49-F238E27FC236}">
              <a16:creationId xmlns:a16="http://schemas.microsoft.com/office/drawing/2014/main" id="{B73CCEEC-8C5F-4DBC-9CC2-410B303F9AE6}"/>
            </a:ext>
          </a:extLst>
        </xdr:cNvPr>
        <xdr:cNvCxnSpPr/>
      </xdr:nvCxnSpPr>
      <xdr:spPr>
        <a:xfrm flipV="1">
          <a:off x="7077075" y="16299565"/>
          <a:ext cx="809625"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165833</xdr:rowOff>
    </xdr:from>
    <xdr:to>
      <xdr:col>36</xdr:col>
      <xdr:colOff>165100</xdr:colOff>
      <xdr:row>100</xdr:row>
      <xdr:rowOff>95983</xdr:rowOff>
    </xdr:to>
    <xdr:sp macro="" textlink="">
      <xdr:nvSpPr>
        <xdr:cNvPr id="463" name="楕円 462">
          <a:extLst>
            <a:ext uri="{FF2B5EF4-FFF2-40B4-BE49-F238E27FC236}">
              <a16:creationId xmlns:a16="http://schemas.microsoft.com/office/drawing/2014/main" id="{F41F0BFD-380B-4788-947E-4C3F5B2D087F}"/>
            </a:ext>
          </a:extLst>
        </xdr:cNvPr>
        <xdr:cNvSpPr/>
      </xdr:nvSpPr>
      <xdr:spPr>
        <a:xfrm>
          <a:off x="6238875" y="1627895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36725</xdr:rowOff>
    </xdr:from>
    <xdr:to>
      <xdr:col>41</xdr:col>
      <xdr:colOff>50800</xdr:colOff>
      <xdr:row>100</xdr:row>
      <xdr:rowOff>45183</xdr:rowOff>
    </xdr:to>
    <xdr:cxnSp macro="">
      <xdr:nvCxnSpPr>
        <xdr:cNvPr id="464" name="直線コネクタ 463">
          <a:extLst>
            <a:ext uri="{FF2B5EF4-FFF2-40B4-BE49-F238E27FC236}">
              <a16:creationId xmlns:a16="http://schemas.microsoft.com/office/drawing/2014/main" id="{33F1BE85-C719-450C-84B7-293A06A7C131}"/>
            </a:ext>
          </a:extLst>
        </xdr:cNvPr>
        <xdr:cNvCxnSpPr/>
      </xdr:nvCxnSpPr>
      <xdr:spPr>
        <a:xfrm flipV="1">
          <a:off x="6286500" y="16324475"/>
          <a:ext cx="790575"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152299</xdr:rowOff>
    </xdr:from>
    <xdr:ext cx="534377" cy="259045"/>
    <xdr:sp macro="" textlink="">
      <xdr:nvSpPr>
        <xdr:cNvPr id="465" name="n_1aveValue【港湾・漁港】&#10;一人当たり有形固定資産（償却資産）額">
          <a:extLst>
            <a:ext uri="{FF2B5EF4-FFF2-40B4-BE49-F238E27FC236}">
              <a16:creationId xmlns:a16="http://schemas.microsoft.com/office/drawing/2014/main" id="{23CC17DC-6DE8-4794-8552-CAA15D12D1A3}"/>
            </a:ext>
          </a:extLst>
        </xdr:cNvPr>
        <xdr:cNvSpPr txBox="1"/>
      </xdr:nvSpPr>
      <xdr:spPr>
        <a:xfrm>
          <a:off x="8429136" y="171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162000</xdr:rowOff>
    </xdr:from>
    <xdr:ext cx="534377" cy="259045"/>
    <xdr:sp macro="" textlink="">
      <xdr:nvSpPr>
        <xdr:cNvPr id="466" name="n_2aveValue【港湾・漁港】&#10;一人当たり有形固定資産（償却資産）額">
          <a:extLst>
            <a:ext uri="{FF2B5EF4-FFF2-40B4-BE49-F238E27FC236}">
              <a16:creationId xmlns:a16="http://schemas.microsoft.com/office/drawing/2014/main" id="{2F895D31-7C82-4D73-BECC-C05467AE1E7B}"/>
            </a:ext>
          </a:extLst>
        </xdr:cNvPr>
        <xdr:cNvSpPr txBox="1"/>
      </xdr:nvSpPr>
      <xdr:spPr>
        <a:xfrm>
          <a:off x="7648086" y="171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165657</xdr:rowOff>
    </xdr:from>
    <xdr:ext cx="534377" cy="259045"/>
    <xdr:sp macro="" textlink="">
      <xdr:nvSpPr>
        <xdr:cNvPr id="467" name="n_3aveValue【港湾・漁港】&#10;一人当たり有形固定資産（償却資産）額">
          <a:extLst>
            <a:ext uri="{FF2B5EF4-FFF2-40B4-BE49-F238E27FC236}">
              <a16:creationId xmlns:a16="http://schemas.microsoft.com/office/drawing/2014/main" id="{3A546510-E138-4999-8AA7-B7F6D792544D}"/>
            </a:ext>
          </a:extLst>
        </xdr:cNvPr>
        <xdr:cNvSpPr txBox="1"/>
      </xdr:nvSpPr>
      <xdr:spPr>
        <a:xfrm>
          <a:off x="6847986" y="171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171280</xdr:rowOff>
    </xdr:from>
    <xdr:ext cx="534377" cy="259045"/>
    <xdr:sp macro="" textlink="">
      <xdr:nvSpPr>
        <xdr:cNvPr id="468" name="n_4aveValue【港湾・漁港】&#10;一人当たり有形固定資産（償却資産）額">
          <a:extLst>
            <a:ext uri="{FF2B5EF4-FFF2-40B4-BE49-F238E27FC236}">
              <a16:creationId xmlns:a16="http://schemas.microsoft.com/office/drawing/2014/main" id="{9FAE7F99-839F-4108-874A-6B3206FCAE0C}"/>
            </a:ext>
          </a:extLst>
        </xdr:cNvPr>
        <xdr:cNvSpPr txBox="1"/>
      </xdr:nvSpPr>
      <xdr:spPr>
        <a:xfrm>
          <a:off x="6038361" y="171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72432</xdr:rowOff>
    </xdr:from>
    <xdr:ext cx="599010" cy="259045"/>
    <xdr:sp macro="" textlink="">
      <xdr:nvSpPr>
        <xdr:cNvPr id="469" name="n_1mainValue【港湾・漁港】&#10;一人当たり有形固定資産（償却資産）額">
          <a:extLst>
            <a:ext uri="{FF2B5EF4-FFF2-40B4-BE49-F238E27FC236}">
              <a16:creationId xmlns:a16="http://schemas.microsoft.com/office/drawing/2014/main" id="{3E7F4745-B385-426B-86F1-B2A17DF6FAB9}"/>
            </a:ext>
          </a:extLst>
        </xdr:cNvPr>
        <xdr:cNvSpPr txBox="1"/>
      </xdr:nvSpPr>
      <xdr:spPr>
        <a:xfrm>
          <a:off x="8399995" y="1601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82317</xdr:rowOff>
    </xdr:from>
    <xdr:ext cx="599010" cy="259045"/>
    <xdr:sp macro="" textlink="">
      <xdr:nvSpPr>
        <xdr:cNvPr id="470" name="n_2mainValue【港湾・漁港】&#10;一人当たり有形固定資産（償却資産）額">
          <a:extLst>
            <a:ext uri="{FF2B5EF4-FFF2-40B4-BE49-F238E27FC236}">
              <a16:creationId xmlns:a16="http://schemas.microsoft.com/office/drawing/2014/main" id="{D25A6F4F-7DE6-48F1-B9C6-596D91155F16}"/>
            </a:ext>
          </a:extLst>
        </xdr:cNvPr>
        <xdr:cNvSpPr txBox="1"/>
      </xdr:nvSpPr>
      <xdr:spPr>
        <a:xfrm>
          <a:off x="7609420" y="160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104052</xdr:rowOff>
    </xdr:from>
    <xdr:ext cx="599010" cy="259045"/>
    <xdr:sp macro="" textlink="">
      <xdr:nvSpPr>
        <xdr:cNvPr id="471" name="n_3mainValue【港湾・漁港】&#10;一人当たり有形固定資産（償却資産）額">
          <a:extLst>
            <a:ext uri="{FF2B5EF4-FFF2-40B4-BE49-F238E27FC236}">
              <a16:creationId xmlns:a16="http://schemas.microsoft.com/office/drawing/2014/main" id="{CE8666FD-E0D4-4218-8D18-D12FBBD80564}"/>
            </a:ext>
          </a:extLst>
        </xdr:cNvPr>
        <xdr:cNvSpPr txBox="1"/>
      </xdr:nvSpPr>
      <xdr:spPr>
        <a:xfrm>
          <a:off x="6818845" y="1605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98</xdr:row>
      <xdr:rowOff>112510</xdr:rowOff>
    </xdr:from>
    <xdr:ext cx="599010" cy="259045"/>
    <xdr:sp macro="" textlink="">
      <xdr:nvSpPr>
        <xdr:cNvPr id="472" name="n_4mainValue【港湾・漁港】&#10;一人当たり有形固定資産（償却資産）額">
          <a:extLst>
            <a:ext uri="{FF2B5EF4-FFF2-40B4-BE49-F238E27FC236}">
              <a16:creationId xmlns:a16="http://schemas.microsoft.com/office/drawing/2014/main" id="{265D9B8C-5874-4DCB-9ED6-3DDD7EECEAAA}"/>
            </a:ext>
          </a:extLst>
        </xdr:cNvPr>
        <xdr:cNvSpPr txBox="1"/>
      </xdr:nvSpPr>
      <xdr:spPr>
        <a:xfrm>
          <a:off x="6009220" y="1605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a:extLst>
            <a:ext uri="{FF2B5EF4-FFF2-40B4-BE49-F238E27FC236}">
              <a16:creationId xmlns:a16="http://schemas.microsoft.com/office/drawing/2014/main" id="{0365C1EC-1B64-4FB0-8CCD-05779A1D815C}"/>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a:extLst>
            <a:ext uri="{FF2B5EF4-FFF2-40B4-BE49-F238E27FC236}">
              <a16:creationId xmlns:a16="http://schemas.microsoft.com/office/drawing/2014/main" id="{A2E10EB1-30BF-46AB-A07D-1C0EE5446F16}"/>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a:extLst>
            <a:ext uri="{FF2B5EF4-FFF2-40B4-BE49-F238E27FC236}">
              <a16:creationId xmlns:a16="http://schemas.microsoft.com/office/drawing/2014/main" id="{AE6AE8D6-DBCB-4F32-9D64-4D2A31CE22F7}"/>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a:extLst>
            <a:ext uri="{FF2B5EF4-FFF2-40B4-BE49-F238E27FC236}">
              <a16:creationId xmlns:a16="http://schemas.microsoft.com/office/drawing/2014/main" id="{00342F9D-52C4-4B33-AA58-1F6317A8F478}"/>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a:extLst>
            <a:ext uri="{FF2B5EF4-FFF2-40B4-BE49-F238E27FC236}">
              <a16:creationId xmlns:a16="http://schemas.microsoft.com/office/drawing/2014/main" id="{086002E4-8ED8-4C23-BBAC-64E03B9B7DA3}"/>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a:extLst>
            <a:ext uri="{FF2B5EF4-FFF2-40B4-BE49-F238E27FC236}">
              <a16:creationId xmlns:a16="http://schemas.microsoft.com/office/drawing/2014/main" id="{9412B132-E6F8-4672-AC3E-D405DDE9478F}"/>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a:extLst>
            <a:ext uri="{FF2B5EF4-FFF2-40B4-BE49-F238E27FC236}">
              <a16:creationId xmlns:a16="http://schemas.microsoft.com/office/drawing/2014/main" id="{668A6DAE-6F46-4A2A-85F5-0A833B1B2B0B}"/>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a:extLst>
            <a:ext uri="{FF2B5EF4-FFF2-40B4-BE49-F238E27FC236}">
              <a16:creationId xmlns:a16="http://schemas.microsoft.com/office/drawing/2014/main" id="{B700507E-CF99-4FF5-8C03-A4DEB4432052}"/>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a:extLst>
            <a:ext uri="{FF2B5EF4-FFF2-40B4-BE49-F238E27FC236}">
              <a16:creationId xmlns:a16="http://schemas.microsoft.com/office/drawing/2014/main" id="{04823C78-40FC-4987-8F11-48047F8DFF73}"/>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a:extLst>
            <a:ext uri="{FF2B5EF4-FFF2-40B4-BE49-F238E27FC236}">
              <a16:creationId xmlns:a16="http://schemas.microsoft.com/office/drawing/2014/main" id="{439A4FB7-CF57-4929-82F9-FAB2C2C282DB}"/>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a:extLst>
            <a:ext uri="{FF2B5EF4-FFF2-40B4-BE49-F238E27FC236}">
              <a16:creationId xmlns:a16="http://schemas.microsoft.com/office/drawing/2014/main" id="{185110FE-C69E-41F9-A53F-F064139A94AC}"/>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4" name="直線コネクタ 483">
          <a:extLst>
            <a:ext uri="{FF2B5EF4-FFF2-40B4-BE49-F238E27FC236}">
              <a16:creationId xmlns:a16="http://schemas.microsoft.com/office/drawing/2014/main" id="{98AEC76E-C24D-4983-BB23-1968ED503D4A}"/>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5" name="テキスト ボックス 484">
          <a:extLst>
            <a:ext uri="{FF2B5EF4-FFF2-40B4-BE49-F238E27FC236}">
              <a16:creationId xmlns:a16="http://schemas.microsoft.com/office/drawing/2014/main" id="{1419B785-8AAA-4AF9-9CAE-75680B2068AF}"/>
            </a:ext>
          </a:extLst>
        </xdr:cNvPr>
        <xdr:cNvSpPr txBox="1"/>
      </xdr:nvSpPr>
      <xdr:spPr>
        <a:xfrm>
          <a:off x="10845966"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6" name="直線コネクタ 485">
          <a:extLst>
            <a:ext uri="{FF2B5EF4-FFF2-40B4-BE49-F238E27FC236}">
              <a16:creationId xmlns:a16="http://schemas.microsoft.com/office/drawing/2014/main" id="{179F5635-A7AB-4A3C-BBF3-A14B3E36C865}"/>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7" name="テキスト ボックス 486">
          <a:extLst>
            <a:ext uri="{FF2B5EF4-FFF2-40B4-BE49-F238E27FC236}">
              <a16:creationId xmlns:a16="http://schemas.microsoft.com/office/drawing/2014/main" id="{81D0DF56-D9B3-4A62-B6A2-6A5CFC26920B}"/>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8" name="直線コネクタ 487">
          <a:extLst>
            <a:ext uri="{FF2B5EF4-FFF2-40B4-BE49-F238E27FC236}">
              <a16:creationId xmlns:a16="http://schemas.microsoft.com/office/drawing/2014/main" id="{F24A1545-9858-4962-8B27-7B15E2EE43D3}"/>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9" name="テキスト ボックス 488">
          <a:extLst>
            <a:ext uri="{FF2B5EF4-FFF2-40B4-BE49-F238E27FC236}">
              <a16:creationId xmlns:a16="http://schemas.microsoft.com/office/drawing/2014/main" id="{5156E7E7-6A8E-48B0-AF40-366428EA5F39}"/>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0" name="直線コネクタ 489">
          <a:extLst>
            <a:ext uri="{FF2B5EF4-FFF2-40B4-BE49-F238E27FC236}">
              <a16:creationId xmlns:a16="http://schemas.microsoft.com/office/drawing/2014/main" id="{DD44DE6D-2AA5-4476-B384-EDA3B1B1F362}"/>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1" name="テキスト ボックス 490">
          <a:extLst>
            <a:ext uri="{FF2B5EF4-FFF2-40B4-BE49-F238E27FC236}">
              <a16:creationId xmlns:a16="http://schemas.microsoft.com/office/drawing/2014/main" id="{3FF10E75-49EE-40FB-9643-4D5FB03030FD}"/>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2" name="直線コネクタ 491">
          <a:extLst>
            <a:ext uri="{FF2B5EF4-FFF2-40B4-BE49-F238E27FC236}">
              <a16:creationId xmlns:a16="http://schemas.microsoft.com/office/drawing/2014/main" id="{9D0A480A-AB2C-413C-A086-24B97A669B67}"/>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3" name="テキスト ボックス 492">
          <a:extLst>
            <a:ext uri="{FF2B5EF4-FFF2-40B4-BE49-F238E27FC236}">
              <a16:creationId xmlns:a16="http://schemas.microsoft.com/office/drawing/2014/main" id="{BDBF40FC-A721-49EF-808B-E0156AD06830}"/>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a:extLst>
            <a:ext uri="{FF2B5EF4-FFF2-40B4-BE49-F238E27FC236}">
              <a16:creationId xmlns:a16="http://schemas.microsoft.com/office/drawing/2014/main" id="{464FE77E-A7C1-4498-90CB-A70A01E39AF6}"/>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5" name="テキスト ボックス 494">
          <a:extLst>
            <a:ext uri="{FF2B5EF4-FFF2-40B4-BE49-F238E27FC236}">
              <a16:creationId xmlns:a16="http://schemas.microsoft.com/office/drawing/2014/main" id="{A2174539-E072-4EBB-820B-79F070652D9B}"/>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6" name="【認定こども園・幼稚園・保育所】&#10;有形固定資産減価償却率グラフ枠">
          <a:extLst>
            <a:ext uri="{FF2B5EF4-FFF2-40B4-BE49-F238E27FC236}">
              <a16:creationId xmlns:a16="http://schemas.microsoft.com/office/drawing/2014/main" id="{DCFB5972-4930-47C5-BADC-33B73040ACAE}"/>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497" name="直線コネクタ 496">
          <a:extLst>
            <a:ext uri="{FF2B5EF4-FFF2-40B4-BE49-F238E27FC236}">
              <a16:creationId xmlns:a16="http://schemas.microsoft.com/office/drawing/2014/main" id="{D0360ED5-C6DE-476D-A218-FE94DF93A265}"/>
            </a:ext>
          </a:extLst>
        </xdr:cNvPr>
        <xdr:cNvCxnSpPr/>
      </xdr:nvCxnSpPr>
      <xdr:spPr>
        <a:xfrm flipV="1">
          <a:off x="14696439" y="53244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98" name="【認定こども園・幼稚園・保育所】&#10;有形固定資産減価償却率最小値テキスト">
          <a:extLst>
            <a:ext uri="{FF2B5EF4-FFF2-40B4-BE49-F238E27FC236}">
              <a16:creationId xmlns:a16="http://schemas.microsoft.com/office/drawing/2014/main" id="{D74C14C0-0C37-45FF-89E6-5A47A685AF42}"/>
            </a:ext>
          </a:extLst>
        </xdr:cNvPr>
        <xdr:cNvSpPr txBox="1"/>
      </xdr:nvSpPr>
      <xdr:spPr>
        <a:xfrm>
          <a:off x="14735175" y="662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99" name="直線コネクタ 498">
          <a:extLst>
            <a:ext uri="{FF2B5EF4-FFF2-40B4-BE49-F238E27FC236}">
              <a16:creationId xmlns:a16="http://schemas.microsoft.com/office/drawing/2014/main" id="{9E8422FC-D8AE-4492-A841-4E8F60DCC796}"/>
            </a:ext>
          </a:extLst>
        </xdr:cNvPr>
        <xdr:cNvCxnSpPr/>
      </xdr:nvCxnSpPr>
      <xdr:spPr>
        <a:xfrm>
          <a:off x="14611350" y="6619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00" name="【認定こども園・幼稚園・保育所】&#10;有形固定資産減価償却率最大値テキスト">
          <a:extLst>
            <a:ext uri="{FF2B5EF4-FFF2-40B4-BE49-F238E27FC236}">
              <a16:creationId xmlns:a16="http://schemas.microsoft.com/office/drawing/2014/main" id="{0AECF04D-287A-4C66-B89B-7237F27B7506}"/>
            </a:ext>
          </a:extLst>
        </xdr:cNvPr>
        <xdr:cNvSpPr txBox="1"/>
      </xdr:nvSpPr>
      <xdr:spPr>
        <a:xfrm>
          <a:off x="14735175" y="51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01" name="直線コネクタ 500">
          <a:extLst>
            <a:ext uri="{FF2B5EF4-FFF2-40B4-BE49-F238E27FC236}">
              <a16:creationId xmlns:a16="http://schemas.microsoft.com/office/drawing/2014/main" id="{5E82BA34-7944-4AA2-8FF5-64CE29F633DC}"/>
            </a:ext>
          </a:extLst>
        </xdr:cNvPr>
        <xdr:cNvCxnSpPr/>
      </xdr:nvCxnSpPr>
      <xdr:spPr>
        <a:xfrm>
          <a:off x="14611350" y="53244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02" name="【認定こども園・幼稚園・保育所】&#10;有形固定資産減価償却率平均値テキスト">
          <a:extLst>
            <a:ext uri="{FF2B5EF4-FFF2-40B4-BE49-F238E27FC236}">
              <a16:creationId xmlns:a16="http://schemas.microsoft.com/office/drawing/2014/main" id="{775A0CB8-2F27-4063-BC5D-05E17BDA0125}"/>
            </a:ext>
          </a:extLst>
        </xdr:cNvPr>
        <xdr:cNvSpPr txBox="1"/>
      </xdr:nvSpPr>
      <xdr:spPr>
        <a:xfrm>
          <a:off x="14735175" y="5906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03" name="フローチャート: 判断 502">
          <a:extLst>
            <a:ext uri="{FF2B5EF4-FFF2-40B4-BE49-F238E27FC236}">
              <a16:creationId xmlns:a16="http://schemas.microsoft.com/office/drawing/2014/main" id="{3D7D1391-7988-48F1-A390-3FF8AF0A8CC8}"/>
            </a:ext>
          </a:extLst>
        </xdr:cNvPr>
        <xdr:cNvSpPr/>
      </xdr:nvSpPr>
      <xdr:spPr>
        <a:xfrm>
          <a:off x="14649450" y="60458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04" name="フローチャート: 判断 503">
          <a:extLst>
            <a:ext uri="{FF2B5EF4-FFF2-40B4-BE49-F238E27FC236}">
              <a16:creationId xmlns:a16="http://schemas.microsoft.com/office/drawing/2014/main" id="{13A1A988-3A23-41CF-BF82-374278B79135}"/>
            </a:ext>
          </a:extLst>
        </xdr:cNvPr>
        <xdr:cNvSpPr/>
      </xdr:nvSpPr>
      <xdr:spPr>
        <a:xfrm>
          <a:off x="13887450" y="61067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05" name="フローチャート: 判断 504">
          <a:extLst>
            <a:ext uri="{FF2B5EF4-FFF2-40B4-BE49-F238E27FC236}">
              <a16:creationId xmlns:a16="http://schemas.microsoft.com/office/drawing/2014/main" id="{F51F1A26-24F7-4CE9-93F9-DF561AE4DEB3}"/>
            </a:ext>
          </a:extLst>
        </xdr:cNvPr>
        <xdr:cNvSpPr/>
      </xdr:nvSpPr>
      <xdr:spPr>
        <a:xfrm>
          <a:off x="13096875" y="60794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06" name="フローチャート: 判断 505">
          <a:extLst>
            <a:ext uri="{FF2B5EF4-FFF2-40B4-BE49-F238E27FC236}">
              <a16:creationId xmlns:a16="http://schemas.microsoft.com/office/drawing/2014/main" id="{99246561-6705-4A1C-A662-673042D1FE41}"/>
            </a:ext>
          </a:extLst>
        </xdr:cNvPr>
        <xdr:cNvSpPr/>
      </xdr:nvSpPr>
      <xdr:spPr>
        <a:xfrm>
          <a:off x="12296775" y="60458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07" name="フローチャート: 判断 506">
          <a:extLst>
            <a:ext uri="{FF2B5EF4-FFF2-40B4-BE49-F238E27FC236}">
              <a16:creationId xmlns:a16="http://schemas.microsoft.com/office/drawing/2014/main" id="{83414641-2B16-4B4F-9404-091E54080B0E}"/>
            </a:ext>
          </a:extLst>
        </xdr:cNvPr>
        <xdr:cNvSpPr/>
      </xdr:nvSpPr>
      <xdr:spPr>
        <a:xfrm>
          <a:off x="11487150" y="60305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5FDC8430-6E1D-4F41-9CCC-D0CE7823EC42}"/>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76C40AFC-F1FB-4864-891C-95E1C29F30A6}"/>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FCE98E6C-0C93-4945-8297-3A3C15EE444E}"/>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102E3220-D33A-4358-A4E7-CAFBB51ECBA7}"/>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F90EE9CE-E585-4800-A8C3-816007560D6F}"/>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513" name="楕円 512">
          <a:extLst>
            <a:ext uri="{FF2B5EF4-FFF2-40B4-BE49-F238E27FC236}">
              <a16:creationId xmlns:a16="http://schemas.microsoft.com/office/drawing/2014/main" id="{725DC552-3311-4E19-B360-4E55D420F96D}"/>
            </a:ext>
          </a:extLst>
        </xdr:cNvPr>
        <xdr:cNvSpPr/>
      </xdr:nvSpPr>
      <xdr:spPr>
        <a:xfrm>
          <a:off x="14649450" y="62033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19067</xdr:rowOff>
    </xdr:from>
    <xdr:ext cx="405111" cy="259045"/>
    <xdr:sp macro="" textlink="">
      <xdr:nvSpPr>
        <xdr:cNvPr id="514" name="【認定こども園・幼稚園・保育所】&#10;有形固定資産減価償却率該当値テキスト">
          <a:extLst>
            <a:ext uri="{FF2B5EF4-FFF2-40B4-BE49-F238E27FC236}">
              <a16:creationId xmlns:a16="http://schemas.microsoft.com/office/drawing/2014/main" id="{130A9DBE-67B8-49E6-9E1F-5C459E6301AA}"/>
            </a:ext>
          </a:extLst>
        </xdr:cNvPr>
        <xdr:cNvSpPr txBox="1"/>
      </xdr:nvSpPr>
      <xdr:spPr>
        <a:xfrm>
          <a:off x="14735175" y="61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515" name="楕円 514">
          <a:extLst>
            <a:ext uri="{FF2B5EF4-FFF2-40B4-BE49-F238E27FC236}">
              <a16:creationId xmlns:a16="http://schemas.microsoft.com/office/drawing/2014/main" id="{2C499E92-7827-448C-8B73-A36187F38635}"/>
            </a:ext>
          </a:extLst>
        </xdr:cNvPr>
        <xdr:cNvSpPr/>
      </xdr:nvSpPr>
      <xdr:spPr>
        <a:xfrm>
          <a:off x="13887450" y="61804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91440</xdr:rowOff>
    </xdr:to>
    <xdr:cxnSp macro="">
      <xdr:nvCxnSpPr>
        <xdr:cNvPr id="516" name="直線コネクタ 515">
          <a:extLst>
            <a:ext uri="{FF2B5EF4-FFF2-40B4-BE49-F238E27FC236}">
              <a16:creationId xmlns:a16="http://schemas.microsoft.com/office/drawing/2014/main" id="{098788D7-721A-42FE-B729-854923DF3202}"/>
            </a:ext>
          </a:extLst>
        </xdr:cNvPr>
        <xdr:cNvCxnSpPr/>
      </xdr:nvCxnSpPr>
      <xdr:spPr>
        <a:xfrm>
          <a:off x="13935075" y="622808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517" name="楕円 516">
          <a:extLst>
            <a:ext uri="{FF2B5EF4-FFF2-40B4-BE49-F238E27FC236}">
              <a16:creationId xmlns:a16="http://schemas.microsoft.com/office/drawing/2014/main" id="{36034DEA-6369-4F3E-BC60-0351E1451683}"/>
            </a:ext>
          </a:extLst>
        </xdr:cNvPr>
        <xdr:cNvSpPr/>
      </xdr:nvSpPr>
      <xdr:spPr>
        <a:xfrm>
          <a:off x="13096875" y="61220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68580</xdr:rowOff>
    </xdr:to>
    <xdr:cxnSp macro="">
      <xdr:nvCxnSpPr>
        <xdr:cNvPr id="518" name="直線コネクタ 517">
          <a:extLst>
            <a:ext uri="{FF2B5EF4-FFF2-40B4-BE49-F238E27FC236}">
              <a16:creationId xmlns:a16="http://schemas.microsoft.com/office/drawing/2014/main" id="{A806373E-6BB9-427E-9474-B2613967A686}"/>
            </a:ext>
          </a:extLst>
        </xdr:cNvPr>
        <xdr:cNvCxnSpPr/>
      </xdr:nvCxnSpPr>
      <xdr:spPr>
        <a:xfrm>
          <a:off x="13144500" y="6169660"/>
          <a:ext cx="79057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27940</xdr:rowOff>
    </xdr:to>
    <xdr:sp macro="" textlink="">
      <xdr:nvSpPr>
        <xdr:cNvPr id="519" name="楕円 518">
          <a:extLst>
            <a:ext uri="{FF2B5EF4-FFF2-40B4-BE49-F238E27FC236}">
              <a16:creationId xmlns:a16="http://schemas.microsoft.com/office/drawing/2014/main" id="{E044F8B0-A656-4299-A1B7-9179E938212C}"/>
            </a:ext>
          </a:extLst>
        </xdr:cNvPr>
        <xdr:cNvSpPr/>
      </xdr:nvSpPr>
      <xdr:spPr>
        <a:xfrm>
          <a:off x="12296775" y="60985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38</xdr:row>
      <xdr:rowOff>3810</xdr:rowOff>
    </xdr:to>
    <xdr:cxnSp macro="">
      <xdr:nvCxnSpPr>
        <xdr:cNvPr id="520" name="直線コネクタ 519">
          <a:extLst>
            <a:ext uri="{FF2B5EF4-FFF2-40B4-BE49-F238E27FC236}">
              <a16:creationId xmlns:a16="http://schemas.microsoft.com/office/drawing/2014/main" id="{0CEE8FD2-FE33-4390-A452-D25C916ACD5C}"/>
            </a:ext>
          </a:extLst>
        </xdr:cNvPr>
        <xdr:cNvCxnSpPr/>
      </xdr:nvCxnSpPr>
      <xdr:spPr>
        <a:xfrm>
          <a:off x="12344400" y="6146165"/>
          <a:ext cx="8001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40640</xdr:rowOff>
    </xdr:from>
    <xdr:to>
      <xdr:col>67</xdr:col>
      <xdr:colOff>101600</xdr:colOff>
      <xdr:row>37</xdr:row>
      <xdr:rowOff>142240</xdr:rowOff>
    </xdr:to>
    <xdr:sp macro="" textlink="">
      <xdr:nvSpPr>
        <xdr:cNvPr id="521" name="楕円 520">
          <a:extLst>
            <a:ext uri="{FF2B5EF4-FFF2-40B4-BE49-F238E27FC236}">
              <a16:creationId xmlns:a16="http://schemas.microsoft.com/office/drawing/2014/main" id="{4AC5F137-2BEE-4A23-90AE-EE3E589396FE}"/>
            </a:ext>
          </a:extLst>
        </xdr:cNvPr>
        <xdr:cNvSpPr/>
      </xdr:nvSpPr>
      <xdr:spPr>
        <a:xfrm>
          <a:off x="11487150" y="60413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91440</xdr:rowOff>
    </xdr:from>
    <xdr:to>
      <xdr:col>71</xdr:col>
      <xdr:colOff>177800</xdr:colOff>
      <xdr:row>37</xdr:row>
      <xdr:rowOff>148590</xdr:rowOff>
    </xdr:to>
    <xdr:cxnSp macro="">
      <xdr:nvCxnSpPr>
        <xdr:cNvPr id="522" name="直線コネクタ 521">
          <a:extLst>
            <a:ext uri="{FF2B5EF4-FFF2-40B4-BE49-F238E27FC236}">
              <a16:creationId xmlns:a16="http://schemas.microsoft.com/office/drawing/2014/main" id="{2F1E242E-10C8-4C6F-A429-1FB399998495}"/>
            </a:ext>
          </a:extLst>
        </xdr:cNvPr>
        <xdr:cNvCxnSpPr/>
      </xdr:nvCxnSpPr>
      <xdr:spPr>
        <a:xfrm>
          <a:off x="11534775" y="6089015"/>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523" name="n_1aveValue【認定こども園・幼稚園・保育所】&#10;有形固定資産減価償却率">
          <a:extLst>
            <a:ext uri="{FF2B5EF4-FFF2-40B4-BE49-F238E27FC236}">
              <a16:creationId xmlns:a16="http://schemas.microsoft.com/office/drawing/2014/main" id="{5BFFBBB2-C985-462A-9E6F-C9F942F75BF2}"/>
            </a:ext>
          </a:extLst>
        </xdr:cNvPr>
        <xdr:cNvSpPr txBox="1"/>
      </xdr:nvSpPr>
      <xdr:spPr>
        <a:xfrm>
          <a:off x="13745219"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24" name="n_2aveValue【認定こども園・幼稚園・保育所】&#10;有形固定資産減価償却率">
          <a:extLst>
            <a:ext uri="{FF2B5EF4-FFF2-40B4-BE49-F238E27FC236}">
              <a16:creationId xmlns:a16="http://schemas.microsoft.com/office/drawing/2014/main" id="{62419CD1-6A7C-45F1-AFAD-9AF05103F0AA}"/>
            </a:ext>
          </a:extLst>
        </xdr:cNvPr>
        <xdr:cNvSpPr txBox="1"/>
      </xdr:nvSpPr>
      <xdr:spPr>
        <a:xfrm>
          <a:off x="12964169"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25" name="n_3aveValue【認定こども園・幼稚園・保育所】&#10;有形固定資産減価償却率">
          <a:extLst>
            <a:ext uri="{FF2B5EF4-FFF2-40B4-BE49-F238E27FC236}">
              <a16:creationId xmlns:a16="http://schemas.microsoft.com/office/drawing/2014/main" id="{E31A47A7-B910-4F15-8A0C-C02F8FDF5F6F}"/>
            </a:ext>
          </a:extLst>
        </xdr:cNvPr>
        <xdr:cNvSpPr txBox="1"/>
      </xdr:nvSpPr>
      <xdr:spPr>
        <a:xfrm>
          <a:off x="12164069" y="5840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26" name="n_4aveValue【認定こども園・幼稚園・保育所】&#10;有形固定資産減価償却率">
          <a:extLst>
            <a:ext uri="{FF2B5EF4-FFF2-40B4-BE49-F238E27FC236}">
              <a16:creationId xmlns:a16="http://schemas.microsoft.com/office/drawing/2014/main" id="{756963E6-32DD-4E2E-BB65-D8CE65630636}"/>
            </a:ext>
          </a:extLst>
        </xdr:cNvPr>
        <xdr:cNvSpPr txBox="1"/>
      </xdr:nvSpPr>
      <xdr:spPr>
        <a:xfrm>
          <a:off x="113544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527" name="n_1mainValue【認定こども園・幼稚園・保育所】&#10;有形固定資産減価償却率">
          <a:extLst>
            <a:ext uri="{FF2B5EF4-FFF2-40B4-BE49-F238E27FC236}">
              <a16:creationId xmlns:a16="http://schemas.microsoft.com/office/drawing/2014/main" id="{5543F928-BBF2-4CBF-82BB-2A9BC03DB867}"/>
            </a:ext>
          </a:extLst>
        </xdr:cNvPr>
        <xdr:cNvSpPr txBox="1"/>
      </xdr:nvSpPr>
      <xdr:spPr>
        <a:xfrm>
          <a:off x="13745219"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528" name="n_2mainValue【認定こども園・幼稚園・保育所】&#10;有形固定資産減価償却率">
          <a:extLst>
            <a:ext uri="{FF2B5EF4-FFF2-40B4-BE49-F238E27FC236}">
              <a16:creationId xmlns:a16="http://schemas.microsoft.com/office/drawing/2014/main" id="{738C65C9-0070-4F40-969E-207FEE1130AD}"/>
            </a:ext>
          </a:extLst>
        </xdr:cNvPr>
        <xdr:cNvSpPr txBox="1"/>
      </xdr:nvSpPr>
      <xdr:spPr>
        <a:xfrm>
          <a:off x="12964169" y="6211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529" name="n_3mainValue【認定こども園・幼稚園・保育所】&#10;有形固定資産減価償却率">
          <a:extLst>
            <a:ext uri="{FF2B5EF4-FFF2-40B4-BE49-F238E27FC236}">
              <a16:creationId xmlns:a16="http://schemas.microsoft.com/office/drawing/2014/main" id="{1DC9A502-54FB-4CF9-BE59-44E3056B16D2}"/>
            </a:ext>
          </a:extLst>
        </xdr:cNvPr>
        <xdr:cNvSpPr txBox="1"/>
      </xdr:nvSpPr>
      <xdr:spPr>
        <a:xfrm>
          <a:off x="12164069" y="61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30" name="n_4mainValue【認定こども園・幼稚園・保育所】&#10;有形固定資産減価償却率">
          <a:extLst>
            <a:ext uri="{FF2B5EF4-FFF2-40B4-BE49-F238E27FC236}">
              <a16:creationId xmlns:a16="http://schemas.microsoft.com/office/drawing/2014/main" id="{0781D9F7-4CB0-41BB-9E6C-FE17A929061C}"/>
            </a:ext>
          </a:extLst>
        </xdr:cNvPr>
        <xdr:cNvSpPr txBox="1"/>
      </xdr:nvSpPr>
      <xdr:spPr>
        <a:xfrm>
          <a:off x="113544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1" name="正方形/長方形 530">
          <a:extLst>
            <a:ext uri="{FF2B5EF4-FFF2-40B4-BE49-F238E27FC236}">
              <a16:creationId xmlns:a16="http://schemas.microsoft.com/office/drawing/2014/main" id="{8710A6C3-8D86-44F2-95EE-EFB6E9A555CD}"/>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2" name="正方形/長方形 531">
          <a:extLst>
            <a:ext uri="{FF2B5EF4-FFF2-40B4-BE49-F238E27FC236}">
              <a16:creationId xmlns:a16="http://schemas.microsoft.com/office/drawing/2014/main" id="{9B7557A7-DEF7-4D43-B0CF-4F2EBAF9A35C}"/>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3" name="正方形/長方形 532">
          <a:extLst>
            <a:ext uri="{FF2B5EF4-FFF2-40B4-BE49-F238E27FC236}">
              <a16:creationId xmlns:a16="http://schemas.microsoft.com/office/drawing/2014/main" id="{9580C143-1FB8-4712-BEFE-EBF53B72DB15}"/>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4" name="正方形/長方形 533">
          <a:extLst>
            <a:ext uri="{FF2B5EF4-FFF2-40B4-BE49-F238E27FC236}">
              <a16:creationId xmlns:a16="http://schemas.microsoft.com/office/drawing/2014/main" id="{D381647C-048E-4A98-8DD7-30B3FEE1FB8B}"/>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5" name="正方形/長方形 534">
          <a:extLst>
            <a:ext uri="{FF2B5EF4-FFF2-40B4-BE49-F238E27FC236}">
              <a16:creationId xmlns:a16="http://schemas.microsoft.com/office/drawing/2014/main" id="{F519B91B-B847-4283-935A-73D1976718B9}"/>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6" name="正方形/長方形 535">
          <a:extLst>
            <a:ext uri="{FF2B5EF4-FFF2-40B4-BE49-F238E27FC236}">
              <a16:creationId xmlns:a16="http://schemas.microsoft.com/office/drawing/2014/main" id="{E8DEAB44-0362-40A3-990A-F0B55F654EB6}"/>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7" name="正方形/長方形 536">
          <a:extLst>
            <a:ext uri="{FF2B5EF4-FFF2-40B4-BE49-F238E27FC236}">
              <a16:creationId xmlns:a16="http://schemas.microsoft.com/office/drawing/2014/main" id="{3E79B013-F33C-4817-9F24-61AB037EBA75}"/>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a:extLst>
            <a:ext uri="{FF2B5EF4-FFF2-40B4-BE49-F238E27FC236}">
              <a16:creationId xmlns:a16="http://schemas.microsoft.com/office/drawing/2014/main" id="{FCB4C603-FE9A-4EFF-832B-BCE7D2E74A5B}"/>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a:extLst>
            <a:ext uri="{FF2B5EF4-FFF2-40B4-BE49-F238E27FC236}">
              <a16:creationId xmlns:a16="http://schemas.microsoft.com/office/drawing/2014/main" id="{5049A4AF-AD74-47C2-B5ED-5FD385FC44DD}"/>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a:extLst>
            <a:ext uri="{FF2B5EF4-FFF2-40B4-BE49-F238E27FC236}">
              <a16:creationId xmlns:a16="http://schemas.microsoft.com/office/drawing/2014/main" id="{E1C2E9C5-D33F-453B-9044-59543951EB7E}"/>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1" name="直線コネクタ 540">
          <a:extLst>
            <a:ext uri="{FF2B5EF4-FFF2-40B4-BE49-F238E27FC236}">
              <a16:creationId xmlns:a16="http://schemas.microsoft.com/office/drawing/2014/main" id="{3A80BC2E-8AB5-4FBA-9FA3-13A9D3BF0CA2}"/>
            </a:ext>
          </a:extLst>
        </xdr:cNvPr>
        <xdr:cNvCxnSpPr/>
      </xdr:nvCxnSpPr>
      <xdr:spPr>
        <a:xfrm>
          <a:off x="164592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2" name="テキスト ボックス 541">
          <a:extLst>
            <a:ext uri="{FF2B5EF4-FFF2-40B4-BE49-F238E27FC236}">
              <a16:creationId xmlns:a16="http://schemas.microsoft.com/office/drawing/2014/main" id="{07E6BC47-4531-4B24-8FFD-FB20B0520727}"/>
            </a:ext>
          </a:extLst>
        </xdr:cNvPr>
        <xdr:cNvSpPr txBox="1"/>
      </xdr:nvSpPr>
      <xdr:spPr>
        <a:xfrm>
          <a:off x="160523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3" name="直線コネクタ 542">
          <a:extLst>
            <a:ext uri="{FF2B5EF4-FFF2-40B4-BE49-F238E27FC236}">
              <a16:creationId xmlns:a16="http://schemas.microsoft.com/office/drawing/2014/main" id="{9C54DEA5-9030-470B-82C0-504DFA1BABD5}"/>
            </a:ext>
          </a:extLst>
        </xdr:cNvPr>
        <xdr:cNvCxnSpPr/>
      </xdr:nvCxnSpPr>
      <xdr:spPr>
        <a:xfrm>
          <a:off x="164592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4" name="テキスト ボックス 543">
          <a:extLst>
            <a:ext uri="{FF2B5EF4-FFF2-40B4-BE49-F238E27FC236}">
              <a16:creationId xmlns:a16="http://schemas.microsoft.com/office/drawing/2014/main" id="{171BA3B9-2EDB-4B0A-A31F-C3C75B6D6374}"/>
            </a:ext>
          </a:extLst>
        </xdr:cNvPr>
        <xdr:cNvSpPr txBox="1"/>
      </xdr:nvSpPr>
      <xdr:spPr>
        <a:xfrm>
          <a:off x="16052346" y="6465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5" name="直線コネクタ 544">
          <a:extLst>
            <a:ext uri="{FF2B5EF4-FFF2-40B4-BE49-F238E27FC236}">
              <a16:creationId xmlns:a16="http://schemas.microsoft.com/office/drawing/2014/main" id="{5F29A551-E0E0-4DB8-8E35-EF8563B719A6}"/>
            </a:ext>
          </a:extLst>
        </xdr:cNvPr>
        <xdr:cNvCxnSpPr/>
      </xdr:nvCxnSpPr>
      <xdr:spPr>
        <a:xfrm>
          <a:off x="164592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6" name="テキスト ボックス 545">
          <a:extLst>
            <a:ext uri="{FF2B5EF4-FFF2-40B4-BE49-F238E27FC236}">
              <a16:creationId xmlns:a16="http://schemas.microsoft.com/office/drawing/2014/main" id="{A0EB1ABF-6BAC-483B-8CEA-0561483072B7}"/>
            </a:ext>
          </a:extLst>
        </xdr:cNvPr>
        <xdr:cNvSpPr txBox="1"/>
      </xdr:nvSpPr>
      <xdr:spPr>
        <a:xfrm>
          <a:off x="16052346"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7" name="直線コネクタ 546">
          <a:extLst>
            <a:ext uri="{FF2B5EF4-FFF2-40B4-BE49-F238E27FC236}">
              <a16:creationId xmlns:a16="http://schemas.microsoft.com/office/drawing/2014/main" id="{52E54C0F-DABF-4CCE-BB78-DA6DB27B3A7B}"/>
            </a:ext>
          </a:extLst>
        </xdr:cNvPr>
        <xdr:cNvCxnSpPr/>
      </xdr:nvCxnSpPr>
      <xdr:spPr>
        <a:xfrm>
          <a:off x="164592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8" name="テキスト ボックス 547">
          <a:extLst>
            <a:ext uri="{FF2B5EF4-FFF2-40B4-BE49-F238E27FC236}">
              <a16:creationId xmlns:a16="http://schemas.microsoft.com/office/drawing/2014/main" id="{B5CAF67B-7B77-4FB4-B005-47446EE599BC}"/>
            </a:ext>
          </a:extLst>
        </xdr:cNvPr>
        <xdr:cNvSpPr txBox="1"/>
      </xdr:nvSpPr>
      <xdr:spPr>
        <a:xfrm>
          <a:off x="16052346"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9" name="直線コネクタ 548">
          <a:extLst>
            <a:ext uri="{FF2B5EF4-FFF2-40B4-BE49-F238E27FC236}">
              <a16:creationId xmlns:a16="http://schemas.microsoft.com/office/drawing/2014/main" id="{89689A19-AB92-41EC-ADEA-6E12F17D39C0}"/>
            </a:ext>
          </a:extLst>
        </xdr:cNvPr>
        <xdr:cNvCxnSpPr/>
      </xdr:nvCxnSpPr>
      <xdr:spPr>
        <a:xfrm>
          <a:off x="164592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50" name="テキスト ボックス 549">
          <a:extLst>
            <a:ext uri="{FF2B5EF4-FFF2-40B4-BE49-F238E27FC236}">
              <a16:creationId xmlns:a16="http://schemas.microsoft.com/office/drawing/2014/main" id="{A24C9303-AD20-4469-87BD-1A09B3146689}"/>
            </a:ext>
          </a:extLst>
        </xdr:cNvPr>
        <xdr:cNvSpPr txBox="1"/>
      </xdr:nvSpPr>
      <xdr:spPr>
        <a:xfrm>
          <a:off x="16052346" y="5527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1" name="直線コネクタ 550">
          <a:extLst>
            <a:ext uri="{FF2B5EF4-FFF2-40B4-BE49-F238E27FC236}">
              <a16:creationId xmlns:a16="http://schemas.microsoft.com/office/drawing/2014/main" id="{94F2E857-4527-47A4-A73B-0E665A04ED47}"/>
            </a:ext>
          </a:extLst>
        </xdr:cNvPr>
        <xdr:cNvCxnSpPr/>
      </xdr:nvCxnSpPr>
      <xdr:spPr>
        <a:xfrm>
          <a:off x="164592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2" name="テキスト ボックス 551">
          <a:extLst>
            <a:ext uri="{FF2B5EF4-FFF2-40B4-BE49-F238E27FC236}">
              <a16:creationId xmlns:a16="http://schemas.microsoft.com/office/drawing/2014/main" id="{A98F81DD-9B2B-4988-A1BE-F2A27B2B32C9}"/>
            </a:ext>
          </a:extLst>
        </xdr:cNvPr>
        <xdr:cNvSpPr txBox="1"/>
      </xdr:nvSpPr>
      <xdr:spPr>
        <a:xfrm>
          <a:off x="16052346" y="52198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id="{1D51DD3D-8639-4FC4-9834-9E71014052DC}"/>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4" name="テキスト ボックス 553">
          <a:extLst>
            <a:ext uri="{FF2B5EF4-FFF2-40B4-BE49-F238E27FC236}">
              <a16:creationId xmlns:a16="http://schemas.microsoft.com/office/drawing/2014/main" id="{3D3816D9-9C8E-4105-BE11-0AC51DF6E23F}"/>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認定こども園・幼稚園・保育所】&#10;一人当たり面積グラフ枠">
          <a:extLst>
            <a:ext uri="{FF2B5EF4-FFF2-40B4-BE49-F238E27FC236}">
              <a16:creationId xmlns:a16="http://schemas.microsoft.com/office/drawing/2014/main" id="{2925341A-1651-426A-A8BC-A35D48C18953}"/>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56" name="直線コネクタ 555">
          <a:extLst>
            <a:ext uri="{FF2B5EF4-FFF2-40B4-BE49-F238E27FC236}">
              <a16:creationId xmlns:a16="http://schemas.microsoft.com/office/drawing/2014/main" id="{85861304-9B16-4023-9B56-782776FF8504}"/>
            </a:ext>
          </a:extLst>
        </xdr:cNvPr>
        <xdr:cNvCxnSpPr/>
      </xdr:nvCxnSpPr>
      <xdr:spPr>
        <a:xfrm flipV="1">
          <a:off x="19954239" y="5314043"/>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57" name="【認定こども園・幼稚園・保育所】&#10;一人当たり面積最小値テキスト">
          <a:extLst>
            <a:ext uri="{FF2B5EF4-FFF2-40B4-BE49-F238E27FC236}">
              <a16:creationId xmlns:a16="http://schemas.microsoft.com/office/drawing/2014/main" id="{D2F6F9B9-A75D-48F4-816A-62331FEE3730}"/>
            </a:ext>
          </a:extLst>
        </xdr:cNvPr>
        <xdr:cNvSpPr txBox="1"/>
      </xdr:nvSpPr>
      <xdr:spPr>
        <a:xfrm>
          <a:off x="19992975" y="683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58" name="直線コネクタ 557">
          <a:extLst>
            <a:ext uri="{FF2B5EF4-FFF2-40B4-BE49-F238E27FC236}">
              <a16:creationId xmlns:a16="http://schemas.microsoft.com/office/drawing/2014/main" id="{C9EAFE09-FED1-4755-A008-7B814C498883}"/>
            </a:ext>
          </a:extLst>
        </xdr:cNvPr>
        <xdr:cNvCxnSpPr/>
      </xdr:nvCxnSpPr>
      <xdr:spPr>
        <a:xfrm>
          <a:off x="19878675" y="68267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59" name="【認定こども園・幼稚園・保育所】&#10;一人当たり面積最大値テキスト">
          <a:extLst>
            <a:ext uri="{FF2B5EF4-FFF2-40B4-BE49-F238E27FC236}">
              <a16:creationId xmlns:a16="http://schemas.microsoft.com/office/drawing/2014/main" id="{8B806C0A-8049-46EF-82F4-100DBC436E9C}"/>
            </a:ext>
          </a:extLst>
        </xdr:cNvPr>
        <xdr:cNvSpPr txBox="1"/>
      </xdr:nvSpPr>
      <xdr:spPr>
        <a:xfrm>
          <a:off x="19992975" y="50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60" name="直線コネクタ 559">
          <a:extLst>
            <a:ext uri="{FF2B5EF4-FFF2-40B4-BE49-F238E27FC236}">
              <a16:creationId xmlns:a16="http://schemas.microsoft.com/office/drawing/2014/main" id="{898F30A3-AC85-4C93-8D7C-0502AB22A8FD}"/>
            </a:ext>
          </a:extLst>
        </xdr:cNvPr>
        <xdr:cNvCxnSpPr/>
      </xdr:nvCxnSpPr>
      <xdr:spPr>
        <a:xfrm>
          <a:off x="19878675" y="53140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561" name="【認定こども園・幼稚園・保育所】&#10;一人当たり面積平均値テキスト">
          <a:extLst>
            <a:ext uri="{FF2B5EF4-FFF2-40B4-BE49-F238E27FC236}">
              <a16:creationId xmlns:a16="http://schemas.microsoft.com/office/drawing/2014/main" id="{627C1969-35B2-4E76-801C-BF95BD2D2E63}"/>
            </a:ext>
          </a:extLst>
        </xdr:cNvPr>
        <xdr:cNvSpPr txBox="1"/>
      </xdr:nvSpPr>
      <xdr:spPr>
        <a:xfrm>
          <a:off x="19992975" y="635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62" name="フローチャート: 判断 561">
          <a:extLst>
            <a:ext uri="{FF2B5EF4-FFF2-40B4-BE49-F238E27FC236}">
              <a16:creationId xmlns:a16="http://schemas.microsoft.com/office/drawing/2014/main" id="{ADCDA10D-A9F2-4CBB-BE02-574E5BD3D05D}"/>
            </a:ext>
          </a:extLst>
        </xdr:cNvPr>
        <xdr:cNvSpPr/>
      </xdr:nvSpPr>
      <xdr:spPr>
        <a:xfrm>
          <a:off x="19897725" y="649332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63" name="フローチャート: 判断 562">
          <a:extLst>
            <a:ext uri="{FF2B5EF4-FFF2-40B4-BE49-F238E27FC236}">
              <a16:creationId xmlns:a16="http://schemas.microsoft.com/office/drawing/2014/main" id="{99925305-7030-4E94-AEA8-B0564682FD5A}"/>
            </a:ext>
          </a:extLst>
        </xdr:cNvPr>
        <xdr:cNvSpPr/>
      </xdr:nvSpPr>
      <xdr:spPr>
        <a:xfrm>
          <a:off x="19154775" y="6485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64" name="フローチャート: 判断 563">
          <a:extLst>
            <a:ext uri="{FF2B5EF4-FFF2-40B4-BE49-F238E27FC236}">
              <a16:creationId xmlns:a16="http://schemas.microsoft.com/office/drawing/2014/main" id="{E8ED95A2-C803-4585-8B1C-E7F80642E838}"/>
            </a:ext>
          </a:extLst>
        </xdr:cNvPr>
        <xdr:cNvSpPr/>
      </xdr:nvSpPr>
      <xdr:spPr>
        <a:xfrm>
          <a:off x="18345150" y="647790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65" name="フローチャート: 判断 564">
          <a:extLst>
            <a:ext uri="{FF2B5EF4-FFF2-40B4-BE49-F238E27FC236}">
              <a16:creationId xmlns:a16="http://schemas.microsoft.com/office/drawing/2014/main" id="{C5DE560F-6A67-4CE1-AE16-8ACBEC645D0B}"/>
            </a:ext>
          </a:extLst>
        </xdr:cNvPr>
        <xdr:cNvSpPr/>
      </xdr:nvSpPr>
      <xdr:spPr>
        <a:xfrm>
          <a:off x="17554575" y="64779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66" name="フローチャート: 判断 565">
          <a:extLst>
            <a:ext uri="{FF2B5EF4-FFF2-40B4-BE49-F238E27FC236}">
              <a16:creationId xmlns:a16="http://schemas.microsoft.com/office/drawing/2014/main" id="{45238AFD-3F5B-462F-92A0-2D72E05DE3EB}"/>
            </a:ext>
          </a:extLst>
        </xdr:cNvPr>
        <xdr:cNvSpPr/>
      </xdr:nvSpPr>
      <xdr:spPr>
        <a:xfrm>
          <a:off x="16754475" y="64561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EFD263DD-7B32-40B2-B0B8-FD6DA8237C9B}"/>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399D0659-A903-4C9F-9F39-46DF028CDC39}"/>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24B24B26-F907-46E6-B4C4-8190D44AB0E2}"/>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71DEA897-BB58-406C-BDD0-7053441BE982}"/>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6A4D2A67-0913-4CA6-AE45-472776EBAAA0}"/>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123372</xdr:rowOff>
    </xdr:from>
    <xdr:to>
      <xdr:col>116</xdr:col>
      <xdr:colOff>114300</xdr:colOff>
      <xdr:row>41</xdr:row>
      <xdr:rowOff>53522</xdr:rowOff>
    </xdr:to>
    <xdr:sp macro="" textlink="">
      <xdr:nvSpPr>
        <xdr:cNvPr id="572" name="楕円 571">
          <a:extLst>
            <a:ext uri="{FF2B5EF4-FFF2-40B4-BE49-F238E27FC236}">
              <a16:creationId xmlns:a16="http://schemas.microsoft.com/office/drawing/2014/main" id="{D80FB89B-B10A-46C2-81D6-A3FBB4E576B7}"/>
            </a:ext>
          </a:extLst>
        </xdr:cNvPr>
        <xdr:cNvSpPr/>
      </xdr:nvSpPr>
      <xdr:spPr>
        <a:xfrm>
          <a:off x="19897725" y="661307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101799</xdr:rowOff>
    </xdr:from>
    <xdr:ext cx="469744" cy="259045"/>
    <xdr:sp macro="" textlink="">
      <xdr:nvSpPr>
        <xdr:cNvPr id="573" name="【認定こども園・幼稚園・保育所】&#10;一人当たり面積該当値テキスト">
          <a:extLst>
            <a:ext uri="{FF2B5EF4-FFF2-40B4-BE49-F238E27FC236}">
              <a16:creationId xmlns:a16="http://schemas.microsoft.com/office/drawing/2014/main" id="{31D7EFA1-7E98-4150-AF38-03115902C2C0}"/>
            </a:ext>
          </a:extLst>
        </xdr:cNvPr>
        <xdr:cNvSpPr txBox="1"/>
      </xdr:nvSpPr>
      <xdr:spPr>
        <a:xfrm>
          <a:off x="19992975" y="659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574" name="楕円 573">
          <a:extLst>
            <a:ext uri="{FF2B5EF4-FFF2-40B4-BE49-F238E27FC236}">
              <a16:creationId xmlns:a16="http://schemas.microsoft.com/office/drawing/2014/main" id="{8D66F945-216A-4DC8-B134-A229DDB35A14}"/>
            </a:ext>
          </a:extLst>
        </xdr:cNvPr>
        <xdr:cNvSpPr/>
      </xdr:nvSpPr>
      <xdr:spPr>
        <a:xfrm>
          <a:off x="19154775" y="65913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41</xdr:row>
      <xdr:rowOff>2722</xdr:rowOff>
    </xdr:to>
    <xdr:cxnSp macro="">
      <xdr:nvCxnSpPr>
        <xdr:cNvPr id="575" name="直線コネクタ 574">
          <a:extLst>
            <a:ext uri="{FF2B5EF4-FFF2-40B4-BE49-F238E27FC236}">
              <a16:creationId xmlns:a16="http://schemas.microsoft.com/office/drawing/2014/main" id="{82838D3E-F4B3-49BB-8279-5BA023D271FF}"/>
            </a:ext>
          </a:extLst>
        </xdr:cNvPr>
        <xdr:cNvCxnSpPr/>
      </xdr:nvCxnSpPr>
      <xdr:spPr>
        <a:xfrm>
          <a:off x="19202400" y="6638925"/>
          <a:ext cx="752475"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79828</xdr:rowOff>
    </xdr:from>
    <xdr:to>
      <xdr:col>107</xdr:col>
      <xdr:colOff>101600</xdr:colOff>
      <xdr:row>41</xdr:row>
      <xdr:rowOff>9978</xdr:rowOff>
    </xdr:to>
    <xdr:sp macro="" textlink="">
      <xdr:nvSpPr>
        <xdr:cNvPr id="576" name="楕円 575">
          <a:extLst>
            <a:ext uri="{FF2B5EF4-FFF2-40B4-BE49-F238E27FC236}">
              <a16:creationId xmlns:a16="http://schemas.microsoft.com/office/drawing/2014/main" id="{D38D04D9-6670-430E-89EE-FB9C4290E449}"/>
            </a:ext>
          </a:extLst>
        </xdr:cNvPr>
        <xdr:cNvSpPr/>
      </xdr:nvSpPr>
      <xdr:spPr>
        <a:xfrm>
          <a:off x="18345150" y="656952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130628</xdr:rowOff>
    </xdr:from>
    <xdr:to>
      <xdr:col>111</xdr:col>
      <xdr:colOff>177800</xdr:colOff>
      <xdr:row>40</xdr:row>
      <xdr:rowOff>152400</xdr:rowOff>
    </xdr:to>
    <xdr:cxnSp macro="">
      <xdr:nvCxnSpPr>
        <xdr:cNvPr id="577" name="直線コネクタ 576">
          <a:extLst>
            <a:ext uri="{FF2B5EF4-FFF2-40B4-BE49-F238E27FC236}">
              <a16:creationId xmlns:a16="http://schemas.microsoft.com/office/drawing/2014/main" id="{174A58C5-1D11-47B6-8DD6-C6C953589BE0}"/>
            </a:ext>
          </a:extLst>
        </xdr:cNvPr>
        <xdr:cNvCxnSpPr/>
      </xdr:nvCxnSpPr>
      <xdr:spPr>
        <a:xfrm>
          <a:off x="18392775" y="6617153"/>
          <a:ext cx="809625"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90715</xdr:rowOff>
    </xdr:from>
    <xdr:to>
      <xdr:col>102</xdr:col>
      <xdr:colOff>165100</xdr:colOff>
      <xdr:row>41</xdr:row>
      <xdr:rowOff>20865</xdr:rowOff>
    </xdr:to>
    <xdr:sp macro="" textlink="">
      <xdr:nvSpPr>
        <xdr:cNvPr id="578" name="楕円 577">
          <a:extLst>
            <a:ext uri="{FF2B5EF4-FFF2-40B4-BE49-F238E27FC236}">
              <a16:creationId xmlns:a16="http://schemas.microsoft.com/office/drawing/2014/main" id="{6CCE1CE4-173D-4AD4-8D7A-005AF6329659}"/>
            </a:ext>
          </a:extLst>
        </xdr:cNvPr>
        <xdr:cNvSpPr/>
      </xdr:nvSpPr>
      <xdr:spPr>
        <a:xfrm>
          <a:off x="17554575" y="65740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130628</xdr:rowOff>
    </xdr:from>
    <xdr:to>
      <xdr:col>107</xdr:col>
      <xdr:colOff>50800</xdr:colOff>
      <xdr:row>40</xdr:row>
      <xdr:rowOff>141515</xdr:rowOff>
    </xdr:to>
    <xdr:cxnSp macro="">
      <xdr:nvCxnSpPr>
        <xdr:cNvPr id="579" name="直線コネクタ 578">
          <a:extLst>
            <a:ext uri="{FF2B5EF4-FFF2-40B4-BE49-F238E27FC236}">
              <a16:creationId xmlns:a16="http://schemas.microsoft.com/office/drawing/2014/main" id="{DEF38DB6-B99F-4845-8E83-C66A0B48D9AA}"/>
            </a:ext>
          </a:extLst>
        </xdr:cNvPr>
        <xdr:cNvCxnSpPr/>
      </xdr:nvCxnSpPr>
      <xdr:spPr>
        <a:xfrm flipV="1">
          <a:off x="17602200" y="6617153"/>
          <a:ext cx="790575"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90715</xdr:rowOff>
    </xdr:from>
    <xdr:to>
      <xdr:col>98</xdr:col>
      <xdr:colOff>38100</xdr:colOff>
      <xdr:row>41</xdr:row>
      <xdr:rowOff>20865</xdr:rowOff>
    </xdr:to>
    <xdr:sp macro="" textlink="">
      <xdr:nvSpPr>
        <xdr:cNvPr id="580" name="楕円 579">
          <a:extLst>
            <a:ext uri="{FF2B5EF4-FFF2-40B4-BE49-F238E27FC236}">
              <a16:creationId xmlns:a16="http://schemas.microsoft.com/office/drawing/2014/main" id="{5772EFE3-F570-45D8-9D29-1B33A423B9C3}"/>
            </a:ext>
          </a:extLst>
        </xdr:cNvPr>
        <xdr:cNvSpPr/>
      </xdr:nvSpPr>
      <xdr:spPr>
        <a:xfrm>
          <a:off x="16754475" y="65740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141515</xdr:rowOff>
    </xdr:from>
    <xdr:to>
      <xdr:col>102</xdr:col>
      <xdr:colOff>114300</xdr:colOff>
      <xdr:row>40</xdr:row>
      <xdr:rowOff>141515</xdr:rowOff>
    </xdr:to>
    <xdr:cxnSp macro="">
      <xdr:nvCxnSpPr>
        <xdr:cNvPr id="581" name="直線コネクタ 580">
          <a:extLst>
            <a:ext uri="{FF2B5EF4-FFF2-40B4-BE49-F238E27FC236}">
              <a16:creationId xmlns:a16="http://schemas.microsoft.com/office/drawing/2014/main" id="{DF6757C9-3D60-467E-90B0-543A598510AE}"/>
            </a:ext>
          </a:extLst>
        </xdr:cNvPr>
        <xdr:cNvCxnSpPr/>
      </xdr:nvCxnSpPr>
      <xdr:spPr>
        <a:xfrm>
          <a:off x="16802100" y="663121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582" name="n_1aveValue【認定こども園・幼稚園・保育所】&#10;一人当たり面積">
          <a:extLst>
            <a:ext uri="{FF2B5EF4-FFF2-40B4-BE49-F238E27FC236}">
              <a16:creationId xmlns:a16="http://schemas.microsoft.com/office/drawing/2014/main" id="{A9A519D7-EB9A-4A7B-BD33-C87DAD2F1466}"/>
            </a:ext>
          </a:extLst>
        </xdr:cNvPr>
        <xdr:cNvSpPr txBox="1"/>
      </xdr:nvSpPr>
      <xdr:spPr>
        <a:xfrm>
          <a:off x="18983402" y="627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83" name="n_2aveValue【認定こども園・幼稚園・保育所】&#10;一人当たり面積">
          <a:extLst>
            <a:ext uri="{FF2B5EF4-FFF2-40B4-BE49-F238E27FC236}">
              <a16:creationId xmlns:a16="http://schemas.microsoft.com/office/drawing/2014/main" id="{0A3E2FE4-7BA8-48FA-9500-E90228DD2ED3}"/>
            </a:ext>
          </a:extLst>
        </xdr:cNvPr>
        <xdr:cNvSpPr txBox="1"/>
      </xdr:nvSpPr>
      <xdr:spPr>
        <a:xfrm>
          <a:off x="18183302" y="62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84" name="n_3aveValue【認定こども園・幼稚園・保育所】&#10;一人当たり面積">
          <a:extLst>
            <a:ext uri="{FF2B5EF4-FFF2-40B4-BE49-F238E27FC236}">
              <a16:creationId xmlns:a16="http://schemas.microsoft.com/office/drawing/2014/main" id="{4BCF422E-73C5-4103-854E-D74F2C93889A}"/>
            </a:ext>
          </a:extLst>
        </xdr:cNvPr>
        <xdr:cNvSpPr txBox="1"/>
      </xdr:nvSpPr>
      <xdr:spPr>
        <a:xfrm>
          <a:off x="17383202" y="62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85" name="n_4aveValue【認定こども園・幼稚園・保育所】&#10;一人当たり面積">
          <a:extLst>
            <a:ext uri="{FF2B5EF4-FFF2-40B4-BE49-F238E27FC236}">
              <a16:creationId xmlns:a16="http://schemas.microsoft.com/office/drawing/2014/main" id="{B5210887-8068-4BD7-9BCE-D9495E391B16}"/>
            </a:ext>
          </a:extLst>
        </xdr:cNvPr>
        <xdr:cNvSpPr txBox="1"/>
      </xdr:nvSpPr>
      <xdr:spPr>
        <a:xfrm>
          <a:off x="16592627" y="624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586" name="n_1mainValue【認定こども園・幼稚園・保育所】&#10;一人当たり面積">
          <a:extLst>
            <a:ext uri="{FF2B5EF4-FFF2-40B4-BE49-F238E27FC236}">
              <a16:creationId xmlns:a16="http://schemas.microsoft.com/office/drawing/2014/main" id="{5E4AF47C-A167-4F15-9B7A-9EF82EC82C6D}"/>
            </a:ext>
          </a:extLst>
        </xdr:cNvPr>
        <xdr:cNvSpPr txBox="1"/>
      </xdr:nvSpPr>
      <xdr:spPr>
        <a:xfrm>
          <a:off x="18983402" y="667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1105</xdr:rowOff>
    </xdr:from>
    <xdr:ext cx="469744" cy="259045"/>
    <xdr:sp macro="" textlink="">
      <xdr:nvSpPr>
        <xdr:cNvPr id="587" name="n_2mainValue【認定こども園・幼稚園・保育所】&#10;一人当たり面積">
          <a:extLst>
            <a:ext uri="{FF2B5EF4-FFF2-40B4-BE49-F238E27FC236}">
              <a16:creationId xmlns:a16="http://schemas.microsoft.com/office/drawing/2014/main" id="{76F6C1D8-6C23-4ECE-ABD7-6C58E8FF14CB}"/>
            </a:ext>
          </a:extLst>
        </xdr:cNvPr>
        <xdr:cNvSpPr txBox="1"/>
      </xdr:nvSpPr>
      <xdr:spPr>
        <a:xfrm>
          <a:off x="18183302"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11992</xdr:rowOff>
    </xdr:from>
    <xdr:ext cx="469744" cy="259045"/>
    <xdr:sp macro="" textlink="">
      <xdr:nvSpPr>
        <xdr:cNvPr id="588" name="n_3mainValue【認定こども園・幼稚園・保育所】&#10;一人当たり面積">
          <a:extLst>
            <a:ext uri="{FF2B5EF4-FFF2-40B4-BE49-F238E27FC236}">
              <a16:creationId xmlns:a16="http://schemas.microsoft.com/office/drawing/2014/main" id="{B9B96D71-4952-43D0-B611-875C3A7BDB04}"/>
            </a:ext>
          </a:extLst>
        </xdr:cNvPr>
        <xdr:cNvSpPr txBox="1"/>
      </xdr:nvSpPr>
      <xdr:spPr>
        <a:xfrm>
          <a:off x="17383202" y="665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11992</xdr:rowOff>
    </xdr:from>
    <xdr:ext cx="469744" cy="259045"/>
    <xdr:sp macro="" textlink="">
      <xdr:nvSpPr>
        <xdr:cNvPr id="589" name="n_4mainValue【認定こども園・幼稚園・保育所】&#10;一人当たり面積">
          <a:extLst>
            <a:ext uri="{FF2B5EF4-FFF2-40B4-BE49-F238E27FC236}">
              <a16:creationId xmlns:a16="http://schemas.microsoft.com/office/drawing/2014/main" id="{BB6ACB4E-3AF9-4BA5-9E4C-EBD5008D1FA0}"/>
            </a:ext>
          </a:extLst>
        </xdr:cNvPr>
        <xdr:cNvSpPr txBox="1"/>
      </xdr:nvSpPr>
      <xdr:spPr>
        <a:xfrm>
          <a:off x="16592627" y="665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id="{4275789D-11D2-436B-953A-0DA5F8A2B67C}"/>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a:extLst>
            <a:ext uri="{FF2B5EF4-FFF2-40B4-BE49-F238E27FC236}">
              <a16:creationId xmlns:a16="http://schemas.microsoft.com/office/drawing/2014/main" id="{4A5DEC96-A576-4AB0-8AC1-4FDFDFE013D7}"/>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a:extLst>
            <a:ext uri="{FF2B5EF4-FFF2-40B4-BE49-F238E27FC236}">
              <a16:creationId xmlns:a16="http://schemas.microsoft.com/office/drawing/2014/main" id="{2A67B2DB-D42E-4207-AB4D-72A35A03186E}"/>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a:extLst>
            <a:ext uri="{FF2B5EF4-FFF2-40B4-BE49-F238E27FC236}">
              <a16:creationId xmlns:a16="http://schemas.microsoft.com/office/drawing/2014/main" id="{459DA1D1-F234-456B-AF47-1D9F5069CA79}"/>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a:extLst>
            <a:ext uri="{FF2B5EF4-FFF2-40B4-BE49-F238E27FC236}">
              <a16:creationId xmlns:a16="http://schemas.microsoft.com/office/drawing/2014/main" id="{63140518-0807-4820-A43B-2E286FF687F2}"/>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a:extLst>
            <a:ext uri="{FF2B5EF4-FFF2-40B4-BE49-F238E27FC236}">
              <a16:creationId xmlns:a16="http://schemas.microsoft.com/office/drawing/2014/main" id="{2435B7DD-B42E-46B7-90B2-7800BE280F2D}"/>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a:extLst>
            <a:ext uri="{FF2B5EF4-FFF2-40B4-BE49-F238E27FC236}">
              <a16:creationId xmlns:a16="http://schemas.microsoft.com/office/drawing/2014/main" id="{64879D45-8710-4C65-8F07-5E4519807183}"/>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a:extLst>
            <a:ext uri="{FF2B5EF4-FFF2-40B4-BE49-F238E27FC236}">
              <a16:creationId xmlns:a16="http://schemas.microsoft.com/office/drawing/2014/main" id="{23ACBA1F-3FBD-45DE-9A15-99C8190CFAEB}"/>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8" name="テキスト ボックス 597">
          <a:extLst>
            <a:ext uri="{FF2B5EF4-FFF2-40B4-BE49-F238E27FC236}">
              <a16:creationId xmlns:a16="http://schemas.microsoft.com/office/drawing/2014/main" id="{57881722-CD6C-4B2D-AB77-18C39CBB87A0}"/>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9" name="直線コネクタ 598">
          <a:extLst>
            <a:ext uri="{FF2B5EF4-FFF2-40B4-BE49-F238E27FC236}">
              <a16:creationId xmlns:a16="http://schemas.microsoft.com/office/drawing/2014/main" id="{B93A78E8-700C-47BE-B698-2AA1C954BF09}"/>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0" name="テキスト ボックス 599">
          <a:extLst>
            <a:ext uri="{FF2B5EF4-FFF2-40B4-BE49-F238E27FC236}">
              <a16:creationId xmlns:a16="http://schemas.microsoft.com/office/drawing/2014/main" id="{85DC0E44-C49A-4861-900B-7A844707A752}"/>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1" name="直線コネクタ 600">
          <a:extLst>
            <a:ext uri="{FF2B5EF4-FFF2-40B4-BE49-F238E27FC236}">
              <a16:creationId xmlns:a16="http://schemas.microsoft.com/office/drawing/2014/main" id="{1988784B-5447-403A-9E97-112120195674}"/>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02" name="テキスト ボックス 601">
          <a:extLst>
            <a:ext uri="{FF2B5EF4-FFF2-40B4-BE49-F238E27FC236}">
              <a16:creationId xmlns:a16="http://schemas.microsoft.com/office/drawing/2014/main" id="{451875B9-774F-4C72-9855-C1E40F119D96}"/>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3" name="直線コネクタ 602">
          <a:extLst>
            <a:ext uri="{FF2B5EF4-FFF2-40B4-BE49-F238E27FC236}">
              <a16:creationId xmlns:a16="http://schemas.microsoft.com/office/drawing/2014/main" id="{445426D0-D9CD-4D00-99DF-8EECE3668CD5}"/>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4" name="テキスト ボックス 603">
          <a:extLst>
            <a:ext uri="{FF2B5EF4-FFF2-40B4-BE49-F238E27FC236}">
              <a16:creationId xmlns:a16="http://schemas.microsoft.com/office/drawing/2014/main" id="{F654BA80-F950-41CF-B947-D9613D4F0E8C}"/>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5" name="直線コネクタ 604">
          <a:extLst>
            <a:ext uri="{FF2B5EF4-FFF2-40B4-BE49-F238E27FC236}">
              <a16:creationId xmlns:a16="http://schemas.microsoft.com/office/drawing/2014/main" id="{2841F723-584A-41FE-B0D7-24DB6D0FC8C9}"/>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6" name="テキスト ボックス 605">
          <a:extLst>
            <a:ext uri="{FF2B5EF4-FFF2-40B4-BE49-F238E27FC236}">
              <a16:creationId xmlns:a16="http://schemas.microsoft.com/office/drawing/2014/main" id="{2F40E0C4-3C18-4323-BC88-0547BFA46125}"/>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7" name="直線コネクタ 606">
          <a:extLst>
            <a:ext uri="{FF2B5EF4-FFF2-40B4-BE49-F238E27FC236}">
              <a16:creationId xmlns:a16="http://schemas.microsoft.com/office/drawing/2014/main" id="{25AAB1B9-DF3F-4A26-AF66-529231DEDD34}"/>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8" name="テキスト ボックス 607">
          <a:extLst>
            <a:ext uri="{FF2B5EF4-FFF2-40B4-BE49-F238E27FC236}">
              <a16:creationId xmlns:a16="http://schemas.microsoft.com/office/drawing/2014/main" id="{FFC5117B-1438-4F0F-929A-C329AD608A0E}"/>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9DADB362-4BD4-47D1-936F-E88FA02AD1D0}"/>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0" name="テキスト ボックス 609">
          <a:extLst>
            <a:ext uri="{FF2B5EF4-FFF2-40B4-BE49-F238E27FC236}">
              <a16:creationId xmlns:a16="http://schemas.microsoft.com/office/drawing/2014/main" id="{E4785F8E-FCF9-4DD7-983B-C4F43E4530BB}"/>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1" name="【学校施設】&#10;有形固定資産減価償却率グラフ枠">
          <a:extLst>
            <a:ext uri="{FF2B5EF4-FFF2-40B4-BE49-F238E27FC236}">
              <a16:creationId xmlns:a16="http://schemas.microsoft.com/office/drawing/2014/main" id="{345BEC32-5829-4DF6-8B5F-D1D54C37F78F}"/>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12" name="直線コネクタ 611">
          <a:extLst>
            <a:ext uri="{FF2B5EF4-FFF2-40B4-BE49-F238E27FC236}">
              <a16:creationId xmlns:a16="http://schemas.microsoft.com/office/drawing/2014/main" id="{9CE1A61C-12D2-4FAD-97EE-4E7E62694F80}"/>
            </a:ext>
          </a:extLst>
        </xdr:cNvPr>
        <xdr:cNvCxnSpPr/>
      </xdr:nvCxnSpPr>
      <xdr:spPr>
        <a:xfrm flipV="1">
          <a:off x="14696439" y="9203944"/>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13" name="【学校施設】&#10;有形固定資産減価償却率最小値テキスト">
          <a:extLst>
            <a:ext uri="{FF2B5EF4-FFF2-40B4-BE49-F238E27FC236}">
              <a16:creationId xmlns:a16="http://schemas.microsoft.com/office/drawing/2014/main" id="{29EEA62D-FC54-4BF8-902D-21DA5E9158B4}"/>
            </a:ext>
          </a:extLst>
        </xdr:cNvPr>
        <xdr:cNvSpPr txBox="1"/>
      </xdr:nvSpPr>
      <xdr:spPr>
        <a:xfrm>
          <a:off x="14735175" y="1026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14" name="直線コネクタ 613">
          <a:extLst>
            <a:ext uri="{FF2B5EF4-FFF2-40B4-BE49-F238E27FC236}">
              <a16:creationId xmlns:a16="http://schemas.microsoft.com/office/drawing/2014/main" id="{F3B8E420-B826-4F2D-A9D5-E503FDE1FE2C}"/>
            </a:ext>
          </a:extLst>
        </xdr:cNvPr>
        <xdr:cNvCxnSpPr/>
      </xdr:nvCxnSpPr>
      <xdr:spPr>
        <a:xfrm>
          <a:off x="14611350" y="102574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15" name="【学校施設】&#10;有形固定資産減価償却率最大値テキスト">
          <a:extLst>
            <a:ext uri="{FF2B5EF4-FFF2-40B4-BE49-F238E27FC236}">
              <a16:creationId xmlns:a16="http://schemas.microsoft.com/office/drawing/2014/main" id="{B277C4E0-E66E-48BD-8A2D-C57B89F2D90B}"/>
            </a:ext>
          </a:extLst>
        </xdr:cNvPr>
        <xdr:cNvSpPr txBox="1"/>
      </xdr:nvSpPr>
      <xdr:spPr>
        <a:xfrm>
          <a:off x="14735175" y="898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16" name="直線コネクタ 615">
          <a:extLst>
            <a:ext uri="{FF2B5EF4-FFF2-40B4-BE49-F238E27FC236}">
              <a16:creationId xmlns:a16="http://schemas.microsoft.com/office/drawing/2014/main" id="{A52916B4-9D00-435C-990E-3F34E39F8C2E}"/>
            </a:ext>
          </a:extLst>
        </xdr:cNvPr>
        <xdr:cNvCxnSpPr/>
      </xdr:nvCxnSpPr>
      <xdr:spPr>
        <a:xfrm>
          <a:off x="14611350" y="92039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617" name="【学校施設】&#10;有形固定資産減価償却率平均値テキスト">
          <a:extLst>
            <a:ext uri="{FF2B5EF4-FFF2-40B4-BE49-F238E27FC236}">
              <a16:creationId xmlns:a16="http://schemas.microsoft.com/office/drawing/2014/main" id="{8EECCC52-67EF-449C-A973-641645E62EEE}"/>
            </a:ext>
          </a:extLst>
        </xdr:cNvPr>
        <xdr:cNvSpPr txBox="1"/>
      </xdr:nvSpPr>
      <xdr:spPr>
        <a:xfrm>
          <a:off x="14735175" y="9609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18" name="フローチャート: 判断 617">
          <a:extLst>
            <a:ext uri="{FF2B5EF4-FFF2-40B4-BE49-F238E27FC236}">
              <a16:creationId xmlns:a16="http://schemas.microsoft.com/office/drawing/2014/main" id="{5BBD6D72-ED37-4360-B757-D39B671873B1}"/>
            </a:ext>
          </a:extLst>
        </xdr:cNvPr>
        <xdr:cNvSpPr/>
      </xdr:nvSpPr>
      <xdr:spPr>
        <a:xfrm>
          <a:off x="14649450" y="9755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19" name="フローチャート: 判断 618">
          <a:extLst>
            <a:ext uri="{FF2B5EF4-FFF2-40B4-BE49-F238E27FC236}">
              <a16:creationId xmlns:a16="http://schemas.microsoft.com/office/drawing/2014/main" id="{602C195E-0139-40B0-A6B6-CFF15F2A75B5}"/>
            </a:ext>
          </a:extLst>
        </xdr:cNvPr>
        <xdr:cNvSpPr/>
      </xdr:nvSpPr>
      <xdr:spPr>
        <a:xfrm>
          <a:off x="13887450" y="97245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20" name="フローチャート: 判断 619">
          <a:extLst>
            <a:ext uri="{FF2B5EF4-FFF2-40B4-BE49-F238E27FC236}">
              <a16:creationId xmlns:a16="http://schemas.microsoft.com/office/drawing/2014/main" id="{8083603A-2FD8-4DC4-B936-64ADC53EE9FE}"/>
            </a:ext>
          </a:extLst>
        </xdr:cNvPr>
        <xdr:cNvSpPr/>
      </xdr:nvSpPr>
      <xdr:spPr>
        <a:xfrm>
          <a:off x="13096875" y="97280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21" name="フローチャート: 判断 620">
          <a:extLst>
            <a:ext uri="{FF2B5EF4-FFF2-40B4-BE49-F238E27FC236}">
              <a16:creationId xmlns:a16="http://schemas.microsoft.com/office/drawing/2014/main" id="{E8E324B4-FEC0-4D19-AFF3-5380D7ABC5FA}"/>
            </a:ext>
          </a:extLst>
        </xdr:cNvPr>
        <xdr:cNvSpPr/>
      </xdr:nvSpPr>
      <xdr:spPr>
        <a:xfrm>
          <a:off x="12296775" y="9703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22" name="フローチャート: 判断 621">
          <a:extLst>
            <a:ext uri="{FF2B5EF4-FFF2-40B4-BE49-F238E27FC236}">
              <a16:creationId xmlns:a16="http://schemas.microsoft.com/office/drawing/2014/main" id="{B986D844-FD1B-4B35-8ED2-E758A8DE1B30}"/>
            </a:ext>
          </a:extLst>
        </xdr:cNvPr>
        <xdr:cNvSpPr/>
      </xdr:nvSpPr>
      <xdr:spPr>
        <a:xfrm>
          <a:off x="11487150" y="96869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4728A2F0-614B-4738-AFCA-A9D9B2F11E50}"/>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9BB78557-725A-48E2-A5D5-B4991EACD1D6}"/>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1ECDFECC-4869-48C8-8A30-8497C70BD1DE}"/>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386610EF-5293-444F-B01A-E1C5E5F28757}"/>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D8842448-0980-4B4F-82A4-60A024610730}"/>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84074</xdr:rowOff>
    </xdr:from>
    <xdr:to>
      <xdr:col>85</xdr:col>
      <xdr:colOff>177800</xdr:colOff>
      <xdr:row>62</xdr:row>
      <xdr:rowOff>14224</xdr:rowOff>
    </xdr:to>
    <xdr:sp macro="" textlink="">
      <xdr:nvSpPr>
        <xdr:cNvPr id="628" name="楕円 627">
          <a:extLst>
            <a:ext uri="{FF2B5EF4-FFF2-40B4-BE49-F238E27FC236}">
              <a16:creationId xmlns:a16="http://schemas.microsoft.com/office/drawing/2014/main" id="{475BC298-3BFF-4094-A789-69C7D9025B0F}"/>
            </a:ext>
          </a:extLst>
        </xdr:cNvPr>
        <xdr:cNvSpPr/>
      </xdr:nvSpPr>
      <xdr:spPr>
        <a:xfrm>
          <a:off x="14649450" y="997419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62501</xdr:rowOff>
    </xdr:from>
    <xdr:ext cx="405111" cy="259045"/>
    <xdr:sp macro="" textlink="">
      <xdr:nvSpPr>
        <xdr:cNvPr id="629" name="【学校施設】&#10;有形固定資産減価償却率該当値テキスト">
          <a:extLst>
            <a:ext uri="{FF2B5EF4-FFF2-40B4-BE49-F238E27FC236}">
              <a16:creationId xmlns:a16="http://schemas.microsoft.com/office/drawing/2014/main" id="{BCB29EB0-F2DB-4867-8554-89C206422E84}"/>
            </a:ext>
          </a:extLst>
        </xdr:cNvPr>
        <xdr:cNvSpPr txBox="1"/>
      </xdr:nvSpPr>
      <xdr:spPr>
        <a:xfrm>
          <a:off x="14735175" y="995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33782</xdr:rowOff>
    </xdr:from>
    <xdr:to>
      <xdr:col>81</xdr:col>
      <xdr:colOff>101600</xdr:colOff>
      <xdr:row>61</xdr:row>
      <xdr:rowOff>135382</xdr:rowOff>
    </xdr:to>
    <xdr:sp macro="" textlink="">
      <xdr:nvSpPr>
        <xdr:cNvPr id="630" name="楕円 629">
          <a:extLst>
            <a:ext uri="{FF2B5EF4-FFF2-40B4-BE49-F238E27FC236}">
              <a16:creationId xmlns:a16="http://schemas.microsoft.com/office/drawing/2014/main" id="{712C66E1-A9B5-4CE4-893E-E70EC74DFC76}"/>
            </a:ext>
          </a:extLst>
        </xdr:cNvPr>
        <xdr:cNvSpPr/>
      </xdr:nvSpPr>
      <xdr:spPr>
        <a:xfrm>
          <a:off x="13887450" y="99175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84582</xdr:rowOff>
    </xdr:from>
    <xdr:to>
      <xdr:col>85</xdr:col>
      <xdr:colOff>127000</xdr:colOff>
      <xdr:row>61</xdr:row>
      <xdr:rowOff>134874</xdr:rowOff>
    </xdr:to>
    <xdr:cxnSp macro="">
      <xdr:nvCxnSpPr>
        <xdr:cNvPr id="631" name="直線コネクタ 630">
          <a:extLst>
            <a:ext uri="{FF2B5EF4-FFF2-40B4-BE49-F238E27FC236}">
              <a16:creationId xmlns:a16="http://schemas.microsoft.com/office/drawing/2014/main" id="{CFE17FB6-DD12-46CB-B523-1D04E49DF69D}"/>
            </a:ext>
          </a:extLst>
        </xdr:cNvPr>
        <xdr:cNvCxnSpPr/>
      </xdr:nvCxnSpPr>
      <xdr:spPr>
        <a:xfrm>
          <a:off x="13935075" y="9974707"/>
          <a:ext cx="7620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632" name="楕円 631">
          <a:extLst>
            <a:ext uri="{FF2B5EF4-FFF2-40B4-BE49-F238E27FC236}">
              <a16:creationId xmlns:a16="http://schemas.microsoft.com/office/drawing/2014/main" id="{8320DF6E-ABDF-4E18-B001-C98508A09A9C}"/>
            </a:ext>
          </a:extLst>
        </xdr:cNvPr>
        <xdr:cNvSpPr/>
      </xdr:nvSpPr>
      <xdr:spPr>
        <a:xfrm>
          <a:off x="13096875" y="99358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84582</xdr:rowOff>
    </xdr:from>
    <xdr:to>
      <xdr:col>81</xdr:col>
      <xdr:colOff>50800</xdr:colOff>
      <xdr:row>61</xdr:row>
      <xdr:rowOff>102870</xdr:rowOff>
    </xdr:to>
    <xdr:cxnSp macro="">
      <xdr:nvCxnSpPr>
        <xdr:cNvPr id="633" name="直線コネクタ 632">
          <a:extLst>
            <a:ext uri="{FF2B5EF4-FFF2-40B4-BE49-F238E27FC236}">
              <a16:creationId xmlns:a16="http://schemas.microsoft.com/office/drawing/2014/main" id="{610C1AB2-A99A-4850-8B4D-64DA7CDAC30D}"/>
            </a:ext>
          </a:extLst>
        </xdr:cNvPr>
        <xdr:cNvCxnSpPr/>
      </xdr:nvCxnSpPr>
      <xdr:spPr>
        <a:xfrm flipV="1">
          <a:off x="13144500" y="9974707"/>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634" name="楕円 633">
          <a:extLst>
            <a:ext uri="{FF2B5EF4-FFF2-40B4-BE49-F238E27FC236}">
              <a16:creationId xmlns:a16="http://schemas.microsoft.com/office/drawing/2014/main" id="{067F1F77-5C77-4286-A5DA-6569FE93A4F6}"/>
            </a:ext>
          </a:extLst>
        </xdr:cNvPr>
        <xdr:cNvSpPr/>
      </xdr:nvSpPr>
      <xdr:spPr>
        <a:xfrm>
          <a:off x="12296775" y="99358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102870</xdr:rowOff>
    </xdr:to>
    <xdr:cxnSp macro="">
      <xdr:nvCxnSpPr>
        <xdr:cNvPr id="635" name="直線コネクタ 634">
          <a:extLst>
            <a:ext uri="{FF2B5EF4-FFF2-40B4-BE49-F238E27FC236}">
              <a16:creationId xmlns:a16="http://schemas.microsoft.com/office/drawing/2014/main" id="{A7478B94-D389-4267-961D-573405F05F44}"/>
            </a:ext>
          </a:extLst>
        </xdr:cNvPr>
        <xdr:cNvCxnSpPr/>
      </xdr:nvCxnSpPr>
      <xdr:spPr>
        <a:xfrm>
          <a:off x="12344400" y="999299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56642</xdr:rowOff>
    </xdr:from>
    <xdr:to>
      <xdr:col>67</xdr:col>
      <xdr:colOff>101600</xdr:colOff>
      <xdr:row>61</xdr:row>
      <xdr:rowOff>158242</xdr:rowOff>
    </xdr:to>
    <xdr:sp macro="" textlink="">
      <xdr:nvSpPr>
        <xdr:cNvPr id="636" name="楕円 635">
          <a:extLst>
            <a:ext uri="{FF2B5EF4-FFF2-40B4-BE49-F238E27FC236}">
              <a16:creationId xmlns:a16="http://schemas.microsoft.com/office/drawing/2014/main" id="{DB262161-8D6C-49FF-88D5-2A1500EDA75F}"/>
            </a:ext>
          </a:extLst>
        </xdr:cNvPr>
        <xdr:cNvSpPr/>
      </xdr:nvSpPr>
      <xdr:spPr>
        <a:xfrm>
          <a:off x="11487150" y="99435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107442</xdr:rowOff>
    </xdr:to>
    <xdr:cxnSp macro="">
      <xdr:nvCxnSpPr>
        <xdr:cNvPr id="637" name="直線コネクタ 636">
          <a:extLst>
            <a:ext uri="{FF2B5EF4-FFF2-40B4-BE49-F238E27FC236}">
              <a16:creationId xmlns:a16="http://schemas.microsoft.com/office/drawing/2014/main" id="{66F3E5B7-2F6D-49DF-8B12-500D95E0392E}"/>
            </a:ext>
          </a:extLst>
        </xdr:cNvPr>
        <xdr:cNvCxnSpPr/>
      </xdr:nvCxnSpPr>
      <xdr:spPr>
        <a:xfrm flipV="1">
          <a:off x="11534775" y="999299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638" name="n_1aveValue【学校施設】&#10;有形固定資産減価償却率">
          <a:extLst>
            <a:ext uri="{FF2B5EF4-FFF2-40B4-BE49-F238E27FC236}">
              <a16:creationId xmlns:a16="http://schemas.microsoft.com/office/drawing/2014/main" id="{886A17B0-1570-4D52-831E-41B01F65D920}"/>
            </a:ext>
          </a:extLst>
        </xdr:cNvPr>
        <xdr:cNvSpPr txBox="1"/>
      </xdr:nvSpPr>
      <xdr:spPr>
        <a:xfrm>
          <a:off x="13745219" y="9521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39" name="n_2aveValue【学校施設】&#10;有形固定資産減価償却率">
          <a:extLst>
            <a:ext uri="{FF2B5EF4-FFF2-40B4-BE49-F238E27FC236}">
              <a16:creationId xmlns:a16="http://schemas.microsoft.com/office/drawing/2014/main" id="{247CDFDF-3674-4A56-83FA-714878D67822}"/>
            </a:ext>
          </a:extLst>
        </xdr:cNvPr>
        <xdr:cNvSpPr txBox="1"/>
      </xdr:nvSpPr>
      <xdr:spPr>
        <a:xfrm>
          <a:off x="12964169" y="950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640" name="n_3aveValue【学校施設】&#10;有形固定資産減価償却率">
          <a:extLst>
            <a:ext uri="{FF2B5EF4-FFF2-40B4-BE49-F238E27FC236}">
              <a16:creationId xmlns:a16="http://schemas.microsoft.com/office/drawing/2014/main" id="{1E51A33E-EE9B-4660-90B1-3FD16A0AAF7B}"/>
            </a:ext>
          </a:extLst>
        </xdr:cNvPr>
        <xdr:cNvSpPr txBox="1"/>
      </xdr:nvSpPr>
      <xdr:spPr>
        <a:xfrm>
          <a:off x="12164069"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41" name="n_4aveValue【学校施設】&#10;有形固定資産減価償却率">
          <a:extLst>
            <a:ext uri="{FF2B5EF4-FFF2-40B4-BE49-F238E27FC236}">
              <a16:creationId xmlns:a16="http://schemas.microsoft.com/office/drawing/2014/main" id="{6E1F430B-5CA8-4ED4-9D12-E632ADCE6300}"/>
            </a:ext>
          </a:extLst>
        </xdr:cNvPr>
        <xdr:cNvSpPr txBox="1"/>
      </xdr:nvSpPr>
      <xdr:spPr>
        <a:xfrm>
          <a:off x="11354444"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126509</xdr:rowOff>
    </xdr:from>
    <xdr:ext cx="405111" cy="259045"/>
    <xdr:sp macro="" textlink="">
      <xdr:nvSpPr>
        <xdr:cNvPr id="642" name="n_1mainValue【学校施設】&#10;有形固定資産減価償却率">
          <a:extLst>
            <a:ext uri="{FF2B5EF4-FFF2-40B4-BE49-F238E27FC236}">
              <a16:creationId xmlns:a16="http://schemas.microsoft.com/office/drawing/2014/main" id="{B743FB26-14CE-4F5F-B6CD-47A1BA0C581B}"/>
            </a:ext>
          </a:extLst>
        </xdr:cNvPr>
        <xdr:cNvSpPr txBox="1"/>
      </xdr:nvSpPr>
      <xdr:spPr>
        <a:xfrm>
          <a:off x="13745219" y="100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643" name="n_2mainValue【学校施設】&#10;有形固定資産減価償却率">
          <a:extLst>
            <a:ext uri="{FF2B5EF4-FFF2-40B4-BE49-F238E27FC236}">
              <a16:creationId xmlns:a16="http://schemas.microsoft.com/office/drawing/2014/main" id="{A4ABA934-97AE-4E47-A7C5-AF89DCC9D75A}"/>
            </a:ext>
          </a:extLst>
        </xdr:cNvPr>
        <xdr:cNvSpPr txBox="1"/>
      </xdr:nvSpPr>
      <xdr:spPr>
        <a:xfrm>
          <a:off x="12964169"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644" name="n_3mainValue【学校施設】&#10;有形固定資産減価償却率">
          <a:extLst>
            <a:ext uri="{FF2B5EF4-FFF2-40B4-BE49-F238E27FC236}">
              <a16:creationId xmlns:a16="http://schemas.microsoft.com/office/drawing/2014/main" id="{AC4EA157-366D-4D92-84E3-108C80A0CE8D}"/>
            </a:ext>
          </a:extLst>
        </xdr:cNvPr>
        <xdr:cNvSpPr txBox="1"/>
      </xdr:nvSpPr>
      <xdr:spPr>
        <a:xfrm>
          <a:off x="12164069"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149369</xdr:rowOff>
    </xdr:from>
    <xdr:ext cx="405111" cy="259045"/>
    <xdr:sp macro="" textlink="">
      <xdr:nvSpPr>
        <xdr:cNvPr id="645" name="n_4mainValue【学校施設】&#10;有形固定資産減価償却率">
          <a:extLst>
            <a:ext uri="{FF2B5EF4-FFF2-40B4-BE49-F238E27FC236}">
              <a16:creationId xmlns:a16="http://schemas.microsoft.com/office/drawing/2014/main" id="{256A7B39-91CC-44BD-A559-5E1E77ECD8D9}"/>
            </a:ext>
          </a:extLst>
        </xdr:cNvPr>
        <xdr:cNvSpPr txBox="1"/>
      </xdr:nvSpPr>
      <xdr:spPr>
        <a:xfrm>
          <a:off x="11354444"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6" name="正方形/長方形 645">
          <a:extLst>
            <a:ext uri="{FF2B5EF4-FFF2-40B4-BE49-F238E27FC236}">
              <a16:creationId xmlns:a16="http://schemas.microsoft.com/office/drawing/2014/main" id="{A9F1CF4F-EACC-435A-AEF5-326C902CF0D6}"/>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7" name="正方形/長方形 646">
          <a:extLst>
            <a:ext uri="{FF2B5EF4-FFF2-40B4-BE49-F238E27FC236}">
              <a16:creationId xmlns:a16="http://schemas.microsoft.com/office/drawing/2014/main" id="{94FBD0FB-3374-4D3C-A3DE-65A3042BF534}"/>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8" name="正方形/長方形 647">
          <a:extLst>
            <a:ext uri="{FF2B5EF4-FFF2-40B4-BE49-F238E27FC236}">
              <a16:creationId xmlns:a16="http://schemas.microsoft.com/office/drawing/2014/main" id="{F4646A89-9E07-4061-A95F-E5BD6257A22E}"/>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9" name="正方形/長方形 648">
          <a:extLst>
            <a:ext uri="{FF2B5EF4-FFF2-40B4-BE49-F238E27FC236}">
              <a16:creationId xmlns:a16="http://schemas.microsoft.com/office/drawing/2014/main" id="{A6B223BA-2DFA-4732-BBC0-FEAAE1FA18CA}"/>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0" name="正方形/長方形 649">
          <a:extLst>
            <a:ext uri="{FF2B5EF4-FFF2-40B4-BE49-F238E27FC236}">
              <a16:creationId xmlns:a16="http://schemas.microsoft.com/office/drawing/2014/main" id="{EF97A5FE-ADC4-4769-A9D8-774321510BC3}"/>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1" name="正方形/長方形 650">
          <a:extLst>
            <a:ext uri="{FF2B5EF4-FFF2-40B4-BE49-F238E27FC236}">
              <a16:creationId xmlns:a16="http://schemas.microsoft.com/office/drawing/2014/main" id="{2BB00CD9-D7EB-4EC8-BB4F-F6D6326BADE5}"/>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2" name="正方形/長方形 651">
          <a:extLst>
            <a:ext uri="{FF2B5EF4-FFF2-40B4-BE49-F238E27FC236}">
              <a16:creationId xmlns:a16="http://schemas.microsoft.com/office/drawing/2014/main" id="{6C44C97B-A877-47DC-9F5F-2224ADA7AB3D}"/>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3" name="正方形/長方形 652">
          <a:extLst>
            <a:ext uri="{FF2B5EF4-FFF2-40B4-BE49-F238E27FC236}">
              <a16:creationId xmlns:a16="http://schemas.microsoft.com/office/drawing/2014/main" id="{3F7FC102-D918-4412-B1C9-86DCF8E4234F}"/>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4" name="テキスト ボックス 653">
          <a:extLst>
            <a:ext uri="{FF2B5EF4-FFF2-40B4-BE49-F238E27FC236}">
              <a16:creationId xmlns:a16="http://schemas.microsoft.com/office/drawing/2014/main" id="{3B9D3803-8A62-4B75-97E1-B7FE8E51FD69}"/>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5" name="直線コネクタ 654">
          <a:extLst>
            <a:ext uri="{FF2B5EF4-FFF2-40B4-BE49-F238E27FC236}">
              <a16:creationId xmlns:a16="http://schemas.microsoft.com/office/drawing/2014/main" id="{508F385A-AB73-4A47-B702-E1230116A253}"/>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6" name="テキスト ボックス 655">
          <a:extLst>
            <a:ext uri="{FF2B5EF4-FFF2-40B4-BE49-F238E27FC236}">
              <a16:creationId xmlns:a16="http://schemas.microsoft.com/office/drawing/2014/main" id="{636E26BF-CE0F-4FCC-B9FF-1E64384F4117}"/>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57" name="直線コネクタ 656">
          <a:extLst>
            <a:ext uri="{FF2B5EF4-FFF2-40B4-BE49-F238E27FC236}">
              <a16:creationId xmlns:a16="http://schemas.microsoft.com/office/drawing/2014/main" id="{169C1580-5F05-49F4-B923-2EC44CAD67BF}"/>
            </a:ext>
          </a:extLst>
        </xdr:cNvPr>
        <xdr:cNvCxnSpPr/>
      </xdr:nvCxnSpPr>
      <xdr:spPr>
        <a:xfrm>
          <a:off x="164592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8" name="テキスト ボックス 657">
          <a:extLst>
            <a:ext uri="{FF2B5EF4-FFF2-40B4-BE49-F238E27FC236}">
              <a16:creationId xmlns:a16="http://schemas.microsoft.com/office/drawing/2014/main" id="{559D750B-08B5-4C0B-BADC-C961750ED2BD}"/>
            </a:ext>
          </a:extLst>
        </xdr:cNvPr>
        <xdr:cNvSpPr txBox="1"/>
      </xdr:nvSpPr>
      <xdr:spPr>
        <a:xfrm>
          <a:off x="160523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9" name="直線コネクタ 658">
          <a:extLst>
            <a:ext uri="{FF2B5EF4-FFF2-40B4-BE49-F238E27FC236}">
              <a16:creationId xmlns:a16="http://schemas.microsoft.com/office/drawing/2014/main" id="{F3DF7ADB-F7AC-4941-83FA-B1CCB5728E62}"/>
            </a:ext>
          </a:extLst>
        </xdr:cNvPr>
        <xdr:cNvCxnSpPr/>
      </xdr:nvCxnSpPr>
      <xdr:spPr>
        <a:xfrm>
          <a:off x="164592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0" name="テキスト ボックス 659">
          <a:extLst>
            <a:ext uri="{FF2B5EF4-FFF2-40B4-BE49-F238E27FC236}">
              <a16:creationId xmlns:a16="http://schemas.microsoft.com/office/drawing/2014/main" id="{E6FE76C3-0DE9-4E08-92E9-EF0703BA25EE}"/>
            </a:ext>
          </a:extLst>
        </xdr:cNvPr>
        <xdr:cNvSpPr txBox="1"/>
      </xdr:nvSpPr>
      <xdr:spPr>
        <a:xfrm>
          <a:off x="16052346"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1" name="直線コネクタ 660">
          <a:extLst>
            <a:ext uri="{FF2B5EF4-FFF2-40B4-BE49-F238E27FC236}">
              <a16:creationId xmlns:a16="http://schemas.microsoft.com/office/drawing/2014/main" id="{D609E93A-BB29-4AE6-8946-809CB8BEA5D9}"/>
            </a:ext>
          </a:extLst>
        </xdr:cNvPr>
        <xdr:cNvCxnSpPr/>
      </xdr:nvCxnSpPr>
      <xdr:spPr>
        <a:xfrm>
          <a:off x="164592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2" name="テキスト ボックス 661">
          <a:extLst>
            <a:ext uri="{FF2B5EF4-FFF2-40B4-BE49-F238E27FC236}">
              <a16:creationId xmlns:a16="http://schemas.microsoft.com/office/drawing/2014/main" id="{FB475423-7A4F-473F-963A-20A878BAF183}"/>
            </a:ext>
          </a:extLst>
        </xdr:cNvPr>
        <xdr:cNvSpPr txBox="1"/>
      </xdr:nvSpPr>
      <xdr:spPr>
        <a:xfrm>
          <a:off x="1605234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3" name="直線コネクタ 662">
          <a:extLst>
            <a:ext uri="{FF2B5EF4-FFF2-40B4-BE49-F238E27FC236}">
              <a16:creationId xmlns:a16="http://schemas.microsoft.com/office/drawing/2014/main" id="{45ACB1BC-0E1B-47FA-AB4D-CF4B673F9528}"/>
            </a:ext>
          </a:extLst>
        </xdr:cNvPr>
        <xdr:cNvCxnSpPr/>
      </xdr:nvCxnSpPr>
      <xdr:spPr>
        <a:xfrm>
          <a:off x="164592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4" name="テキスト ボックス 663">
          <a:extLst>
            <a:ext uri="{FF2B5EF4-FFF2-40B4-BE49-F238E27FC236}">
              <a16:creationId xmlns:a16="http://schemas.microsoft.com/office/drawing/2014/main" id="{22FED3F3-ECD5-4E41-AA1C-EB3E5881DCC3}"/>
            </a:ext>
          </a:extLst>
        </xdr:cNvPr>
        <xdr:cNvSpPr txBox="1"/>
      </xdr:nvSpPr>
      <xdr:spPr>
        <a:xfrm>
          <a:off x="1605234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5" name="直線コネクタ 664">
          <a:extLst>
            <a:ext uri="{FF2B5EF4-FFF2-40B4-BE49-F238E27FC236}">
              <a16:creationId xmlns:a16="http://schemas.microsoft.com/office/drawing/2014/main" id="{6CF11196-9D89-4314-8D26-C21AB4124FDC}"/>
            </a:ext>
          </a:extLst>
        </xdr:cNvPr>
        <xdr:cNvCxnSpPr/>
      </xdr:nvCxnSpPr>
      <xdr:spPr>
        <a:xfrm>
          <a:off x="164592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6" name="テキスト ボックス 665">
          <a:extLst>
            <a:ext uri="{FF2B5EF4-FFF2-40B4-BE49-F238E27FC236}">
              <a16:creationId xmlns:a16="http://schemas.microsoft.com/office/drawing/2014/main" id="{4B606F9B-0D56-4818-A8D0-422FBF1C3585}"/>
            </a:ext>
          </a:extLst>
        </xdr:cNvPr>
        <xdr:cNvSpPr txBox="1"/>
      </xdr:nvSpPr>
      <xdr:spPr>
        <a:xfrm>
          <a:off x="16052346"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7" name="直線コネクタ 666">
          <a:extLst>
            <a:ext uri="{FF2B5EF4-FFF2-40B4-BE49-F238E27FC236}">
              <a16:creationId xmlns:a16="http://schemas.microsoft.com/office/drawing/2014/main" id="{5A2CA773-CD47-4AF1-9192-D35A4086DD98}"/>
            </a:ext>
          </a:extLst>
        </xdr:cNvPr>
        <xdr:cNvCxnSpPr/>
      </xdr:nvCxnSpPr>
      <xdr:spPr>
        <a:xfrm>
          <a:off x="164592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8" name="テキスト ボックス 667">
          <a:extLst>
            <a:ext uri="{FF2B5EF4-FFF2-40B4-BE49-F238E27FC236}">
              <a16:creationId xmlns:a16="http://schemas.microsoft.com/office/drawing/2014/main" id="{ACDBBAC1-2C38-498B-AA91-B76E27101634}"/>
            </a:ext>
          </a:extLst>
        </xdr:cNvPr>
        <xdr:cNvSpPr txBox="1"/>
      </xdr:nvSpPr>
      <xdr:spPr>
        <a:xfrm>
          <a:off x="16052346"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a:extLst>
            <a:ext uri="{FF2B5EF4-FFF2-40B4-BE49-F238E27FC236}">
              <a16:creationId xmlns:a16="http://schemas.microsoft.com/office/drawing/2014/main" id="{C526A266-098E-4A5B-9B08-477C148FB7A2}"/>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a:extLst>
            <a:ext uri="{FF2B5EF4-FFF2-40B4-BE49-F238E27FC236}">
              <a16:creationId xmlns:a16="http://schemas.microsoft.com/office/drawing/2014/main" id="{D9529BE0-89A9-4863-A4AD-E2D73E69ACAD}"/>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学校施設】&#10;一人当たり面積グラフ枠">
          <a:extLst>
            <a:ext uri="{FF2B5EF4-FFF2-40B4-BE49-F238E27FC236}">
              <a16:creationId xmlns:a16="http://schemas.microsoft.com/office/drawing/2014/main" id="{949A7FBE-591A-474A-8797-A3ADC1323A26}"/>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72" name="直線コネクタ 671">
          <a:extLst>
            <a:ext uri="{FF2B5EF4-FFF2-40B4-BE49-F238E27FC236}">
              <a16:creationId xmlns:a16="http://schemas.microsoft.com/office/drawing/2014/main" id="{AB71059C-5D5D-46B7-8D36-8AE079EA57E0}"/>
            </a:ext>
          </a:extLst>
        </xdr:cNvPr>
        <xdr:cNvCxnSpPr/>
      </xdr:nvCxnSpPr>
      <xdr:spPr>
        <a:xfrm flipV="1">
          <a:off x="19954239" y="8944338"/>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73" name="【学校施設】&#10;一人当たり面積最小値テキスト">
          <a:extLst>
            <a:ext uri="{FF2B5EF4-FFF2-40B4-BE49-F238E27FC236}">
              <a16:creationId xmlns:a16="http://schemas.microsoft.com/office/drawing/2014/main" id="{14B89A37-60E7-4BEC-BD2B-4485D38FC134}"/>
            </a:ext>
          </a:extLst>
        </xdr:cNvPr>
        <xdr:cNvSpPr txBox="1"/>
      </xdr:nvSpPr>
      <xdr:spPr>
        <a:xfrm>
          <a:off x="19992975" y="1044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74" name="直線コネクタ 673">
          <a:extLst>
            <a:ext uri="{FF2B5EF4-FFF2-40B4-BE49-F238E27FC236}">
              <a16:creationId xmlns:a16="http://schemas.microsoft.com/office/drawing/2014/main" id="{9D30FAB1-99FB-488A-B153-B3264EF762FA}"/>
            </a:ext>
          </a:extLst>
        </xdr:cNvPr>
        <xdr:cNvCxnSpPr/>
      </xdr:nvCxnSpPr>
      <xdr:spPr>
        <a:xfrm>
          <a:off x="19878675" y="1044139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75" name="【学校施設】&#10;一人当たり面積最大値テキスト">
          <a:extLst>
            <a:ext uri="{FF2B5EF4-FFF2-40B4-BE49-F238E27FC236}">
              <a16:creationId xmlns:a16="http://schemas.microsoft.com/office/drawing/2014/main" id="{26394D5A-0457-413B-92E2-82DC8104B419}"/>
            </a:ext>
          </a:extLst>
        </xdr:cNvPr>
        <xdr:cNvSpPr txBox="1"/>
      </xdr:nvSpPr>
      <xdr:spPr>
        <a:xfrm>
          <a:off x="19992975" y="874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76" name="直線コネクタ 675">
          <a:extLst>
            <a:ext uri="{FF2B5EF4-FFF2-40B4-BE49-F238E27FC236}">
              <a16:creationId xmlns:a16="http://schemas.microsoft.com/office/drawing/2014/main" id="{6D5B8852-0645-4A5C-9FBB-84604EC4B440}"/>
            </a:ext>
          </a:extLst>
        </xdr:cNvPr>
        <xdr:cNvCxnSpPr/>
      </xdr:nvCxnSpPr>
      <xdr:spPr>
        <a:xfrm>
          <a:off x="19878675" y="89443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65876</xdr:rowOff>
    </xdr:from>
    <xdr:ext cx="469744" cy="259045"/>
    <xdr:sp macro="" textlink="">
      <xdr:nvSpPr>
        <xdr:cNvPr id="677" name="【学校施設】&#10;一人当たり面積平均値テキスト">
          <a:extLst>
            <a:ext uri="{FF2B5EF4-FFF2-40B4-BE49-F238E27FC236}">
              <a16:creationId xmlns:a16="http://schemas.microsoft.com/office/drawing/2014/main" id="{B1BF0F43-2F92-4C82-8647-B9CD9829D135}"/>
            </a:ext>
          </a:extLst>
        </xdr:cNvPr>
        <xdr:cNvSpPr txBox="1"/>
      </xdr:nvSpPr>
      <xdr:spPr>
        <a:xfrm>
          <a:off x="19992975" y="1011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78" name="フローチャート: 判断 677">
          <a:extLst>
            <a:ext uri="{FF2B5EF4-FFF2-40B4-BE49-F238E27FC236}">
              <a16:creationId xmlns:a16="http://schemas.microsoft.com/office/drawing/2014/main" id="{82A1C294-EB26-4030-A9BD-F9BD3922D60B}"/>
            </a:ext>
          </a:extLst>
        </xdr:cNvPr>
        <xdr:cNvSpPr/>
      </xdr:nvSpPr>
      <xdr:spPr>
        <a:xfrm>
          <a:off x="19897725" y="101331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79" name="フローチャート: 判断 678">
          <a:extLst>
            <a:ext uri="{FF2B5EF4-FFF2-40B4-BE49-F238E27FC236}">
              <a16:creationId xmlns:a16="http://schemas.microsoft.com/office/drawing/2014/main" id="{E19A141B-2023-42E4-9CD6-F9CCC8BC0614}"/>
            </a:ext>
          </a:extLst>
        </xdr:cNvPr>
        <xdr:cNvSpPr/>
      </xdr:nvSpPr>
      <xdr:spPr>
        <a:xfrm>
          <a:off x="19154775" y="101417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80" name="フローチャート: 判断 679">
          <a:extLst>
            <a:ext uri="{FF2B5EF4-FFF2-40B4-BE49-F238E27FC236}">
              <a16:creationId xmlns:a16="http://schemas.microsoft.com/office/drawing/2014/main" id="{B1459371-DEE6-4FE0-B899-65379A2CF477}"/>
            </a:ext>
          </a:extLst>
        </xdr:cNvPr>
        <xdr:cNvSpPr/>
      </xdr:nvSpPr>
      <xdr:spPr>
        <a:xfrm>
          <a:off x="18345150" y="101549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81" name="フローチャート: 判断 680">
          <a:extLst>
            <a:ext uri="{FF2B5EF4-FFF2-40B4-BE49-F238E27FC236}">
              <a16:creationId xmlns:a16="http://schemas.microsoft.com/office/drawing/2014/main" id="{877F2914-91AB-4800-B9D2-D9437D6B4C89}"/>
            </a:ext>
          </a:extLst>
        </xdr:cNvPr>
        <xdr:cNvSpPr/>
      </xdr:nvSpPr>
      <xdr:spPr>
        <a:xfrm>
          <a:off x="17554575" y="10154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82" name="フローチャート: 判断 681">
          <a:extLst>
            <a:ext uri="{FF2B5EF4-FFF2-40B4-BE49-F238E27FC236}">
              <a16:creationId xmlns:a16="http://schemas.microsoft.com/office/drawing/2014/main" id="{F0DCF454-6512-4701-A78D-35A920D75376}"/>
            </a:ext>
          </a:extLst>
        </xdr:cNvPr>
        <xdr:cNvSpPr/>
      </xdr:nvSpPr>
      <xdr:spPr>
        <a:xfrm>
          <a:off x="16754475" y="101538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6D56C43F-26EE-4D4A-96ED-EF1E8BCEDC46}"/>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9DDA4E63-C3EA-4948-B807-0A997C434FD4}"/>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8402F6C5-A219-4705-A9F1-4DD43DC408FF}"/>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EAB7A847-5C2E-49F7-8DCC-E9D49C32CC05}"/>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36D4292D-1295-43C5-9770-21CBB4A6FA92}"/>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152763</xdr:rowOff>
    </xdr:from>
    <xdr:to>
      <xdr:col>116</xdr:col>
      <xdr:colOff>114300</xdr:colOff>
      <xdr:row>55</xdr:row>
      <xdr:rowOff>82913</xdr:rowOff>
    </xdr:to>
    <xdr:sp macro="" textlink="">
      <xdr:nvSpPr>
        <xdr:cNvPr id="688" name="楕円 687">
          <a:extLst>
            <a:ext uri="{FF2B5EF4-FFF2-40B4-BE49-F238E27FC236}">
              <a16:creationId xmlns:a16="http://schemas.microsoft.com/office/drawing/2014/main" id="{C22DD1A4-CAA7-4229-98A4-026C14E2B91E}"/>
            </a:ext>
          </a:extLst>
        </xdr:cNvPr>
        <xdr:cNvSpPr/>
      </xdr:nvSpPr>
      <xdr:spPr>
        <a:xfrm>
          <a:off x="19897725" y="89062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105790</xdr:rowOff>
    </xdr:from>
    <xdr:ext cx="469744" cy="259045"/>
    <xdr:sp macro="" textlink="">
      <xdr:nvSpPr>
        <xdr:cNvPr id="689" name="【学校施設】&#10;一人当たり面積該当値テキスト">
          <a:extLst>
            <a:ext uri="{FF2B5EF4-FFF2-40B4-BE49-F238E27FC236}">
              <a16:creationId xmlns:a16="http://schemas.microsoft.com/office/drawing/2014/main" id="{77875CFA-E3BF-4BD9-ACFA-D93846BA4CC8}"/>
            </a:ext>
          </a:extLst>
        </xdr:cNvPr>
        <xdr:cNvSpPr txBox="1"/>
      </xdr:nvSpPr>
      <xdr:spPr>
        <a:xfrm>
          <a:off x="19992975" y="885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129359</xdr:rowOff>
    </xdr:from>
    <xdr:to>
      <xdr:col>112</xdr:col>
      <xdr:colOff>38100</xdr:colOff>
      <xdr:row>56</xdr:row>
      <xdr:rowOff>59509</xdr:rowOff>
    </xdr:to>
    <xdr:sp macro="" textlink="">
      <xdr:nvSpPr>
        <xdr:cNvPr id="690" name="楕円 689">
          <a:extLst>
            <a:ext uri="{FF2B5EF4-FFF2-40B4-BE49-F238E27FC236}">
              <a16:creationId xmlns:a16="http://schemas.microsoft.com/office/drawing/2014/main" id="{6826842A-87B7-41DE-A9A5-C17410DF4601}"/>
            </a:ext>
          </a:extLst>
        </xdr:cNvPr>
        <xdr:cNvSpPr/>
      </xdr:nvSpPr>
      <xdr:spPr>
        <a:xfrm>
          <a:off x="19154775" y="90415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32113</xdr:rowOff>
    </xdr:from>
    <xdr:to>
      <xdr:col>116</xdr:col>
      <xdr:colOff>63500</xdr:colOff>
      <xdr:row>56</xdr:row>
      <xdr:rowOff>8709</xdr:rowOff>
    </xdr:to>
    <xdr:cxnSp macro="">
      <xdr:nvCxnSpPr>
        <xdr:cNvPr id="691" name="直線コネクタ 690">
          <a:extLst>
            <a:ext uri="{FF2B5EF4-FFF2-40B4-BE49-F238E27FC236}">
              <a16:creationId xmlns:a16="http://schemas.microsoft.com/office/drawing/2014/main" id="{829BB1B8-9653-46F1-97CB-F47EA43A62AF}"/>
            </a:ext>
          </a:extLst>
        </xdr:cNvPr>
        <xdr:cNvCxnSpPr/>
      </xdr:nvCxnSpPr>
      <xdr:spPr>
        <a:xfrm flipV="1">
          <a:off x="19202400" y="8944338"/>
          <a:ext cx="752475" cy="14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114119</xdr:rowOff>
    </xdr:from>
    <xdr:to>
      <xdr:col>107</xdr:col>
      <xdr:colOff>101600</xdr:colOff>
      <xdr:row>58</xdr:row>
      <xdr:rowOff>44269</xdr:rowOff>
    </xdr:to>
    <xdr:sp macro="" textlink="">
      <xdr:nvSpPr>
        <xdr:cNvPr id="692" name="楕円 691">
          <a:extLst>
            <a:ext uri="{FF2B5EF4-FFF2-40B4-BE49-F238E27FC236}">
              <a16:creationId xmlns:a16="http://schemas.microsoft.com/office/drawing/2014/main" id="{479B094C-5CB5-4A88-B8A4-1D368F52A27E}"/>
            </a:ext>
          </a:extLst>
        </xdr:cNvPr>
        <xdr:cNvSpPr/>
      </xdr:nvSpPr>
      <xdr:spPr>
        <a:xfrm>
          <a:off x="18345150" y="93533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8709</xdr:rowOff>
    </xdr:from>
    <xdr:to>
      <xdr:col>111</xdr:col>
      <xdr:colOff>177800</xdr:colOff>
      <xdr:row>57</xdr:row>
      <xdr:rowOff>164919</xdr:rowOff>
    </xdr:to>
    <xdr:cxnSp macro="">
      <xdr:nvCxnSpPr>
        <xdr:cNvPr id="693" name="直線コネクタ 692">
          <a:extLst>
            <a:ext uri="{FF2B5EF4-FFF2-40B4-BE49-F238E27FC236}">
              <a16:creationId xmlns:a16="http://schemas.microsoft.com/office/drawing/2014/main" id="{D5A3A34E-0613-4EFA-AB29-9896C64D2A93}"/>
            </a:ext>
          </a:extLst>
        </xdr:cNvPr>
        <xdr:cNvCxnSpPr/>
      </xdr:nvCxnSpPr>
      <xdr:spPr>
        <a:xfrm flipV="1">
          <a:off x="18392775" y="9089209"/>
          <a:ext cx="809625" cy="3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22678</xdr:rowOff>
    </xdr:from>
    <xdr:to>
      <xdr:col>102</xdr:col>
      <xdr:colOff>165100</xdr:colOff>
      <xdr:row>57</xdr:row>
      <xdr:rowOff>124278</xdr:rowOff>
    </xdr:to>
    <xdr:sp macro="" textlink="">
      <xdr:nvSpPr>
        <xdr:cNvPr id="694" name="楕円 693">
          <a:extLst>
            <a:ext uri="{FF2B5EF4-FFF2-40B4-BE49-F238E27FC236}">
              <a16:creationId xmlns:a16="http://schemas.microsoft.com/office/drawing/2014/main" id="{2CBE1E8F-C7D7-4373-BFEE-77111FBD1ABD}"/>
            </a:ext>
          </a:extLst>
        </xdr:cNvPr>
        <xdr:cNvSpPr/>
      </xdr:nvSpPr>
      <xdr:spPr>
        <a:xfrm>
          <a:off x="17554575" y="92651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73478</xdr:rowOff>
    </xdr:from>
    <xdr:to>
      <xdr:col>107</xdr:col>
      <xdr:colOff>50800</xdr:colOff>
      <xdr:row>57</xdr:row>
      <xdr:rowOff>164919</xdr:rowOff>
    </xdr:to>
    <xdr:cxnSp macro="">
      <xdr:nvCxnSpPr>
        <xdr:cNvPr id="695" name="直線コネクタ 694">
          <a:extLst>
            <a:ext uri="{FF2B5EF4-FFF2-40B4-BE49-F238E27FC236}">
              <a16:creationId xmlns:a16="http://schemas.microsoft.com/office/drawing/2014/main" id="{89385AF8-03E0-4DD1-82F6-126F0BCDBA1C}"/>
            </a:ext>
          </a:extLst>
        </xdr:cNvPr>
        <xdr:cNvCxnSpPr/>
      </xdr:nvCxnSpPr>
      <xdr:spPr>
        <a:xfrm>
          <a:off x="17602200" y="9312728"/>
          <a:ext cx="790575" cy="8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95613</xdr:rowOff>
    </xdr:from>
    <xdr:to>
      <xdr:col>98</xdr:col>
      <xdr:colOff>38100</xdr:colOff>
      <xdr:row>60</xdr:row>
      <xdr:rowOff>25763</xdr:rowOff>
    </xdr:to>
    <xdr:sp macro="" textlink="">
      <xdr:nvSpPr>
        <xdr:cNvPr id="696" name="楕円 695">
          <a:extLst>
            <a:ext uri="{FF2B5EF4-FFF2-40B4-BE49-F238E27FC236}">
              <a16:creationId xmlns:a16="http://schemas.microsoft.com/office/drawing/2014/main" id="{86FD3B67-7A02-422F-B17B-3DDEB8476EFE}"/>
            </a:ext>
          </a:extLst>
        </xdr:cNvPr>
        <xdr:cNvSpPr/>
      </xdr:nvSpPr>
      <xdr:spPr>
        <a:xfrm>
          <a:off x="16754475" y="96587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73478</xdr:rowOff>
    </xdr:from>
    <xdr:to>
      <xdr:col>102</xdr:col>
      <xdr:colOff>114300</xdr:colOff>
      <xdr:row>59</xdr:row>
      <xdr:rowOff>146413</xdr:rowOff>
    </xdr:to>
    <xdr:cxnSp macro="">
      <xdr:nvCxnSpPr>
        <xdr:cNvPr id="697" name="直線コネクタ 696">
          <a:extLst>
            <a:ext uri="{FF2B5EF4-FFF2-40B4-BE49-F238E27FC236}">
              <a16:creationId xmlns:a16="http://schemas.microsoft.com/office/drawing/2014/main" id="{A1B8A8B1-E8DD-4139-8DA0-482F154072C0}"/>
            </a:ext>
          </a:extLst>
        </xdr:cNvPr>
        <xdr:cNvCxnSpPr/>
      </xdr:nvCxnSpPr>
      <xdr:spPr>
        <a:xfrm flipV="1">
          <a:off x="16802100" y="9312728"/>
          <a:ext cx="800100" cy="39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14168</xdr:rowOff>
    </xdr:from>
    <xdr:ext cx="469744" cy="259045"/>
    <xdr:sp macro="" textlink="">
      <xdr:nvSpPr>
        <xdr:cNvPr id="698" name="n_1aveValue【学校施設】&#10;一人当たり面積">
          <a:extLst>
            <a:ext uri="{FF2B5EF4-FFF2-40B4-BE49-F238E27FC236}">
              <a16:creationId xmlns:a16="http://schemas.microsoft.com/office/drawing/2014/main" id="{DF843AC2-F248-41DD-823E-7B2C35794A87}"/>
            </a:ext>
          </a:extLst>
        </xdr:cNvPr>
        <xdr:cNvSpPr txBox="1"/>
      </xdr:nvSpPr>
      <xdr:spPr>
        <a:xfrm>
          <a:off x="18983402" y="1022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99" name="n_2aveValue【学校施設】&#10;一人当たり面積">
          <a:extLst>
            <a:ext uri="{FF2B5EF4-FFF2-40B4-BE49-F238E27FC236}">
              <a16:creationId xmlns:a16="http://schemas.microsoft.com/office/drawing/2014/main" id="{EFB75329-16DB-43D1-B221-B30CD1E3D7FE}"/>
            </a:ext>
          </a:extLst>
        </xdr:cNvPr>
        <xdr:cNvSpPr txBox="1"/>
      </xdr:nvSpPr>
      <xdr:spPr>
        <a:xfrm>
          <a:off x="18183302"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00" name="n_3aveValue【学校施設】&#10;一人当たり面積">
          <a:extLst>
            <a:ext uri="{FF2B5EF4-FFF2-40B4-BE49-F238E27FC236}">
              <a16:creationId xmlns:a16="http://schemas.microsoft.com/office/drawing/2014/main" id="{349C3AD1-6955-4574-8F11-528A9EBDD8E9}"/>
            </a:ext>
          </a:extLst>
        </xdr:cNvPr>
        <xdr:cNvSpPr txBox="1"/>
      </xdr:nvSpPr>
      <xdr:spPr>
        <a:xfrm>
          <a:off x="17383202"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29408</xdr:rowOff>
    </xdr:from>
    <xdr:ext cx="469744" cy="259045"/>
    <xdr:sp macro="" textlink="">
      <xdr:nvSpPr>
        <xdr:cNvPr id="701" name="n_4aveValue【学校施設】&#10;一人当たり面積">
          <a:extLst>
            <a:ext uri="{FF2B5EF4-FFF2-40B4-BE49-F238E27FC236}">
              <a16:creationId xmlns:a16="http://schemas.microsoft.com/office/drawing/2014/main" id="{B2A7B1EF-5079-4FA1-88D1-AEC3ABF200F7}"/>
            </a:ext>
          </a:extLst>
        </xdr:cNvPr>
        <xdr:cNvSpPr txBox="1"/>
      </xdr:nvSpPr>
      <xdr:spPr>
        <a:xfrm>
          <a:off x="16592627" y="1023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76036</xdr:rowOff>
    </xdr:from>
    <xdr:ext cx="469744" cy="259045"/>
    <xdr:sp macro="" textlink="">
      <xdr:nvSpPr>
        <xdr:cNvPr id="702" name="n_1mainValue【学校施設】&#10;一人当たり面積">
          <a:extLst>
            <a:ext uri="{FF2B5EF4-FFF2-40B4-BE49-F238E27FC236}">
              <a16:creationId xmlns:a16="http://schemas.microsoft.com/office/drawing/2014/main" id="{9E361E83-DC69-49FB-8094-56FF63D5520B}"/>
            </a:ext>
          </a:extLst>
        </xdr:cNvPr>
        <xdr:cNvSpPr txBox="1"/>
      </xdr:nvSpPr>
      <xdr:spPr>
        <a:xfrm>
          <a:off x="18983402" y="88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60796</xdr:rowOff>
    </xdr:from>
    <xdr:ext cx="469744" cy="259045"/>
    <xdr:sp macro="" textlink="">
      <xdr:nvSpPr>
        <xdr:cNvPr id="703" name="n_2mainValue【学校施設】&#10;一人当たり面積">
          <a:extLst>
            <a:ext uri="{FF2B5EF4-FFF2-40B4-BE49-F238E27FC236}">
              <a16:creationId xmlns:a16="http://schemas.microsoft.com/office/drawing/2014/main" id="{FA0AE99B-447E-47E7-8440-CF4C88930D79}"/>
            </a:ext>
          </a:extLst>
        </xdr:cNvPr>
        <xdr:cNvSpPr txBox="1"/>
      </xdr:nvSpPr>
      <xdr:spPr>
        <a:xfrm>
          <a:off x="18183302" y="91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140805</xdr:rowOff>
    </xdr:from>
    <xdr:ext cx="469744" cy="259045"/>
    <xdr:sp macro="" textlink="">
      <xdr:nvSpPr>
        <xdr:cNvPr id="704" name="n_3mainValue【学校施設】&#10;一人当たり面積">
          <a:extLst>
            <a:ext uri="{FF2B5EF4-FFF2-40B4-BE49-F238E27FC236}">
              <a16:creationId xmlns:a16="http://schemas.microsoft.com/office/drawing/2014/main" id="{A106D91B-2245-4113-B31D-CEA3B17F6014}"/>
            </a:ext>
          </a:extLst>
        </xdr:cNvPr>
        <xdr:cNvSpPr txBox="1"/>
      </xdr:nvSpPr>
      <xdr:spPr>
        <a:xfrm>
          <a:off x="17383202" y="905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42290</xdr:rowOff>
    </xdr:from>
    <xdr:ext cx="469744" cy="259045"/>
    <xdr:sp macro="" textlink="">
      <xdr:nvSpPr>
        <xdr:cNvPr id="705" name="n_4mainValue【学校施設】&#10;一人当たり面積">
          <a:extLst>
            <a:ext uri="{FF2B5EF4-FFF2-40B4-BE49-F238E27FC236}">
              <a16:creationId xmlns:a16="http://schemas.microsoft.com/office/drawing/2014/main" id="{95F6FC31-2983-4ABB-8332-E16C61E7C94B}"/>
            </a:ext>
          </a:extLst>
        </xdr:cNvPr>
        <xdr:cNvSpPr txBox="1"/>
      </xdr:nvSpPr>
      <xdr:spPr>
        <a:xfrm>
          <a:off x="16592627" y="94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a:extLst>
            <a:ext uri="{FF2B5EF4-FFF2-40B4-BE49-F238E27FC236}">
              <a16:creationId xmlns:a16="http://schemas.microsoft.com/office/drawing/2014/main" id="{C584189E-EC28-40F5-98E9-56F1530E15C1}"/>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a:extLst>
            <a:ext uri="{FF2B5EF4-FFF2-40B4-BE49-F238E27FC236}">
              <a16:creationId xmlns:a16="http://schemas.microsoft.com/office/drawing/2014/main" id="{26CE66A8-CD3B-4DDF-B177-6196A5A8134D}"/>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a:extLst>
            <a:ext uri="{FF2B5EF4-FFF2-40B4-BE49-F238E27FC236}">
              <a16:creationId xmlns:a16="http://schemas.microsoft.com/office/drawing/2014/main" id="{CCC9423D-06B8-4468-AA17-B0B1AF447C21}"/>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a:extLst>
            <a:ext uri="{FF2B5EF4-FFF2-40B4-BE49-F238E27FC236}">
              <a16:creationId xmlns:a16="http://schemas.microsoft.com/office/drawing/2014/main" id="{42011386-8FE2-4E30-AE36-BB9BE739A2F0}"/>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a:extLst>
            <a:ext uri="{FF2B5EF4-FFF2-40B4-BE49-F238E27FC236}">
              <a16:creationId xmlns:a16="http://schemas.microsoft.com/office/drawing/2014/main" id="{55D84C70-C3A4-4D0F-B952-F0749444FC8E}"/>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a:extLst>
            <a:ext uri="{FF2B5EF4-FFF2-40B4-BE49-F238E27FC236}">
              <a16:creationId xmlns:a16="http://schemas.microsoft.com/office/drawing/2014/main" id="{E7C3494E-FDA3-4D1F-9C73-08C55154262E}"/>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a:extLst>
            <a:ext uri="{FF2B5EF4-FFF2-40B4-BE49-F238E27FC236}">
              <a16:creationId xmlns:a16="http://schemas.microsoft.com/office/drawing/2014/main" id="{36FFB1DE-FE21-4B68-B467-D076E6AE348B}"/>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a:extLst>
            <a:ext uri="{FF2B5EF4-FFF2-40B4-BE49-F238E27FC236}">
              <a16:creationId xmlns:a16="http://schemas.microsoft.com/office/drawing/2014/main" id="{6CB6F9C3-6D12-4E67-AD2D-9E830C6F7EDE}"/>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a:extLst>
            <a:ext uri="{FF2B5EF4-FFF2-40B4-BE49-F238E27FC236}">
              <a16:creationId xmlns:a16="http://schemas.microsoft.com/office/drawing/2014/main" id="{075B4A14-8F1F-49E0-940C-B69B54682CCB}"/>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a:extLst>
            <a:ext uri="{FF2B5EF4-FFF2-40B4-BE49-F238E27FC236}">
              <a16:creationId xmlns:a16="http://schemas.microsoft.com/office/drawing/2014/main" id="{A89CD2C5-D7CB-4ED1-8DE1-BB1DD829A347}"/>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a:extLst>
            <a:ext uri="{FF2B5EF4-FFF2-40B4-BE49-F238E27FC236}">
              <a16:creationId xmlns:a16="http://schemas.microsoft.com/office/drawing/2014/main" id="{F67324E3-D89E-4ACD-A0C2-3FB70DCEDD44}"/>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a:extLst>
            <a:ext uri="{FF2B5EF4-FFF2-40B4-BE49-F238E27FC236}">
              <a16:creationId xmlns:a16="http://schemas.microsoft.com/office/drawing/2014/main" id="{548BA785-9EF1-47F4-BA05-44BB47867C22}"/>
            </a:ext>
          </a:extLst>
        </xdr:cNvPr>
        <xdr:cNvCxnSpPr/>
      </xdr:nvCxnSpPr>
      <xdr:spPr>
        <a:xfrm>
          <a:off x="11210925" y="140942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18" name="テキスト ボックス 717">
          <a:extLst>
            <a:ext uri="{FF2B5EF4-FFF2-40B4-BE49-F238E27FC236}">
              <a16:creationId xmlns:a16="http://schemas.microsoft.com/office/drawing/2014/main" id="{55298D4B-34F5-4BF8-B661-0F84717045A5}"/>
            </a:ext>
          </a:extLst>
        </xdr:cNvPr>
        <xdr:cNvSpPr txBox="1"/>
      </xdr:nvSpPr>
      <xdr:spPr>
        <a:xfrm>
          <a:off x="10845966" y="139647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a:extLst>
            <a:ext uri="{FF2B5EF4-FFF2-40B4-BE49-F238E27FC236}">
              <a16:creationId xmlns:a16="http://schemas.microsoft.com/office/drawing/2014/main" id="{0A380C18-6599-40CE-9416-F85FACA61E38}"/>
            </a:ext>
          </a:extLst>
        </xdr:cNvPr>
        <xdr:cNvCxnSpPr/>
      </xdr:nvCxnSpPr>
      <xdr:spPr>
        <a:xfrm>
          <a:off x="11210925" y="137835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a:extLst>
            <a:ext uri="{FF2B5EF4-FFF2-40B4-BE49-F238E27FC236}">
              <a16:creationId xmlns:a16="http://schemas.microsoft.com/office/drawing/2014/main" id="{69E25BA2-C04C-47AD-A35C-D3DD24161383}"/>
            </a:ext>
          </a:extLst>
        </xdr:cNvPr>
        <xdr:cNvSpPr txBox="1"/>
      </xdr:nvSpPr>
      <xdr:spPr>
        <a:xfrm>
          <a:off x="10845966"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a:extLst>
            <a:ext uri="{FF2B5EF4-FFF2-40B4-BE49-F238E27FC236}">
              <a16:creationId xmlns:a16="http://schemas.microsoft.com/office/drawing/2014/main" id="{6BBC363E-D369-4F64-AD94-5772894A47D7}"/>
            </a:ext>
          </a:extLst>
        </xdr:cNvPr>
        <xdr:cNvCxnSpPr/>
      </xdr:nvCxnSpPr>
      <xdr:spPr>
        <a:xfrm>
          <a:off x="11210925" y="134760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a:extLst>
            <a:ext uri="{FF2B5EF4-FFF2-40B4-BE49-F238E27FC236}">
              <a16:creationId xmlns:a16="http://schemas.microsoft.com/office/drawing/2014/main" id="{FEDBA78F-19B2-4D90-B0F5-F4D2E5656C19}"/>
            </a:ext>
          </a:extLst>
        </xdr:cNvPr>
        <xdr:cNvSpPr txBox="1"/>
      </xdr:nvSpPr>
      <xdr:spPr>
        <a:xfrm>
          <a:off x="10845966"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a:extLst>
            <a:ext uri="{FF2B5EF4-FFF2-40B4-BE49-F238E27FC236}">
              <a16:creationId xmlns:a16="http://schemas.microsoft.com/office/drawing/2014/main" id="{8B9A3835-0755-410C-BB5B-49576FEA8B53}"/>
            </a:ext>
          </a:extLst>
        </xdr:cNvPr>
        <xdr:cNvCxnSpPr/>
      </xdr:nvCxnSpPr>
      <xdr:spPr>
        <a:xfrm>
          <a:off x="11210925" y="131748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a:extLst>
            <a:ext uri="{FF2B5EF4-FFF2-40B4-BE49-F238E27FC236}">
              <a16:creationId xmlns:a16="http://schemas.microsoft.com/office/drawing/2014/main" id="{F5CD40F1-62DA-48A8-9AAE-DD090034C954}"/>
            </a:ext>
          </a:extLst>
        </xdr:cNvPr>
        <xdr:cNvSpPr txBox="1"/>
      </xdr:nvSpPr>
      <xdr:spPr>
        <a:xfrm>
          <a:off x="10845966"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a:extLst>
            <a:ext uri="{FF2B5EF4-FFF2-40B4-BE49-F238E27FC236}">
              <a16:creationId xmlns:a16="http://schemas.microsoft.com/office/drawing/2014/main" id="{57C751D7-7336-4DEE-BD0A-EA68AFC3277C}"/>
            </a:ext>
          </a:extLst>
        </xdr:cNvPr>
        <xdr:cNvCxnSpPr/>
      </xdr:nvCxnSpPr>
      <xdr:spPr>
        <a:xfrm>
          <a:off x="11210925" y="128673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a:extLst>
            <a:ext uri="{FF2B5EF4-FFF2-40B4-BE49-F238E27FC236}">
              <a16:creationId xmlns:a16="http://schemas.microsoft.com/office/drawing/2014/main" id="{2C42A598-980A-489A-AA42-08EC08EA749B}"/>
            </a:ext>
          </a:extLst>
        </xdr:cNvPr>
        <xdr:cNvSpPr txBox="1"/>
      </xdr:nvSpPr>
      <xdr:spPr>
        <a:xfrm>
          <a:off x="10845966"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a:extLst>
            <a:ext uri="{FF2B5EF4-FFF2-40B4-BE49-F238E27FC236}">
              <a16:creationId xmlns:a16="http://schemas.microsoft.com/office/drawing/2014/main" id="{F7B6CED9-4DEA-45AE-8A55-1E27662B6835}"/>
            </a:ext>
          </a:extLst>
        </xdr:cNvPr>
        <xdr:cNvCxnSpPr/>
      </xdr:nvCxnSpPr>
      <xdr:spPr>
        <a:xfrm>
          <a:off x="11210925" y="1255667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28" name="テキスト ボックス 727">
          <a:extLst>
            <a:ext uri="{FF2B5EF4-FFF2-40B4-BE49-F238E27FC236}">
              <a16:creationId xmlns:a16="http://schemas.microsoft.com/office/drawing/2014/main" id="{2546319F-CB36-4CD3-BD13-9855A2B71170}"/>
            </a:ext>
          </a:extLst>
        </xdr:cNvPr>
        <xdr:cNvSpPr txBox="1"/>
      </xdr:nvSpPr>
      <xdr:spPr>
        <a:xfrm>
          <a:off x="10845966" y="124207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6BA62058-60C6-4571-B908-A9C4241ABF38}"/>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a:extLst>
            <a:ext uri="{FF2B5EF4-FFF2-40B4-BE49-F238E27FC236}">
              <a16:creationId xmlns:a16="http://schemas.microsoft.com/office/drawing/2014/main" id="{CE7B88CB-0141-4DCE-8289-851B96A43928}"/>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a:extLst>
            <a:ext uri="{FF2B5EF4-FFF2-40B4-BE49-F238E27FC236}">
              <a16:creationId xmlns:a16="http://schemas.microsoft.com/office/drawing/2014/main" id="{2728A251-2626-4175-8068-8DA73B0DE09E}"/>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32" name="直線コネクタ 731">
          <a:extLst>
            <a:ext uri="{FF2B5EF4-FFF2-40B4-BE49-F238E27FC236}">
              <a16:creationId xmlns:a16="http://schemas.microsoft.com/office/drawing/2014/main" id="{C9481E08-962E-4597-870A-DF716D8A022B}"/>
            </a:ext>
          </a:extLst>
        </xdr:cNvPr>
        <xdr:cNvCxnSpPr/>
      </xdr:nvCxnSpPr>
      <xdr:spPr>
        <a:xfrm flipV="1">
          <a:off x="14696439" y="12507595"/>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33" name="【児童館】&#10;有形固定資産減価償却率最小値テキスト">
          <a:extLst>
            <a:ext uri="{FF2B5EF4-FFF2-40B4-BE49-F238E27FC236}">
              <a16:creationId xmlns:a16="http://schemas.microsoft.com/office/drawing/2014/main" id="{46F5DE82-8C2D-47F1-A14C-419E50AA9215}"/>
            </a:ext>
          </a:extLst>
        </xdr:cNvPr>
        <xdr:cNvSpPr txBox="1"/>
      </xdr:nvSpPr>
      <xdr:spPr>
        <a:xfrm>
          <a:off x="14735175" y="14032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34" name="直線コネクタ 733">
          <a:extLst>
            <a:ext uri="{FF2B5EF4-FFF2-40B4-BE49-F238E27FC236}">
              <a16:creationId xmlns:a16="http://schemas.microsoft.com/office/drawing/2014/main" id="{CE6BDE31-2689-4615-8613-C063C4916025}"/>
            </a:ext>
          </a:extLst>
        </xdr:cNvPr>
        <xdr:cNvCxnSpPr/>
      </xdr:nvCxnSpPr>
      <xdr:spPr>
        <a:xfrm>
          <a:off x="14611350" y="140286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35" name="【児童館】&#10;有形固定資産減価償却率最大値テキスト">
          <a:extLst>
            <a:ext uri="{FF2B5EF4-FFF2-40B4-BE49-F238E27FC236}">
              <a16:creationId xmlns:a16="http://schemas.microsoft.com/office/drawing/2014/main" id="{27B350E0-6AB1-43BB-AA25-3006C92EAD55}"/>
            </a:ext>
          </a:extLst>
        </xdr:cNvPr>
        <xdr:cNvSpPr txBox="1"/>
      </xdr:nvSpPr>
      <xdr:spPr>
        <a:xfrm>
          <a:off x="14735175" y="1229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36" name="直線コネクタ 735">
          <a:extLst>
            <a:ext uri="{FF2B5EF4-FFF2-40B4-BE49-F238E27FC236}">
              <a16:creationId xmlns:a16="http://schemas.microsoft.com/office/drawing/2014/main" id="{44BD06E4-D738-4DD8-A393-797104B680B6}"/>
            </a:ext>
          </a:extLst>
        </xdr:cNvPr>
        <xdr:cNvCxnSpPr/>
      </xdr:nvCxnSpPr>
      <xdr:spPr>
        <a:xfrm>
          <a:off x="14611350" y="125075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737" name="【児童館】&#10;有形固定資産減価償却率平均値テキスト">
          <a:extLst>
            <a:ext uri="{FF2B5EF4-FFF2-40B4-BE49-F238E27FC236}">
              <a16:creationId xmlns:a16="http://schemas.microsoft.com/office/drawing/2014/main" id="{9DCB463C-3C80-4358-BFF3-486C18743944}"/>
            </a:ext>
          </a:extLst>
        </xdr:cNvPr>
        <xdr:cNvSpPr txBox="1"/>
      </xdr:nvSpPr>
      <xdr:spPr>
        <a:xfrm>
          <a:off x="14735175" y="1302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38" name="フローチャート: 判断 737">
          <a:extLst>
            <a:ext uri="{FF2B5EF4-FFF2-40B4-BE49-F238E27FC236}">
              <a16:creationId xmlns:a16="http://schemas.microsoft.com/office/drawing/2014/main" id="{9C805991-7CFA-47E9-BBF3-F24B1F8D083B}"/>
            </a:ext>
          </a:extLst>
        </xdr:cNvPr>
        <xdr:cNvSpPr/>
      </xdr:nvSpPr>
      <xdr:spPr>
        <a:xfrm>
          <a:off x="14649450" y="13173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39" name="フローチャート: 判断 738">
          <a:extLst>
            <a:ext uri="{FF2B5EF4-FFF2-40B4-BE49-F238E27FC236}">
              <a16:creationId xmlns:a16="http://schemas.microsoft.com/office/drawing/2014/main" id="{6991891A-EE9C-4871-B672-18A8674C57C6}"/>
            </a:ext>
          </a:extLst>
        </xdr:cNvPr>
        <xdr:cNvSpPr/>
      </xdr:nvSpPr>
      <xdr:spPr>
        <a:xfrm>
          <a:off x="13887450" y="1315366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40" name="フローチャート: 判断 739">
          <a:extLst>
            <a:ext uri="{FF2B5EF4-FFF2-40B4-BE49-F238E27FC236}">
              <a16:creationId xmlns:a16="http://schemas.microsoft.com/office/drawing/2014/main" id="{23AF51C4-6BE3-487A-9BC0-537D7E48797F}"/>
            </a:ext>
          </a:extLst>
        </xdr:cNvPr>
        <xdr:cNvSpPr/>
      </xdr:nvSpPr>
      <xdr:spPr>
        <a:xfrm>
          <a:off x="13096875" y="1315366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41" name="フローチャート: 判断 740">
          <a:extLst>
            <a:ext uri="{FF2B5EF4-FFF2-40B4-BE49-F238E27FC236}">
              <a16:creationId xmlns:a16="http://schemas.microsoft.com/office/drawing/2014/main" id="{980EE72E-ECD6-43CA-8245-ED4E8C334997}"/>
            </a:ext>
          </a:extLst>
        </xdr:cNvPr>
        <xdr:cNvSpPr/>
      </xdr:nvSpPr>
      <xdr:spPr>
        <a:xfrm>
          <a:off x="12296775" y="131272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42" name="フローチャート: 判断 741">
          <a:extLst>
            <a:ext uri="{FF2B5EF4-FFF2-40B4-BE49-F238E27FC236}">
              <a16:creationId xmlns:a16="http://schemas.microsoft.com/office/drawing/2014/main" id="{E61917A5-73BA-46F6-B3B1-83E8A26D55B1}"/>
            </a:ext>
          </a:extLst>
        </xdr:cNvPr>
        <xdr:cNvSpPr/>
      </xdr:nvSpPr>
      <xdr:spPr>
        <a:xfrm>
          <a:off x="11487150" y="131239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776A64CB-C814-4FE0-8523-5E3E0D1EC9CC}"/>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CEFB3BB1-2CDE-4D47-B158-FA1B6DCE985D}"/>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500D8AEA-6CE1-48E0-8074-28101E0276C5}"/>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B377AC46-2A49-449F-9661-5DD991397092}"/>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D527206E-3B3A-4FFC-BF01-DB4EA065651C}"/>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748" name="楕円 747">
          <a:extLst>
            <a:ext uri="{FF2B5EF4-FFF2-40B4-BE49-F238E27FC236}">
              <a16:creationId xmlns:a16="http://schemas.microsoft.com/office/drawing/2014/main" id="{951D3741-A4A7-4B86-B74A-7566B172BC06}"/>
            </a:ext>
          </a:extLst>
        </xdr:cNvPr>
        <xdr:cNvSpPr/>
      </xdr:nvSpPr>
      <xdr:spPr>
        <a:xfrm>
          <a:off x="14649450" y="133564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50635</xdr:rowOff>
    </xdr:from>
    <xdr:ext cx="405111" cy="259045"/>
    <xdr:sp macro="" textlink="">
      <xdr:nvSpPr>
        <xdr:cNvPr id="749" name="【児童館】&#10;有形固定資産減価償却率該当値テキスト">
          <a:extLst>
            <a:ext uri="{FF2B5EF4-FFF2-40B4-BE49-F238E27FC236}">
              <a16:creationId xmlns:a16="http://schemas.microsoft.com/office/drawing/2014/main" id="{461FA37C-A544-469F-84E2-ACEDA04D31C5}"/>
            </a:ext>
          </a:extLst>
        </xdr:cNvPr>
        <xdr:cNvSpPr txBox="1"/>
      </xdr:nvSpPr>
      <xdr:spPr>
        <a:xfrm>
          <a:off x="14735175"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750" name="楕円 749">
          <a:extLst>
            <a:ext uri="{FF2B5EF4-FFF2-40B4-BE49-F238E27FC236}">
              <a16:creationId xmlns:a16="http://schemas.microsoft.com/office/drawing/2014/main" id="{3913B94F-0AF8-4F12-AFD4-9A1D071CCF0C}"/>
            </a:ext>
          </a:extLst>
        </xdr:cNvPr>
        <xdr:cNvSpPr/>
      </xdr:nvSpPr>
      <xdr:spPr>
        <a:xfrm>
          <a:off x="13887450" y="133170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123008</xdr:rowOff>
    </xdr:to>
    <xdr:cxnSp macro="">
      <xdr:nvCxnSpPr>
        <xdr:cNvPr id="751" name="直線コネクタ 750">
          <a:extLst>
            <a:ext uri="{FF2B5EF4-FFF2-40B4-BE49-F238E27FC236}">
              <a16:creationId xmlns:a16="http://schemas.microsoft.com/office/drawing/2014/main" id="{AFFC4A01-C4DA-470A-853D-5E22B748C61F}"/>
            </a:ext>
          </a:extLst>
        </xdr:cNvPr>
        <xdr:cNvCxnSpPr/>
      </xdr:nvCxnSpPr>
      <xdr:spPr>
        <a:xfrm>
          <a:off x="13935075" y="13364663"/>
          <a:ext cx="762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132624</xdr:rowOff>
    </xdr:from>
    <xdr:to>
      <xdr:col>76</xdr:col>
      <xdr:colOff>165100</xdr:colOff>
      <xdr:row>82</xdr:row>
      <xdr:rowOff>62774</xdr:rowOff>
    </xdr:to>
    <xdr:sp macro="" textlink="">
      <xdr:nvSpPr>
        <xdr:cNvPr id="752" name="楕円 751">
          <a:extLst>
            <a:ext uri="{FF2B5EF4-FFF2-40B4-BE49-F238E27FC236}">
              <a16:creationId xmlns:a16="http://schemas.microsoft.com/office/drawing/2014/main" id="{1886ABCB-5CB5-43DC-807C-0331E671A2A9}"/>
            </a:ext>
          </a:extLst>
        </xdr:cNvPr>
        <xdr:cNvSpPr/>
      </xdr:nvSpPr>
      <xdr:spPr>
        <a:xfrm>
          <a:off x="13096875" y="132580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xdr:rowOff>
    </xdr:from>
    <xdr:to>
      <xdr:col>81</xdr:col>
      <xdr:colOff>50800</xdr:colOff>
      <xdr:row>82</xdr:row>
      <xdr:rowOff>77288</xdr:rowOff>
    </xdr:to>
    <xdr:cxnSp macro="">
      <xdr:nvCxnSpPr>
        <xdr:cNvPr id="753" name="直線コネクタ 752">
          <a:extLst>
            <a:ext uri="{FF2B5EF4-FFF2-40B4-BE49-F238E27FC236}">
              <a16:creationId xmlns:a16="http://schemas.microsoft.com/office/drawing/2014/main" id="{71F09B23-0576-490C-A44E-747210F57E00}"/>
            </a:ext>
          </a:extLst>
        </xdr:cNvPr>
        <xdr:cNvCxnSpPr/>
      </xdr:nvCxnSpPr>
      <xdr:spPr>
        <a:xfrm>
          <a:off x="13144500" y="13296174"/>
          <a:ext cx="790575"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754" name="楕円 753">
          <a:extLst>
            <a:ext uri="{FF2B5EF4-FFF2-40B4-BE49-F238E27FC236}">
              <a16:creationId xmlns:a16="http://schemas.microsoft.com/office/drawing/2014/main" id="{36A2AC45-BEF6-4112-A61A-A99FC8CE7027}"/>
            </a:ext>
          </a:extLst>
        </xdr:cNvPr>
        <xdr:cNvSpPr/>
      </xdr:nvSpPr>
      <xdr:spPr>
        <a:xfrm>
          <a:off x="12296775" y="131928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121376</xdr:rowOff>
    </xdr:from>
    <xdr:to>
      <xdr:col>76</xdr:col>
      <xdr:colOff>114300</xdr:colOff>
      <xdr:row>82</xdr:row>
      <xdr:rowOff>11974</xdr:rowOff>
    </xdr:to>
    <xdr:cxnSp macro="">
      <xdr:nvCxnSpPr>
        <xdr:cNvPr id="755" name="直線コネクタ 754">
          <a:extLst>
            <a:ext uri="{FF2B5EF4-FFF2-40B4-BE49-F238E27FC236}">
              <a16:creationId xmlns:a16="http://schemas.microsoft.com/office/drawing/2014/main" id="{B7C12B20-1C90-4E2D-BBD7-FC9159B18437}"/>
            </a:ext>
          </a:extLst>
        </xdr:cNvPr>
        <xdr:cNvCxnSpPr/>
      </xdr:nvCxnSpPr>
      <xdr:spPr>
        <a:xfrm>
          <a:off x="12344400" y="13250001"/>
          <a:ext cx="800100" cy="4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18324</xdr:rowOff>
    </xdr:from>
    <xdr:to>
      <xdr:col>67</xdr:col>
      <xdr:colOff>101600</xdr:colOff>
      <xdr:row>81</xdr:row>
      <xdr:rowOff>119924</xdr:rowOff>
    </xdr:to>
    <xdr:sp macro="" textlink="">
      <xdr:nvSpPr>
        <xdr:cNvPr id="756" name="楕円 755">
          <a:extLst>
            <a:ext uri="{FF2B5EF4-FFF2-40B4-BE49-F238E27FC236}">
              <a16:creationId xmlns:a16="http://schemas.microsoft.com/office/drawing/2014/main" id="{E662F88A-7245-43F1-A2DF-A943043D1926}"/>
            </a:ext>
          </a:extLst>
        </xdr:cNvPr>
        <xdr:cNvSpPr/>
      </xdr:nvSpPr>
      <xdr:spPr>
        <a:xfrm>
          <a:off x="11487150" y="1314377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69124</xdr:rowOff>
    </xdr:from>
    <xdr:to>
      <xdr:col>71</xdr:col>
      <xdr:colOff>177800</xdr:colOff>
      <xdr:row>81</xdr:row>
      <xdr:rowOff>121376</xdr:rowOff>
    </xdr:to>
    <xdr:cxnSp macro="">
      <xdr:nvCxnSpPr>
        <xdr:cNvPr id="757" name="直線コネクタ 756">
          <a:extLst>
            <a:ext uri="{FF2B5EF4-FFF2-40B4-BE49-F238E27FC236}">
              <a16:creationId xmlns:a16="http://schemas.microsoft.com/office/drawing/2014/main" id="{706ADCCA-35BB-4540-9F52-41E4DE4D28F6}"/>
            </a:ext>
          </a:extLst>
        </xdr:cNvPr>
        <xdr:cNvCxnSpPr/>
      </xdr:nvCxnSpPr>
      <xdr:spPr>
        <a:xfrm>
          <a:off x="11534775" y="13191399"/>
          <a:ext cx="809625"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58" name="n_1aveValue【児童館】&#10;有形固定資産減価償却率">
          <a:extLst>
            <a:ext uri="{FF2B5EF4-FFF2-40B4-BE49-F238E27FC236}">
              <a16:creationId xmlns:a16="http://schemas.microsoft.com/office/drawing/2014/main" id="{E05975A8-DD29-4E5D-AD52-86CE4C91E357}"/>
            </a:ext>
          </a:extLst>
        </xdr:cNvPr>
        <xdr:cNvSpPr txBox="1"/>
      </xdr:nvSpPr>
      <xdr:spPr>
        <a:xfrm>
          <a:off x="13745219" y="1295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59" name="n_2aveValue【児童館】&#10;有形固定資産減価償却率">
          <a:extLst>
            <a:ext uri="{FF2B5EF4-FFF2-40B4-BE49-F238E27FC236}">
              <a16:creationId xmlns:a16="http://schemas.microsoft.com/office/drawing/2014/main" id="{CAB4BFD6-1060-4AF5-B0AB-A57A00AC5719}"/>
            </a:ext>
          </a:extLst>
        </xdr:cNvPr>
        <xdr:cNvSpPr txBox="1"/>
      </xdr:nvSpPr>
      <xdr:spPr>
        <a:xfrm>
          <a:off x="12964169" y="1295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60" name="n_3aveValue【児童館】&#10;有形固定資産減価償却率">
          <a:extLst>
            <a:ext uri="{FF2B5EF4-FFF2-40B4-BE49-F238E27FC236}">
              <a16:creationId xmlns:a16="http://schemas.microsoft.com/office/drawing/2014/main" id="{3C5410AC-3C3A-4029-902E-ED1CF97463F2}"/>
            </a:ext>
          </a:extLst>
        </xdr:cNvPr>
        <xdr:cNvSpPr txBox="1"/>
      </xdr:nvSpPr>
      <xdr:spPr>
        <a:xfrm>
          <a:off x="12164069" y="1291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761" name="n_4aveValue【児童館】&#10;有形固定資産減価償却率">
          <a:extLst>
            <a:ext uri="{FF2B5EF4-FFF2-40B4-BE49-F238E27FC236}">
              <a16:creationId xmlns:a16="http://schemas.microsoft.com/office/drawing/2014/main" id="{076905A7-5D6D-431B-A95F-E2030D975689}"/>
            </a:ext>
          </a:extLst>
        </xdr:cNvPr>
        <xdr:cNvSpPr txBox="1"/>
      </xdr:nvSpPr>
      <xdr:spPr>
        <a:xfrm>
          <a:off x="11354444" y="129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119215</xdr:rowOff>
    </xdr:from>
    <xdr:ext cx="405111" cy="259045"/>
    <xdr:sp macro="" textlink="">
      <xdr:nvSpPr>
        <xdr:cNvPr id="762" name="n_1mainValue【児童館】&#10;有形固定資産減価償却率">
          <a:extLst>
            <a:ext uri="{FF2B5EF4-FFF2-40B4-BE49-F238E27FC236}">
              <a16:creationId xmlns:a16="http://schemas.microsoft.com/office/drawing/2014/main" id="{70F31FF8-A918-4D35-8691-F0207E84D9E1}"/>
            </a:ext>
          </a:extLst>
        </xdr:cNvPr>
        <xdr:cNvSpPr txBox="1"/>
      </xdr:nvSpPr>
      <xdr:spPr>
        <a:xfrm>
          <a:off x="13745219" y="1340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53901</xdr:rowOff>
    </xdr:from>
    <xdr:ext cx="405111" cy="259045"/>
    <xdr:sp macro="" textlink="">
      <xdr:nvSpPr>
        <xdr:cNvPr id="763" name="n_2mainValue【児童館】&#10;有形固定資産減価償却率">
          <a:extLst>
            <a:ext uri="{FF2B5EF4-FFF2-40B4-BE49-F238E27FC236}">
              <a16:creationId xmlns:a16="http://schemas.microsoft.com/office/drawing/2014/main" id="{183D80C3-F07D-42F7-8836-849120FBF420}"/>
            </a:ext>
          </a:extLst>
        </xdr:cNvPr>
        <xdr:cNvSpPr txBox="1"/>
      </xdr:nvSpPr>
      <xdr:spPr>
        <a:xfrm>
          <a:off x="12964169"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163303</xdr:rowOff>
    </xdr:from>
    <xdr:ext cx="405111" cy="259045"/>
    <xdr:sp macro="" textlink="">
      <xdr:nvSpPr>
        <xdr:cNvPr id="764" name="n_3mainValue【児童館】&#10;有形固定資産減価償却率">
          <a:extLst>
            <a:ext uri="{FF2B5EF4-FFF2-40B4-BE49-F238E27FC236}">
              <a16:creationId xmlns:a16="http://schemas.microsoft.com/office/drawing/2014/main" id="{6FFF0E23-08C2-462B-BF48-6E79D7990CD0}"/>
            </a:ext>
          </a:extLst>
        </xdr:cNvPr>
        <xdr:cNvSpPr txBox="1"/>
      </xdr:nvSpPr>
      <xdr:spPr>
        <a:xfrm>
          <a:off x="12164069" y="1328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111051</xdr:rowOff>
    </xdr:from>
    <xdr:ext cx="405111" cy="259045"/>
    <xdr:sp macro="" textlink="">
      <xdr:nvSpPr>
        <xdr:cNvPr id="765" name="n_4mainValue【児童館】&#10;有形固定資産減価償却率">
          <a:extLst>
            <a:ext uri="{FF2B5EF4-FFF2-40B4-BE49-F238E27FC236}">
              <a16:creationId xmlns:a16="http://schemas.microsoft.com/office/drawing/2014/main" id="{22722F54-D208-4D71-8D07-DF9AEA0AFC74}"/>
            </a:ext>
          </a:extLst>
        </xdr:cNvPr>
        <xdr:cNvSpPr txBox="1"/>
      </xdr:nvSpPr>
      <xdr:spPr>
        <a:xfrm>
          <a:off x="11354444" y="1323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73939733-A828-44F3-BD1A-1943AFEDEC48}"/>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3BFC64F3-E242-4033-865D-1357CC78515C}"/>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4431675E-C62D-4859-9D18-84CBC268ED92}"/>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5BD8DD5F-9396-49F7-B4EF-31BDDD8F091D}"/>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A3F4B029-08AE-41F5-BE1C-6CF36E5F9B44}"/>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F15A21B6-08B9-4DDB-84CD-07687E412B5E}"/>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B6659247-637E-49C3-89C4-3B19647C9A76}"/>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DBB06A85-0931-404D-A7A2-7A015C60D84E}"/>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116F4FF4-D454-4514-A680-EF63E470EBCD}"/>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1C7FAD68-10C9-4651-9A75-48245E08F985}"/>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6ADFEAAF-BAB5-4832-96E7-DF794E020EF8}"/>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27349F5F-EFFB-47CF-8051-EBF364521E7C}"/>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53250E11-DC67-44E0-AC09-6FFD6E2695CE}"/>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8445C05F-DA1E-4019-8533-A33910411CEF}"/>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E2EB06E7-1BF7-46B2-B5BD-554B6BA3B426}"/>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30181BA9-5850-4DCA-9A23-B196BF08CED9}"/>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ADA1D5A0-404F-4D8F-B61F-F791AFC208EB}"/>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C922623C-7C61-4538-8AB9-3A71FF561749}"/>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A66E3B5A-D982-482B-A70E-8E98D5A7F0D8}"/>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9D354E36-B51B-4DF9-944B-0AC75C749922}"/>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961FF97A-4E97-4A86-A22A-2EDA3DA5A0DA}"/>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33F8F4AD-C0B8-4C0B-B0CE-6FBCD8EC78D7}"/>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a:extLst>
            <a:ext uri="{FF2B5EF4-FFF2-40B4-BE49-F238E27FC236}">
              <a16:creationId xmlns:a16="http://schemas.microsoft.com/office/drawing/2014/main" id="{7B44CEE1-ED56-43D8-ABDC-13A893C679DC}"/>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89" name="直線コネクタ 788">
          <a:extLst>
            <a:ext uri="{FF2B5EF4-FFF2-40B4-BE49-F238E27FC236}">
              <a16:creationId xmlns:a16="http://schemas.microsoft.com/office/drawing/2014/main" id="{0CFFB48C-70B9-4DD3-AE42-794C819D8058}"/>
            </a:ext>
          </a:extLst>
        </xdr:cNvPr>
        <xdr:cNvCxnSpPr/>
      </xdr:nvCxnSpPr>
      <xdr:spPr>
        <a:xfrm flipV="1">
          <a:off x="19954239" y="127920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a:extLst>
            <a:ext uri="{FF2B5EF4-FFF2-40B4-BE49-F238E27FC236}">
              <a16:creationId xmlns:a16="http://schemas.microsoft.com/office/drawing/2014/main" id="{7AFB1E4B-2C34-4061-9D55-711A5235EF00}"/>
            </a:ext>
          </a:extLst>
        </xdr:cNvPr>
        <xdr:cNvSpPr txBox="1"/>
      </xdr:nvSpPr>
      <xdr:spPr>
        <a:xfrm>
          <a:off x="19992975" y="1401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a:extLst>
            <a:ext uri="{FF2B5EF4-FFF2-40B4-BE49-F238E27FC236}">
              <a16:creationId xmlns:a16="http://schemas.microsoft.com/office/drawing/2014/main" id="{0A9467CB-46F0-4255-A265-58496712C79D}"/>
            </a:ext>
          </a:extLst>
        </xdr:cNvPr>
        <xdr:cNvCxnSpPr/>
      </xdr:nvCxnSpPr>
      <xdr:spPr>
        <a:xfrm>
          <a:off x="19878675" y="140112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92" name="【児童館】&#10;一人当たり面積最大値テキスト">
          <a:extLst>
            <a:ext uri="{FF2B5EF4-FFF2-40B4-BE49-F238E27FC236}">
              <a16:creationId xmlns:a16="http://schemas.microsoft.com/office/drawing/2014/main" id="{7F0A8851-D43B-4A7A-A14B-DD3BF3927EA9}"/>
            </a:ext>
          </a:extLst>
        </xdr:cNvPr>
        <xdr:cNvSpPr txBox="1"/>
      </xdr:nvSpPr>
      <xdr:spPr>
        <a:xfrm>
          <a:off x="19992975" y="1258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93" name="直線コネクタ 792">
          <a:extLst>
            <a:ext uri="{FF2B5EF4-FFF2-40B4-BE49-F238E27FC236}">
              <a16:creationId xmlns:a16="http://schemas.microsoft.com/office/drawing/2014/main" id="{50398187-C18F-4B99-A1DD-78AFA4104F9A}"/>
            </a:ext>
          </a:extLst>
        </xdr:cNvPr>
        <xdr:cNvCxnSpPr/>
      </xdr:nvCxnSpPr>
      <xdr:spPr>
        <a:xfrm>
          <a:off x="198786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4" name="【児童館】&#10;一人当たり面積平均値テキスト">
          <a:extLst>
            <a:ext uri="{FF2B5EF4-FFF2-40B4-BE49-F238E27FC236}">
              <a16:creationId xmlns:a16="http://schemas.microsoft.com/office/drawing/2014/main" id="{B72AC71B-A427-48E7-8C40-84CFCD975E5B}"/>
            </a:ext>
          </a:extLst>
        </xdr:cNvPr>
        <xdr:cNvSpPr txBox="1"/>
      </xdr:nvSpPr>
      <xdr:spPr>
        <a:xfrm>
          <a:off x="19992975" y="13246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a:extLst>
            <a:ext uri="{FF2B5EF4-FFF2-40B4-BE49-F238E27FC236}">
              <a16:creationId xmlns:a16="http://schemas.microsoft.com/office/drawing/2014/main" id="{5493A6E4-C464-4201-BB80-B91A1C94FF85}"/>
            </a:ext>
          </a:extLst>
        </xdr:cNvPr>
        <xdr:cNvSpPr/>
      </xdr:nvSpPr>
      <xdr:spPr>
        <a:xfrm>
          <a:off x="19897725" y="133921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a:extLst>
            <a:ext uri="{FF2B5EF4-FFF2-40B4-BE49-F238E27FC236}">
              <a16:creationId xmlns:a16="http://schemas.microsoft.com/office/drawing/2014/main" id="{82E8F706-92DB-48F0-B485-5BAAFFCC767E}"/>
            </a:ext>
          </a:extLst>
        </xdr:cNvPr>
        <xdr:cNvSpPr/>
      </xdr:nvSpPr>
      <xdr:spPr>
        <a:xfrm>
          <a:off x="19154775" y="13392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97" name="フローチャート: 判断 796">
          <a:extLst>
            <a:ext uri="{FF2B5EF4-FFF2-40B4-BE49-F238E27FC236}">
              <a16:creationId xmlns:a16="http://schemas.microsoft.com/office/drawing/2014/main" id="{3C6E1CC8-2E71-49AF-95F8-DA2B9E4DBD39}"/>
            </a:ext>
          </a:extLst>
        </xdr:cNvPr>
        <xdr:cNvSpPr/>
      </xdr:nvSpPr>
      <xdr:spPr>
        <a:xfrm>
          <a:off x="18345150" y="134302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a:extLst>
            <a:ext uri="{FF2B5EF4-FFF2-40B4-BE49-F238E27FC236}">
              <a16:creationId xmlns:a16="http://schemas.microsoft.com/office/drawing/2014/main" id="{DA4A09E5-E3F8-4EF8-BF38-B4C7B1C55E4D}"/>
            </a:ext>
          </a:extLst>
        </xdr:cNvPr>
        <xdr:cNvSpPr/>
      </xdr:nvSpPr>
      <xdr:spPr>
        <a:xfrm>
          <a:off x="17554575" y="134302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a:extLst>
            <a:ext uri="{FF2B5EF4-FFF2-40B4-BE49-F238E27FC236}">
              <a16:creationId xmlns:a16="http://schemas.microsoft.com/office/drawing/2014/main" id="{63FA10DA-9FDF-49BB-A71A-41798509AACE}"/>
            </a:ext>
          </a:extLst>
        </xdr:cNvPr>
        <xdr:cNvSpPr/>
      </xdr:nvSpPr>
      <xdr:spPr>
        <a:xfrm>
          <a:off x="16754475" y="134302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AA19E77F-231B-4F4C-8BCB-E8E2E5EA7B6A}"/>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B0FEF4FD-D2EE-4CA8-A2CE-A0213A9955EA}"/>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760C9BC1-4488-4EE7-8AF4-D4D2E5A3E04C}"/>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8B5A0A4B-59D5-42CD-BBB1-A5182A73AC23}"/>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5AC0693C-7390-47FE-AA74-BECF55851523}"/>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5" name="楕円 804">
          <a:extLst>
            <a:ext uri="{FF2B5EF4-FFF2-40B4-BE49-F238E27FC236}">
              <a16:creationId xmlns:a16="http://schemas.microsoft.com/office/drawing/2014/main" id="{0CC41E45-381A-46C3-BEFF-537139F06921}"/>
            </a:ext>
          </a:extLst>
        </xdr:cNvPr>
        <xdr:cNvSpPr/>
      </xdr:nvSpPr>
      <xdr:spPr>
        <a:xfrm>
          <a:off x="19897725" y="1349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06" name="【児童館】&#10;一人当たり面積該当値テキスト">
          <a:extLst>
            <a:ext uri="{FF2B5EF4-FFF2-40B4-BE49-F238E27FC236}">
              <a16:creationId xmlns:a16="http://schemas.microsoft.com/office/drawing/2014/main" id="{8ED4B6DF-D770-43F6-AC1D-368496C66F4E}"/>
            </a:ext>
          </a:extLst>
        </xdr:cNvPr>
        <xdr:cNvSpPr txBox="1"/>
      </xdr:nvSpPr>
      <xdr:spPr>
        <a:xfrm>
          <a:off x="19992975" y="1347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07" name="楕円 806">
          <a:extLst>
            <a:ext uri="{FF2B5EF4-FFF2-40B4-BE49-F238E27FC236}">
              <a16:creationId xmlns:a16="http://schemas.microsoft.com/office/drawing/2014/main" id="{5EC05332-D493-432C-9DAA-B2F86207D672}"/>
            </a:ext>
          </a:extLst>
        </xdr:cNvPr>
        <xdr:cNvSpPr/>
      </xdr:nvSpPr>
      <xdr:spPr>
        <a:xfrm>
          <a:off x="19154775" y="134969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08" name="直線コネクタ 807">
          <a:extLst>
            <a:ext uri="{FF2B5EF4-FFF2-40B4-BE49-F238E27FC236}">
              <a16:creationId xmlns:a16="http://schemas.microsoft.com/office/drawing/2014/main" id="{CE9105C8-7797-4C75-A31A-65A8F3D9865B}"/>
            </a:ext>
          </a:extLst>
        </xdr:cNvPr>
        <xdr:cNvCxnSpPr/>
      </xdr:nvCxnSpPr>
      <xdr:spPr>
        <a:xfrm>
          <a:off x="19202400" y="135445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09" name="楕円 808">
          <a:extLst>
            <a:ext uri="{FF2B5EF4-FFF2-40B4-BE49-F238E27FC236}">
              <a16:creationId xmlns:a16="http://schemas.microsoft.com/office/drawing/2014/main" id="{806BF8A7-2194-43A7-8EB9-5F50B0CAE890}"/>
            </a:ext>
          </a:extLst>
        </xdr:cNvPr>
        <xdr:cNvSpPr/>
      </xdr:nvSpPr>
      <xdr:spPr>
        <a:xfrm>
          <a:off x="18345150" y="1349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10" name="直線コネクタ 809">
          <a:extLst>
            <a:ext uri="{FF2B5EF4-FFF2-40B4-BE49-F238E27FC236}">
              <a16:creationId xmlns:a16="http://schemas.microsoft.com/office/drawing/2014/main" id="{D10C1AC3-D046-4ED1-9016-10F1A1E93553}"/>
            </a:ext>
          </a:extLst>
        </xdr:cNvPr>
        <xdr:cNvCxnSpPr/>
      </xdr:nvCxnSpPr>
      <xdr:spPr>
        <a:xfrm>
          <a:off x="18392775" y="135445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1" name="楕円 810">
          <a:extLst>
            <a:ext uri="{FF2B5EF4-FFF2-40B4-BE49-F238E27FC236}">
              <a16:creationId xmlns:a16="http://schemas.microsoft.com/office/drawing/2014/main" id="{5E54B84D-6359-4755-B31C-76A0A9D6AE43}"/>
            </a:ext>
          </a:extLst>
        </xdr:cNvPr>
        <xdr:cNvSpPr/>
      </xdr:nvSpPr>
      <xdr:spPr>
        <a:xfrm>
          <a:off x="17554575" y="13496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12" name="直線コネクタ 811">
          <a:extLst>
            <a:ext uri="{FF2B5EF4-FFF2-40B4-BE49-F238E27FC236}">
              <a16:creationId xmlns:a16="http://schemas.microsoft.com/office/drawing/2014/main" id="{438949DD-8C27-4E96-A5E9-3C8A0120F7B9}"/>
            </a:ext>
          </a:extLst>
        </xdr:cNvPr>
        <xdr:cNvCxnSpPr/>
      </xdr:nvCxnSpPr>
      <xdr:spPr>
        <a:xfrm>
          <a:off x="17602200" y="135445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3" name="楕円 812">
          <a:extLst>
            <a:ext uri="{FF2B5EF4-FFF2-40B4-BE49-F238E27FC236}">
              <a16:creationId xmlns:a16="http://schemas.microsoft.com/office/drawing/2014/main" id="{4B6B03C5-A260-4263-9B86-56FF851CECEF}"/>
            </a:ext>
          </a:extLst>
        </xdr:cNvPr>
        <xdr:cNvSpPr/>
      </xdr:nvSpPr>
      <xdr:spPr>
        <a:xfrm>
          <a:off x="16754475" y="134969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14" name="直線コネクタ 813">
          <a:extLst>
            <a:ext uri="{FF2B5EF4-FFF2-40B4-BE49-F238E27FC236}">
              <a16:creationId xmlns:a16="http://schemas.microsoft.com/office/drawing/2014/main" id="{D0155A8B-D038-4288-8D96-915DC515D695}"/>
            </a:ext>
          </a:extLst>
        </xdr:cNvPr>
        <xdr:cNvCxnSpPr/>
      </xdr:nvCxnSpPr>
      <xdr:spPr>
        <a:xfrm>
          <a:off x="16802100" y="13544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15" name="n_1aveValue【児童館】&#10;一人当たり面積">
          <a:extLst>
            <a:ext uri="{FF2B5EF4-FFF2-40B4-BE49-F238E27FC236}">
              <a16:creationId xmlns:a16="http://schemas.microsoft.com/office/drawing/2014/main" id="{3B56E9F5-0ECB-44E4-AFFA-CCDF2718972A}"/>
            </a:ext>
          </a:extLst>
        </xdr:cNvPr>
        <xdr:cNvSpPr txBox="1"/>
      </xdr:nvSpPr>
      <xdr:spPr>
        <a:xfrm>
          <a:off x="18983402" y="1317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16" name="n_2aveValue【児童館】&#10;一人当たり面積">
          <a:extLst>
            <a:ext uri="{FF2B5EF4-FFF2-40B4-BE49-F238E27FC236}">
              <a16:creationId xmlns:a16="http://schemas.microsoft.com/office/drawing/2014/main" id="{7096E0B7-2AFB-4F36-AD18-7129583F348A}"/>
            </a:ext>
          </a:extLst>
        </xdr:cNvPr>
        <xdr:cNvSpPr txBox="1"/>
      </xdr:nvSpPr>
      <xdr:spPr>
        <a:xfrm>
          <a:off x="18183302" y="1320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17" name="n_3aveValue【児童館】&#10;一人当たり面積">
          <a:extLst>
            <a:ext uri="{FF2B5EF4-FFF2-40B4-BE49-F238E27FC236}">
              <a16:creationId xmlns:a16="http://schemas.microsoft.com/office/drawing/2014/main" id="{07F5A63E-52E0-4B59-9071-F3A516B40EFD}"/>
            </a:ext>
          </a:extLst>
        </xdr:cNvPr>
        <xdr:cNvSpPr txBox="1"/>
      </xdr:nvSpPr>
      <xdr:spPr>
        <a:xfrm>
          <a:off x="17383202" y="1320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18" name="n_4aveValue【児童館】&#10;一人当たり面積">
          <a:extLst>
            <a:ext uri="{FF2B5EF4-FFF2-40B4-BE49-F238E27FC236}">
              <a16:creationId xmlns:a16="http://schemas.microsoft.com/office/drawing/2014/main" id="{4776A4ED-8D89-4366-A926-CEC883B7A915}"/>
            </a:ext>
          </a:extLst>
        </xdr:cNvPr>
        <xdr:cNvSpPr txBox="1"/>
      </xdr:nvSpPr>
      <xdr:spPr>
        <a:xfrm>
          <a:off x="16592627" y="1320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19" name="n_1mainValue【児童館】&#10;一人当たり面積">
          <a:extLst>
            <a:ext uri="{FF2B5EF4-FFF2-40B4-BE49-F238E27FC236}">
              <a16:creationId xmlns:a16="http://schemas.microsoft.com/office/drawing/2014/main" id="{6489CDEE-42F5-42E5-831D-AE4DE4A2E97F}"/>
            </a:ext>
          </a:extLst>
        </xdr:cNvPr>
        <xdr:cNvSpPr txBox="1"/>
      </xdr:nvSpPr>
      <xdr:spPr>
        <a:xfrm>
          <a:off x="189834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20" name="n_2mainValue【児童館】&#10;一人当たり面積">
          <a:extLst>
            <a:ext uri="{FF2B5EF4-FFF2-40B4-BE49-F238E27FC236}">
              <a16:creationId xmlns:a16="http://schemas.microsoft.com/office/drawing/2014/main" id="{9A1AAB6A-375E-40E3-9A84-DC599892D1DB}"/>
            </a:ext>
          </a:extLst>
        </xdr:cNvPr>
        <xdr:cNvSpPr txBox="1"/>
      </xdr:nvSpPr>
      <xdr:spPr>
        <a:xfrm>
          <a:off x="181833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21" name="n_3mainValue【児童館】&#10;一人当たり面積">
          <a:extLst>
            <a:ext uri="{FF2B5EF4-FFF2-40B4-BE49-F238E27FC236}">
              <a16:creationId xmlns:a16="http://schemas.microsoft.com/office/drawing/2014/main" id="{EF04AF80-A0D0-46E8-AE25-AE82B06D48E8}"/>
            </a:ext>
          </a:extLst>
        </xdr:cNvPr>
        <xdr:cNvSpPr txBox="1"/>
      </xdr:nvSpPr>
      <xdr:spPr>
        <a:xfrm>
          <a:off x="173832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2" name="n_4mainValue【児童館】&#10;一人当たり面積">
          <a:extLst>
            <a:ext uri="{FF2B5EF4-FFF2-40B4-BE49-F238E27FC236}">
              <a16:creationId xmlns:a16="http://schemas.microsoft.com/office/drawing/2014/main" id="{024A4480-DDA6-465A-A4E7-13445BEC8491}"/>
            </a:ext>
          </a:extLst>
        </xdr:cNvPr>
        <xdr:cNvSpPr txBox="1"/>
      </xdr:nvSpPr>
      <xdr:spPr>
        <a:xfrm>
          <a:off x="16592627"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42C48471-9225-4615-A05A-5056EBC23029}"/>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12C72E53-F525-4D2F-BB1B-AC8294F22B3F}"/>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CC432620-666E-4C2B-9B8D-5F4FD49B8861}"/>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2574036A-927A-45FC-B688-B04D76B3A8B2}"/>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4006058B-5B6D-4B37-BF18-4B3FC5F5E8F7}"/>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328AD011-04AF-48DA-B1AE-7E107E73BAF4}"/>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D2F981D2-0546-4410-BBED-77BE42BC674A}"/>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C18E22A8-43BF-445B-8E50-2CACACB690C4}"/>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ECF1A3B5-3311-4F76-9AAA-E7FAF6CEC8D7}"/>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63EEDBA1-A909-446B-AD9A-D4A6E3AAC4EA}"/>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C5E82B13-A0BD-4135-B6E2-F81DE62C72EA}"/>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a:extLst>
            <a:ext uri="{FF2B5EF4-FFF2-40B4-BE49-F238E27FC236}">
              <a16:creationId xmlns:a16="http://schemas.microsoft.com/office/drawing/2014/main" id="{A801ECCF-7671-4B57-8991-C3CAFFCCCC66}"/>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a:extLst>
            <a:ext uri="{FF2B5EF4-FFF2-40B4-BE49-F238E27FC236}">
              <a16:creationId xmlns:a16="http://schemas.microsoft.com/office/drawing/2014/main" id="{D74108C5-5B0F-4FC8-9F2F-17C7C2359E7E}"/>
            </a:ext>
          </a:extLst>
        </xdr:cNvPr>
        <xdr:cNvSpPr txBox="1"/>
      </xdr:nvSpPr>
      <xdr:spPr>
        <a:xfrm>
          <a:off x="107945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a:extLst>
            <a:ext uri="{FF2B5EF4-FFF2-40B4-BE49-F238E27FC236}">
              <a16:creationId xmlns:a16="http://schemas.microsoft.com/office/drawing/2014/main" id="{8F1B705D-2661-4629-810F-C25CB182CFC2}"/>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a:extLst>
            <a:ext uri="{FF2B5EF4-FFF2-40B4-BE49-F238E27FC236}">
              <a16:creationId xmlns:a16="http://schemas.microsoft.com/office/drawing/2014/main" id="{9AAEDE09-487F-40E8-8504-06FFE3990799}"/>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a:extLst>
            <a:ext uri="{FF2B5EF4-FFF2-40B4-BE49-F238E27FC236}">
              <a16:creationId xmlns:a16="http://schemas.microsoft.com/office/drawing/2014/main" id="{A6A170B3-888A-402F-95B0-58E79A7E146C}"/>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a:extLst>
            <a:ext uri="{FF2B5EF4-FFF2-40B4-BE49-F238E27FC236}">
              <a16:creationId xmlns:a16="http://schemas.microsoft.com/office/drawing/2014/main" id="{73B56B3C-1F01-4191-B33F-94036C8429F4}"/>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a:extLst>
            <a:ext uri="{FF2B5EF4-FFF2-40B4-BE49-F238E27FC236}">
              <a16:creationId xmlns:a16="http://schemas.microsoft.com/office/drawing/2014/main" id="{CD3097A7-2A84-4DA9-834F-9AE8BEAD7A75}"/>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a:extLst>
            <a:ext uri="{FF2B5EF4-FFF2-40B4-BE49-F238E27FC236}">
              <a16:creationId xmlns:a16="http://schemas.microsoft.com/office/drawing/2014/main" id="{CA8063E0-F9B7-4984-8B5C-D3C2A4C8995D}"/>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a:extLst>
            <a:ext uri="{FF2B5EF4-FFF2-40B4-BE49-F238E27FC236}">
              <a16:creationId xmlns:a16="http://schemas.microsoft.com/office/drawing/2014/main" id="{F2B3BAC8-B569-4742-8BF0-2BA7AD88BA74}"/>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a:extLst>
            <a:ext uri="{FF2B5EF4-FFF2-40B4-BE49-F238E27FC236}">
              <a16:creationId xmlns:a16="http://schemas.microsoft.com/office/drawing/2014/main" id="{CEA431FB-6F10-4392-BB27-243F799688E5}"/>
            </a:ext>
          </a:extLst>
        </xdr:cNvPr>
        <xdr:cNvSpPr txBox="1"/>
      </xdr:nvSpPr>
      <xdr:spPr>
        <a:xfrm>
          <a:off x="10845966"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6914BBE6-DAFC-4C78-BA47-1C79A14DD684}"/>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a:extLst>
            <a:ext uri="{FF2B5EF4-FFF2-40B4-BE49-F238E27FC236}">
              <a16:creationId xmlns:a16="http://schemas.microsoft.com/office/drawing/2014/main" id="{B41694DF-5292-4E7B-8B07-558EBCADE9EC}"/>
            </a:ext>
          </a:extLst>
        </xdr:cNvPr>
        <xdr:cNvSpPr txBox="1"/>
      </xdr:nvSpPr>
      <xdr:spPr>
        <a:xfrm>
          <a:off x="109037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a:extLst>
            <a:ext uri="{FF2B5EF4-FFF2-40B4-BE49-F238E27FC236}">
              <a16:creationId xmlns:a16="http://schemas.microsoft.com/office/drawing/2014/main" id="{DF5DD1B1-775F-4A9B-93D1-04C3E2410178}"/>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47" name="直線コネクタ 846">
          <a:extLst>
            <a:ext uri="{FF2B5EF4-FFF2-40B4-BE49-F238E27FC236}">
              <a16:creationId xmlns:a16="http://schemas.microsoft.com/office/drawing/2014/main" id="{6B907D9B-FE60-49F1-A940-9A20C79FFE3F}"/>
            </a:ext>
          </a:extLst>
        </xdr:cNvPr>
        <xdr:cNvCxnSpPr/>
      </xdr:nvCxnSpPr>
      <xdr:spPr>
        <a:xfrm flipV="1">
          <a:off x="14696439" y="16516350"/>
          <a:ext cx="0" cy="103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48" name="【公民館】&#10;有形固定資産減価償却率最小値テキスト">
          <a:extLst>
            <a:ext uri="{FF2B5EF4-FFF2-40B4-BE49-F238E27FC236}">
              <a16:creationId xmlns:a16="http://schemas.microsoft.com/office/drawing/2014/main" id="{128D4C67-A680-4204-9792-8B540E41384B}"/>
            </a:ext>
          </a:extLst>
        </xdr:cNvPr>
        <xdr:cNvSpPr txBox="1"/>
      </xdr:nvSpPr>
      <xdr:spPr>
        <a:xfrm>
          <a:off x="14735175" y="1755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49" name="直線コネクタ 848">
          <a:extLst>
            <a:ext uri="{FF2B5EF4-FFF2-40B4-BE49-F238E27FC236}">
              <a16:creationId xmlns:a16="http://schemas.microsoft.com/office/drawing/2014/main" id="{A52A0C34-F79C-47E0-885D-19C35B4EC362}"/>
            </a:ext>
          </a:extLst>
        </xdr:cNvPr>
        <xdr:cNvCxnSpPr/>
      </xdr:nvCxnSpPr>
      <xdr:spPr>
        <a:xfrm>
          <a:off x="14611350" y="175469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50" name="【公民館】&#10;有形固定資産減価償却率最大値テキスト">
          <a:extLst>
            <a:ext uri="{FF2B5EF4-FFF2-40B4-BE49-F238E27FC236}">
              <a16:creationId xmlns:a16="http://schemas.microsoft.com/office/drawing/2014/main" id="{DB704463-3631-4D97-8BC2-C1D14F07F4EF}"/>
            </a:ext>
          </a:extLst>
        </xdr:cNvPr>
        <xdr:cNvSpPr txBox="1"/>
      </xdr:nvSpPr>
      <xdr:spPr>
        <a:xfrm>
          <a:off x="14735175"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51" name="直線コネクタ 850">
          <a:extLst>
            <a:ext uri="{FF2B5EF4-FFF2-40B4-BE49-F238E27FC236}">
              <a16:creationId xmlns:a16="http://schemas.microsoft.com/office/drawing/2014/main" id="{6CEF602D-EA16-48EC-B6B4-C43891C1BDD7}"/>
            </a:ext>
          </a:extLst>
        </xdr:cNvPr>
        <xdr:cNvCxnSpPr/>
      </xdr:nvCxnSpPr>
      <xdr:spPr>
        <a:xfrm>
          <a:off x="14611350" y="1651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28591</xdr:rowOff>
    </xdr:from>
    <xdr:ext cx="405111" cy="259045"/>
    <xdr:sp macro="" textlink="">
      <xdr:nvSpPr>
        <xdr:cNvPr id="852" name="【公民館】&#10;有形固定資産減価償却率平均値テキスト">
          <a:extLst>
            <a:ext uri="{FF2B5EF4-FFF2-40B4-BE49-F238E27FC236}">
              <a16:creationId xmlns:a16="http://schemas.microsoft.com/office/drawing/2014/main" id="{FEFDD535-C31A-4B73-B4C8-C40D1842D880}"/>
            </a:ext>
          </a:extLst>
        </xdr:cNvPr>
        <xdr:cNvSpPr txBox="1"/>
      </xdr:nvSpPr>
      <xdr:spPr>
        <a:xfrm>
          <a:off x="14735175" y="1682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53" name="フローチャート: 判断 852">
          <a:extLst>
            <a:ext uri="{FF2B5EF4-FFF2-40B4-BE49-F238E27FC236}">
              <a16:creationId xmlns:a16="http://schemas.microsoft.com/office/drawing/2014/main" id="{9B3652AA-E8B4-4032-B5C4-351F9AC8D8F1}"/>
            </a:ext>
          </a:extLst>
        </xdr:cNvPr>
        <xdr:cNvSpPr/>
      </xdr:nvSpPr>
      <xdr:spPr>
        <a:xfrm>
          <a:off x="14649450" y="168490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54" name="フローチャート: 判断 853">
          <a:extLst>
            <a:ext uri="{FF2B5EF4-FFF2-40B4-BE49-F238E27FC236}">
              <a16:creationId xmlns:a16="http://schemas.microsoft.com/office/drawing/2014/main" id="{7C6FE6C8-2A2A-41BB-A4BF-9046694809E1}"/>
            </a:ext>
          </a:extLst>
        </xdr:cNvPr>
        <xdr:cNvSpPr/>
      </xdr:nvSpPr>
      <xdr:spPr>
        <a:xfrm>
          <a:off x="13887450" y="168300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55" name="フローチャート: 判断 854">
          <a:extLst>
            <a:ext uri="{FF2B5EF4-FFF2-40B4-BE49-F238E27FC236}">
              <a16:creationId xmlns:a16="http://schemas.microsoft.com/office/drawing/2014/main" id="{3F9EE76C-104C-4BBE-97A7-9806D61F7BCC}"/>
            </a:ext>
          </a:extLst>
        </xdr:cNvPr>
        <xdr:cNvSpPr/>
      </xdr:nvSpPr>
      <xdr:spPr>
        <a:xfrm>
          <a:off x="13096875" y="16811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6" name="フローチャート: 判断 855">
          <a:extLst>
            <a:ext uri="{FF2B5EF4-FFF2-40B4-BE49-F238E27FC236}">
              <a16:creationId xmlns:a16="http://schemas.microsoft.com/office/drawing/2014/main" id="{3454B816-DC80-4C10-BBCB-146B3E3BC46B}"/>
            </a:ext>
          </a:extLst>
        </xdr:cNvPr>
        <xdr:cNvSpPr/>
      </xdr:nvSpPr>
      <xdr:spPr>
        <a:xfrm>
          <a:off x="12296775" y="16811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57" name="フローチャート: 判断 856">
          <a:extLst>
            <a:ext uri="{FF2B5EF4-FFF2-40B4-BE49-F238E27FC236}">
              <a16:creationId xmlns:a16="http://schemas.microsoft.com/office/drawing/2014/main" id="{A9720617-0706-4DF7-8786-3C20D80EB8F3}"/>
            </a:ext>
          </a:extLst>
        </xdr:cNvPr>
        <xdr:cNvSpPr/>
      </xdr:nvSpPr>
      <xdr:spPr>
        <a:xfrm>
          <a:off x="11487150" y="16779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C1E04EB0-60A1-4E11-9704-1F7F214A3FC7}"/>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AA91986A-DC61-4570-B475-11B44C956FCF}"/>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F059EA34-83A3-4EDE-BA19-AB64D98586A3}"/>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7591FCEF-6070-4C79-8428-E228BFAB0D59}"/>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6BA4DC2B-8A1A-45CF-B5FF-2A203B4A4514}"/>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863" name="楕円 862">
          <a:extLst>
            <a:ext uri="{FF2B5EF4-FFF2-40B4-BE49-F238E27FC236}">
              <a16:creationId xmlns:a16="http://schemas.microsoft.com/office/drawing/2014/main" id="{D2D131D4-D58F-4A4B-8916-3C5539691086}"/>
            </a:ext>
          </a:extLst>
        </xdr:cNvPr>
        <xdr:cNvSpPr/>
      </xdr:nvSpPr>
      <xdr:spPr>
        <a:xfrm>
          <a:off x="14649450" y="16830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48277</xdr:rowOff>
    </xdr:from>
    <xdr:ext cx="405111" cy="259045"/>
    <xdr:sp macro="" textlink="">
      <xdr:nvSpPr>
        <xdr:cNvPr id="864" name="【公民館】&#10;有形固定資産減価償却率該当値テキスト">
          <a:extLst>
            <a:ext uri="{FF2B5EF4-FFF2-40B4-BE49-F238E27FC236}">
              <a16:creationId xmlns:a16="http://schemas.microsoft.com/office/drawing/2014/main" id="{7716207D-5683-443C-9129-BC6CCCC922EB}"/>
            </a:ext>
          </a:extLst>
        </xdr:cNvPr>
        <xdr:cNvSpPr txBox="1"/>
      </xdr:nvSpPr>
      <xdr:spPr>
        <a:xfrm>
          <a:off x="14735175" y="1667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636</xdr:rowOff>
    </xdr:from>
    <xdr:to>
      <xdr:col>81</xdr:col>
      <xdr:colOff>101600</xdr:colOff>
      <xdr:row>103</xdr:row>
      <xdr:rowOff>102236</xdr:rowOff>
    </xdr:to>
    <xdr:sp macro="" textlink="">
      <xdr:nvSpPr>
        <xdr:cNvPr id="865" name="楕円 864">
          <a:extLst>
            <a:ext uri="{FF2B5EF4-FFF2-40B4-BE49-F238E27FC236}">
              <a16:creationId xmlns:a16="http://schemas.microsoft.com/office/drawing/2014/main" id="{DC668399-D681-4C8B-89E4-BEBAD1D3E626}"/>
            </a:ext>
          </a:extLst>
        </xdr:cNvPr>
        <xdr:cNvSpPr/>
      </xdr:nvSpPr>
      <xdr:spPr>
        <a:xfrm>
          <a:off x="13887450" y="168027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51436</xdr:rowOff>
    </xdr:from>
    <xdr:to>
      <xdr:col>85</xdr:col>
      <xdr:colOff>127000</xdr:colOff>
      <xdr:row>103</xdr:row>
      <xdr:rowOff>76200</xdr:rowOff>
    </xdr:to>
    <xdr:cxnSp macro="">
      <xdr:nvCxnSpPr>
        <xdr:cNvPr id="866" name="直線コネクタ 865">
          <a:extLst>
            <a:ext uri="{FF2B5EF4-FFF2-40B4-BE49-F238E27FC236}">
              <a16:creationId xmlns:a16="http://schemas.microsoft.com/office/drawing/2014/main" id="{DB3DF528-2A2E-4D1B-A29C-7D3933F43C33}"/>
            </a:ext>
          </a:extLst>
        </xdr:cNvPr>
        <xdr:cNvCxnSpPr/>
      </xdr:nvCxnSpPr>
      <xdr:spPr>
        <a:xfrm>
          <a:off x="13935075" y="16850361"/>
          <a:ext cx="762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147320</xdr:rowOff>
    </xdr:from>
    <xdr:to>
      <xdr:col>76</xdr:col>
      <xdr:colOff>165100</xdr:colOff>
      <xdr:row>103</xdr:row>
      <xdr:rowOff>77470</xdr:rowOff>
    </xdr:to>
    <xdr:sp macro="" textlink="">
      <xdr:nvSpPr>
        <xdr:cNvPr id="867" name="楕円 866">
          <a:extLst>
            <a:ext uri="{FF2B5EF4-FFF2-40B4-BE49-F238E27FC236}">
              <a16:creationId xmlns:a16="http://schemas.microsoft.com/office/drawing/2014/main" id="{041149C2-592A-4899-8A14-54436ACBD9FE}"/>
            </a:ext>
          </a:extLst>
        </xdr:cNvPr>
        <xdr:cNvSpPr/>
      </xdr:nvSpPr>
      <xdr:spPr>
        <a:xfrm>
          <a:off x="13096875" y="167747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26670</xdr:rowOff>
    </xdr:from>
    <xdr:to>
      <xdr:col>81</xdr:col>
      <xdr:colOff>50800</xdr:colOff>
      <xdr:row>103</xdr:row>
      <xdr:rowOff>51436</xdr:rowOff>
    </xdr:to>
    <xdr:cxnSp macro="">
      <xdr:nvCxnSpPr>
        <xdr:cNvPr id="868" name="直線コネクタ 867">
          <a:extLst>
            <a:ext uri="{FF2B5EF4-FFF2-40B4-BE49-F238E27FC236}">
              <a16:creationId xmlns:a16="http://schemas.microsoft.com/office/drawing/2014/main" id="{662AAE4B-269E-49A4-B67D-E9FF4B13F219}"/>
            </a:ext>
          </a:extLst>
        </xdr:cNvPr>
        <xdr:cNvCxnSpPr/>
      </xdr:nvCxnSpPr>
      <xdr:spPr>
        <a:xfrm>
          <a:off x="13144500" y="16831945"/>
          <a:ext cx="790575"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69" name="楕円 868">
          <a:extLst>
            <a:ext uri="{FF2B5EF4-FFF2-40B4-BE49-F238E27FC236}">
              <a16:creationId xmlns:a16="http://schemas.microsoft.com/office/drawing/2014/main" id="{330662D7-97B8-4A2A-AD5F-E56E68FDBF03}"/>
            </a:ext>
          </a:extLst>
        </xdr:cNvPr>
        <xdr:cNvSpPr/>
      </xdr:nvSpPr>
      <xdr:spPr>
        <a:xfrm>
          <a:off x="12296775" y="167474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26670</xdr:rowOff>
    </xdr:to>
    <xdr:cxnSp macro="">
      <xdr:nvCxnSpPr>
        <xdr:cNvPr id="870" name="直線コネクタ 869">
          <a:extLst>
            <a:ext uri="{FF2B5EF4-FFF2-40B4-BE49-F238E27FC236}">
              <a16:creationId xmlns:a16="http://schemas.microsoft.com/office/drawing/2014/main" id="{EF42C4E0-4171-4F41-AFC5-09FA88F67F88}"/>
            </a:ext>
          </a:extLst>
        </xdr:cNvPr>
        <xdr:cNvCxnSpPr/>
      </xdr:nvCxnSpPr>
      <xdr:spPr>
        <a:xfrm>
          <a:off x="12344400" y="16795114"/>
          <a:ext cx="8001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93980</xdr:rowOff>
    </xdr:from>
    <xdr:to>
      <xdr:col>67</xdr:col>
      <xdr:colOff>101600</xdr:colOff>
      <xdr:row>103</xdr:row>
      <xdr:rowOff>24130</xdr:rowOff>
    </xdr:to>
    <xdr:sp macro="" textlink="">
      <xdr:nvSpPr>
        <xdr:cNvPr id="871" name="楕円 870">
          <a:extLst>
            <a:ext uri="{FF2B5EF4-FFF2-40B4-BE49-F238E27FC236}">
              <a16:creationId xmlns:a16="http://schemas.microsoft.com/office/drawing/2014/main" id="{430BEE3C-2261-468C-9902-8BE633B07D69}"/>
            </a:ext>
          </a:extLst>
        </xdr:cNvPr>
        <xdr:cNvSpPr/>
      </xdr:nvSpPr>
      <xdr:spPr>
        <a:xfrm>
          <a:off x="11487150" y="167246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144780</xdr:rowOff>
    </xdr:from>
    <xdr:to>
      <xdr:col>71</xdr:col>
      <xdr:colOff>177800</xdr:colOff>
      <xdr:row>102</xdr:row>
      <xdr:rowOff>167639</xdr:rowOff>
    </xdr:to>
    <xdr:cxnSp macro="">
      <xdr:nvCxnSpPr>
        <xdr:cNvPr id="872" name="直線コネクタ 871">
          <a:extLst>
            <a:ext uri="{FF2B5EF4-FFF2-40B4-BE49-F238E27FC236}">
              <a16:creationId xmlns:a16="http://schemas.microsoft.com/office/drawing/2014/main" id="{8EDF0EA6-D0B5-460C-9196-D93EAB809323}"/>
            </a:ext>
          </a:extLst>
        </xdr:cNvPr>
        <xdr:cNvCxnSpPr/>
      </xdr:nvCxnSpPr>
      <xdr:spPr>
        <a:xfrm>
          <a:off x="11534775" y="16772255"/>
          <a:ext cx="80962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123841</xdr:rowOff>
    </xdr:from>
    <xdr:ext cx="405111" cy="259045"/>
    <xdr:sp macro="" textlink="">
      <xdr:nvSpPr>
        <xdr:cNvPr id="873" name="n_1aveValue【公民館】&#10;有形固定資産減価償却率">
          <a:extLst>
            <a:ext uri="{FF2B5EF4-FFF2-40B4-BE49-F238E27FC236}">
              <a16:creationId xmlns:a16="http://schemas.microsoft.com/office/drawing/2014/main" id="{3F6F2EE0-ECF1-4B84-943B-64D49E7E4C87}"/>
            </a:ext>
          </a:extLst>
        </xdr:cNvPr>
        <xdr:cNvSpPr txBox="1"/>
      </xdr:nvSpPr>
      <xdr:spPr>
        <a:xfrm>
          <a:off x="13745219"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99077</xdr:rowOff>
    </xdr:from>
    <xdr:ext cx="405111" cy="259045"/>
    <xdr:sp macro="" textlink="">
      <xdr:nvSpPr>
        <xdr:cNvPr id="874" name="n_2aveValue【公民館】&#10;有形固定資産減価償却率">
          <a:extLst>
            <a:ext uri="{FF2B5EF4-FFF2-40B4-BE49-F238E27FC236}">
              <a16:creationId xmlns:a16="http://schemas.microsoft.com/office/drawing/2014/main" id="{0282AA64-71F9-41C3-B3E8-FA7B10695588}"/>
            </a:ext>
          </a:extLst>
        </xdr:cNvPr>
        <xdr:cNvSpPr txBox="1"/>
      </xdr:nvSpPr>
      <xdr:spPr>
        <a:xfrm>
          <a:off x="12964169" y="1690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99077</xdr:rowOff>
    </xdr:from>
    <xdr:ext cx="405111" cy="259045"/>
    <xdr:sp macro="" textlink="">
      <xdr:nvSpPr>
        <xdr:cNvPr id="875" name="n_3aveValue【公民館】&#10;有形固定資産減価償却率">
          <a:extLst>
            <a:ext uri="{FF2B5EF4-FFF2-40B4-BE49-F238E27FC236}">
              <a16:creationId xmlns:a16="http://schemas.microsoft.com/office/drawing/2014/main" id="{3889BAD1-45C6-425F-97A4-9DAF4C6646E8}"/>
            </a:ext>
          </a:extLst>
        </xdr:cNvPr>
        <xdr:cNvSpPr txBox="1"/>
      </xdr:nvSpPr>
      <xdr:spPr>
        <a:xfrm>
          <a:off x="12164069" y="1690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70502</xdr:rowOff>
    </xdr:from>
    <xdr:ext cx="405111" cy="259045"/>
    <xdr:sp macro="" textlink="">
      <xdr:nvSpPr>
        <xdr:cNvPr id="876" name="n_4aveValue【公民館】&#10;有形固定資産減価償却率">
          <a:extLst>
            <a:ext uri="{FF2B5EF4-FFF2-40B4-BE49-F238E27FC236}">
              <a16:creationId xmlns:a16="http://schemas.microsoft.com/office/drawing/2014/main" id="{6AEEBE77-83F7-4929-9A6F-8359E1C634C2}"/>
            </a:ext>
          </a:extLst>
        </xdr:cNvPr>
        <xdr:cNvSpPr txBox="1"/>
      </xdr:nvSpPr>
      <xdr:spPr>
        <a:xfrm>
          <a:off x="1135444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118763</xdr:rowOff>
    </xdr:from>
    <xdr:ext cx="405111" cy="259045"/>
    <xdr:sp macro="" textlink="">
      <xdr:nvSpPr>
        <xdr:cNvPr id="877" name="n_1mainValue【公民館】&#10;有形固定資産減価償却率">
          <a:extLst>
            <a:ext uri="{FF2B5EF4-FFF2-40B4-BE49-F238E27FC236}">
              <a16:creationId xmlns:a16="http://schemas.microsoft.com/office/drawing/2014/main" id="{4ADB7310-074A-4BE4-BE19-BCCC6D4C68FF}"/>
            </a:ext>
          </a:extLst>
        </xdr:cNvPr>
        <xdr:cNvSpPr txBox="1"/>
      </xdr:nvSpPr>
      <xdr:spPr>
        <a:xfrm>
          <a:off x="13745219" y="1658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93997</xdr:rowOff>
    </xdr:from>
    <xdr:ext cx="405111" cy="259045"/>
    <xdr:sp macro="" textlink="">
      <xdr:nvSpPr>
        <xdr:cNvPr id="878" name="n_2mainValue【公民館】&#10;有形固定資産減価償却率">
          <a:extLst>
            <a:ext uri="{FF2B5EF4-FFF2-40B4-BE49-F238E27FC236}">
              <a16:creationId xmlns:a16="http://schemas.microsoft.com/office/drawing/2014/main" id="{186CECAB-66E2-481B-AE28-E6FD2CFE3BE2}"/>
            </a:ext>
          </a:extLst>
        </xdr:cNvPr>
        <xdr:cNvSpPr txBox="1"/>
      </xdr:nvSpPr>
      <xdr:spPr>
        <a:xfrm>
          <a:off x="12964169" y="1655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79" name="n_3mainValue【公民館】&#10;有形固定資産減価償却率">
          <a:extLst>
            <a:ext uri="{FF2B5EF4-FFF2-40B4-BE49-F238E27FC236}">
              <a16:creationId xmlns:a16="http://schemas.microsoft.com/office/drawing/2014/main" id="{8ACFC54A-C0DF-427B-B6FA-3DC11EFDCB3B}"/>
            </a:ext>
          </a:extLst>
        </xdr:cNvPr>
        <xdr:cNvSpPr txBox="1"/>
      </xdr:nvSpPr>
      <xdr:spPr>
        <a:xfrm>
          <a:off x="12164069" y="1652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40657</xdr:rowOff>
    </xdr:from>
    <xdr:ext cx="405111" cy="259045"/>
    <xdr:sp macro="" textlink="">
      <xdr:nvSpPr>
        <xdr:cNvPr id="880" name="n_4mainValue【公民館】&#10;有形固定資産減価償却率">
          <a:extLst>
            <a:ext uri="{FF2B5EF4-FFF2-40B4-BE49-F238E27FC236}">
              <a16:creationId xmlns:a16="http://schemas.microsoft.com/office/drawing/2014/main" id="{16DA6FB1-321F-4CF4-9710-A838CE1A02C0}"/>
            </a:ext>
          </a:extLst>
        </xdr:cNvPr>
        <xdr:cNvSpPr txBox="1"/>
      </xdr:nvSpPr>
      <xdr:spPr>
        <a:xfrm>
          <a:off x="11354444" y="1649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828DB590-70C8-4669-B913-548A2581524B}"/>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BDD0B0EB-9C64-4564-8E8D-7BEE4D5FD377}"/>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C52C1A9F-4896-4D27-880F-9F3B924A609A}"/>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C7EA8971-0AFA-460A-A640-ABF37B2233EB}"/>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EB86D234-B27F-4F3C-8FB3-1D93C39C3CD8}"/>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617201EF-CFB9-4B43-930B-C614AD2F8401}"/>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3CABE05A-7AE6-46D0-A405-53F99225893D}"/>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EB2FCCC5-B43E-41A1-8F87-64A708BE4832}"/>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E9BC620E-8F93-4498-8587-4711876A814E}"/>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47A85DA3-778C-4215-912B-7A7053718DCF}"/>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1" name="直線コネクタ 890">
          <a:extLst>
            <a:ext uri="{FF2B5EF4-FFF2-40B4-BE49-F238E27FC236}">
              <a16:creationId xmlns:a16="http://schemas.microsoft.com/office/drawing/2014/main" id="{262AB0F5-1A97-4A9F-9EC5-221B83874BB5}"/>
            </a:ext>
          </a:extLst>
        </xdr:cNvPr>
        <xdr:cNvCxnSpPr/>
      </xdr:nvCxnSpPr>
      <xdr:spPr>
        <a:xfrm>
          <a:off x="164592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2" name="テキスト ボックス 891">
          <a:extLst>
            <a:ext uri="{FF2B5EF4-FFF2-40B4-BE49-F238E27FC236}">
              <a16:creationId xmlns:a16="http://schemas.microsoft.com/office/drawing/2014/main" id="{DC4CF637-B455-4C1A-B7EA-66A0BC210BEA}"/>
            </a:ext>
          </a:extLst>
        </xdr:cNvPr>
        <xdr:cNvSpPr txBox="1"/>
      </xdr:nvSpPr>
      <xdr:spPr>
        <a:xfrm>
          <a:off x="160523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3" name="直線コネクタ 892">
          <a:extLst>
            <a:ext uri="{FF2B5EF4-FFF2-40B4-BE49-F238E27FC236}">
              <a16:creationId xmlns:a16="http://schemas.microsoft.com/office/drawing/2014/main" id="{4E2A5F04-1C3D-4ABB-9B5A-C70233388C2F}"/>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4" name="テキスト ボックス 893">
          <a:extLst>
            <a:ext uri="{FF2B5EF4-FFF2-40B4-BE49-F238E27FC236}">
              <a16:creationId xmlns:a16="http://schemas.microsoft.com/office/drawing/2014/main" id="{C0AFBD67-4542-413A-8A41-ECE49F60456D}"/>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5" name="直線コネクタ 894">
          <a:extLst>
            <a:ext uri="{FF2B5EF4-FFF2-40B4-BE49-F238E27FC236}">
              <a16:creationId xmlns:a16="http://schemas.microsoft.com/office/drawing/2014/main" id="{12F784BC-7DE1-44D9-81AB-1620717F8417}"/>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6" name="テキスト ボックス 895">
          <a:extLst>
            <a:ext uri="{FF2B5EF4-FFF2-40B4-BE49-F238E27FC236}">
              <a16:creationId xmlns:a16="http://schemas.microsoft.com/office/drawing/2014/main" id="{A137E609-5A90-46A1-A4F5-806FDACC67CF}"/>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7" name="直線コネクタ 896">
          <a:extLst>
            <a:ext uri="{FF2B5EF4-FFF2-40B4-BE49-F238E27FC236}">
              <a16:creationId xmlns:a16="http://schemas.microsoft.com/office/drawing/2014/main" id="{93484642-CCDF-43FB-BD0E-4B3A710B2D1F}"/>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8" name="テキスト ボックス 897">
          <a:extLst>
            <a:ext uri="{FF2B5EF4-FFF2-40B4-BE49-F238E27FC236}">
              <a16:creationId xmlns:a16="http://schemas.microsoft.com/office/drawing/2014/main" id="{2982437F-8373-48A6-972C-7E52AF378050}"/>
            </a:ext>
          </a:extLst>
        </xdr:cNvPr>
        <xdr:cNvSpPr txBox="1"/>
      </xdr:nvSpPr>
      <xdr:spPr>
        <a:xfrm>
          <a:off x="16052346"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9" name="直線コネクタ 898">
          <a:extLst>
            <a:ext uri="{FF2B5EF4-FFF2-40B4-BE49-F238E27FC236}">
              <a16:creationId xmlns:a16="http://schemas.microsoft.com/office/drawing/2014/main" id="{F5A57312-C8A2-46A9-B43E-4D990F261FCF}"/>
            </a:ext>
          </a:extLst>
        </xdr:cNvPr>
        <xdr:cNvCxnSpPr/>
      </xdr:nvCxnSpPr>
      <xdr:spPr>
        <a:xfrm>
          <a:off x="164592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0" name="テキスト ボックス 899">
          <a:extLst>
            <a:ext uri="{FF2B5EF4-FFF2-40B4-BE49-F238E27FC236}">
              <a16:creationId xmlns:a16="http://schemas.microsoft.com/office/drawing/2014/main" id="{E5A14A8D-0B89-4C25-80F0-EECB9201533F}"/>
            </a:ext>
          </a:extLst>
        </xdr:cNvPr>
        <xdr:cNvSpPr txBox="1"/>
      </xdr:nvSpPr>
      <xdr:spPr>
        <a:xfrm>
          <a:off x="16052346"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a:extLst>
            <a:ext uri="{FF2B5EF4-FFF2-40B4-BE49-F238E27FC236}">
              <a16:creationId xmlns:a16="http://schemas.microsoft.com/office/drawing/2014/main" id="{4FCFB3F2-FA90-4EF1-A801-E8F97C1D576F}"/>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a:extLst>
            <a:ext uri="{FF2B5EF4-FFF2-40B4-BE49-F238E27FC236}">
              <a16:creationId xmlns:a16="http://schemas.microsoft.com/office/drawing/2014/main" id="{971652DB-0D0D-45A2-9EB8-AC513DFB971F}"/>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公民館】&#10;一人当たり面積グラフ枠">
          <a:extLst>
            <a:ext uri="{FF2B5EF4-FFF2-40B4-BE49-F238E27FC236}">
              <a16:creationId xmlns:a16="http://schemas.microsoft.com/office/drawing/2014/main" id="{6BF4E40C-EE9C-4795-96B0-AFD704411E26}"/>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04" name="直線コネクタ 903">
          <a:extLst>
            <a:ext uri="{FF2B5EF4-FFF2-40B4-BE49-F238E27FC236}">
              <a16:creationId xmlns:a16="http://schemas.microsoft.com/office/drawing/2014/main" id="{613F0123-5E0C-47C4-A6DD-ACEC4549AED3}"/>
            </a:ext>
          </a:extLst>
        </xdr:cNvPr>
        <xdr:cNvCxnSpPr/>
      </xdr:nvCxnSpPr>
      <xdr:spPr>
        <a:xfrm flipV="1">
          <a:off x="19954239" y="1651635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05" name="【公民館】&#10;一人当たり面積最小値テキスト">
          <a:extLst>
            <a:ext uri="{FF2B5EF4-FFF2-40B4-BE49-F238E27FC236}">
              <a16:creationId xmlns:a16="http://schemas.microsoft.com/office/drawing/2014/main" id="{D542B7FE-3A1C-46ED-AFD7-857848991E61}"/>
            </a:ext>
          </a:extLst>
        </xdr:cNvPr>
        <xdr:cNvSpPr txBox="1"/>
      </xdr:nvSpPr>
      <xdr:spPr>
        <a:xfrm>
          <a:off x="19992975" y="1779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06" name="直線コネクタ 905">
          <a:extLst>
            <a:ext uri="{FF2B5EF4-FFF2-40B4-BE49-F238E27FC236}">
              <a16:creationId xmlns:a16="http://schemas.microsoft.com/office/drawing/2014/main" id="{F3326C0B-43B8-4615-B649-15DD9F9A0E1B}"/>
            </a:ext>
          </a:extLst>
        </xdr:cNvPr>
        <xdr:cNvCxnSpPr/>
      </xdr:nvCxnSpPr>
      <xdr:spPr>
        <a:xfrm>
          <a:off x="19878675" y="17802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07" name="【公民館】&#10;一人当たり面積最大値テキスト">
          <a:extLst>
            <a:ext uri="{FF2B5EF4-FFF2-40B4-BE49-F238E27FC236}">
              <a16:creationId xmlns:a16="http://schemas.microsoft.com/office/drawing/2014/main" id="{02B50DA6-DEBF-4845-BEC5-F069F42E9866}"/>
            </a:ext>
          </a:extLst>
        </xdr:cNvPr>
        <xdr:cNvSpPr txBox="1"/>
      </xdr:nvSpPr>
      <xdr:spPr>
        <a:xfrm>
          <a:off x="19992975"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08" name="直線コネクタ 907">
          <a:extLst>
            <a:ext uri="{FF2B5EF4-FFF2-40B4-BE49-F238E27FC236}">
              <a16:creationId xmlns:a16="http://schemas.microsoft.com/office/drawing/2014/main" id="{751DE1AE-F10B-4660-8F85-206C0FA6543F}"/>
            </a:ext>
          </a:extLst>
        </xdr:cNvPr>
        <xdr:cNvCxnSpPr/>
      </xdr:nvCxnSpPr>
      <xdr:spPr>
        <a:xfrm>
          <a:off x="19878675" y="1651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909" name="【公民館】&#10;一人当たり面積平均値テキスト">
          <a:extLst>
            <a:ext uri="{FF2B5EF4-FFF2-40B4-BE49-F238E27FC236}">
              <a16:creationId xmlns:a16="http://schemas.microsoft.com/office/drawing/2014/main" id="{EAE9640B-CF2D-4B0E-849E-5340E8289CE5}"/>
            </a:ext>
          </a:extLst>
        </xdr:cNvPr>
        <xdr:cNvSpPr txBox="1"/>
      </xdr:nvSpPr>
      <xdr:spPr>
        <a:xfrm>
          <a:off x="19992975" y="1724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10" name="フローチャート: 判断 909">
          <a:extLst>
            <a:ext uri="{FF2B5EF4-FFF2-40B4-BE49-F238E27FC236}">
              <a16:creationId xmlns:a16="http://schemas.microsoft.com/office/drawing/2014/main" id="{E26CC27D-EE45-41FF-8517-20BB893FB3CF}"/>
            </a:ext>
          </a:extLst>
        </xdr:cNvPr>
        <xdr:cNvSpPr/>
      </xdr:nvSpPr>
      <xdr:spPr>
        <a:xfrm>
          <a:off x="19897725" y="17268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11" name="フローチャート: 判断 910">
          <a:extLst>
            <a:ext uri="{FF2B5EF4-FFF2-40B4-BE49-F238E27FC236}">
              <a16:creationId xmlns:a16="http://schemas.microsoft.com/office/drawing/2014/main" id="{0AB7925D-C7FB-41CB-A2EF-D718A1A980D6}"/>
            </a:ext>
          </a:extLst>
        </xdr:cNvPr>
        <xdr:cNvSpPr/>
      </xdr:nvSpPr>
      <xdr:spPr>
        <a:xfrm>
          <a:off x="19154775" y="172497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12" name="フローチャート: 判断 911">
          <a:extLst>
            <a:ext uri="{FF2B5EF4-FFF2-40B4-BE49-F238E27FC236}">
              <a16:creationId xmlns:a16="http://schemas.microsoft.com/office/drawing/2014/main" id="{25E45686-996F-435B-BE34-CCFE95E164E1}"/>
            </a:ext>
          </a:extLst>
        </xdr:cNvPr>
        <xdr:cNvSpPr/>
      </xdr:nvSpPr>
      <xdr:spPr>
        <a:xfrm>
          <a:off x="18345150" y="17268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13" name="フローチャート: 判断 912">
          <a:extLst>
            <a:ext uri="{FF2B5EF4-FFF2-40B4-BE49-F238E27FC236}">
              <a16:creationId xmlns:a16="http://schemas.microsoft.com/office/drawing/2014/main" id="{8AA0F738-0721-4BF3-A870-F5E4FF65EBD9}"/>
            </a:ext>
          </a:extLst>
        </xdr:cNvPr>
        <xdr:cNvSpPr/>
      </xdr:nvSpPr>
      <xdr:spPr>
        <a:xfrm>
          <a:off x="17554575" y="17268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14" name="フローチャート: 判断 913">
          <a:extLst>
            <a:ext uri="{FF2B5EF4-FFF2-40B4-BE49-F238E27FC236}">
              <a16:creationId xmlns:a16="http://schemas.microsoft.com/office/drawing/2014/main" id="{3743FB3E-6757-4A32-B342-D148BD5CA0F5}"/>
            </a:ext>
          </a:extLst>
        </xdr:cNvPr>
        <xdr:cNvSpPr/>
      </xdr:nvSpPr>
      <xdr:spPr>
        <a:xfrm>
          <a:off x="16754475" y="172116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8D534222-AD62-453A-AB08-44B00DD4AEBC}"/>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220F3362-CF21-45A5-93FE-6C82E3C6EB07}"/>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97F9BD03-17E6-41FF-B4B7-B8FFC0D9D428}"/>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FA082257-DC76-4FC0-8DDF-24568720742A}"/>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28CD98FD-C602-4CAA-B52E-832481B8C59E}"/>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6350</xdr:rowOff>
    </xdr:from>
    <xdr:to>
      <xdr:col>116</xdr:col>
      <xdr:colOff>114300</xdr:colOff>
      <xdr:row>101</xdr:row>
      <xdr:rowOff>107950</xdr:rowOff>
    </xdr:to>
    <xdr:sp macro="" textlink="">
      <xdr:nvSpPr>
        <xdr:cNvPr id="920" name="楕円 919">
          <a:extLst>
            <a:ext uri="{FF2B5EF4-FFF2-40B4-BE49-F238E27FC236}">
              <a16:creationId xmlns:a16="http://schemas.microsoft.com/office/drawing/2014/main" id="{4A348328-5CDB-4FBA-BE5B-0F4B996FABE4}"/>
            </a:ext>
          </a:extLst>
        </xdr:cNvPr>
        <xdr:cNvSpPr/>
      </xdr:nvSpPr>
      <xdr:spPr>
        <a:xfrm>
          <a:off x="19897725" y="16468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130827</xdr:rowOff>
    </xdr:from>
    <xdr:ext cx="469744" cy="259045"/>
    <xdr:sp macro="" textlink="">
      <xdr:nvSpPr>
        <xdr:cNvPr id="921" name="【公民館】&#10;一人当たり面積該当値テキスト">
          <a:extLst>
            <a:ext uri="{FF2B5EF4-FFF2-40B4-BE49-F238E27FC236}">
              <a16:creationId xmlns:a16="http://schemas.microsoft.com/office/drawing/2014/main" id="{9C215B4D-3D45-4A38-AAC8-3AA8AB9EBFF0}"/>
            </a:ext>
          </a:extLst>
        </xdr:cNvPr>
        <xdr:cNvSpPr txBox="1"/>
      </xdr:nvSpPr>
      <xdr:spPr>
        <a:xfrm>
          <a:off x="19992975" y="1641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44450</xdr:rowOff>
    </xdr:from>
    <xdr:to>
      <xdr:col>112</xdr:col>
      <xdr:colOff>38100</xdr:colOff>
      <xdr:row>101</xdr:row>
      <xdr:rowOff>146050</xdr:rowOff>
    </xdr:to>
    <xdr:sp macro="" textlink="">
      <xdr:nvSpPr>
        <xdr:cNvPr id="922" name="楕円 921">
          <a:extLst>
            <a:ext uri="{FF2B5EF4-FFF2-40B4-BE49-F238E27FC236}">
              <a16:creationId xmlns:a16="http://schemas.microsoft.com/office/drawing/2014/main" id="{82F87746-ECEA-4F84-9166-214FD0DAAE0B}"/>
            </a:ext>
          </a:extLst>
        </xdr:cNvPr>
        <xdr:cNvSpPr/>
      </xdr:nvSpPr>
      <xdr:spPr>
        <a:xfrm>
          <a:off x="19154775" y="16506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57150</xdr:rowOff>
    </xdr:from>
    <xdr:to>
      <xdr:col>116</xdr:col>
      <xdr:colOff>63500</xdr:colOff>
      <xdr:row>101</xdr:row>
      <xdr:rowOff>95250</xdr:rowOff>
    </xdr:to>
    <xdr:cxnSp macro="">
      <xdr:nvCxnSpPr>
        <xdr:cNvPr id="923" name="直線コネクタ 922">
          <a:extLst>
            <a:ext uri="{FF2B5EF4-FFF2-40B4-BE49-F238E27FC236}">
              <a16:creationId xmlns:a16="http://schemas.microsoft.com/office/drawing/2014/main" id="{1341C076-5EE1-48E5-832D-188EA9B7887F}"/>
            </a:ext>
          </a:extLst>
        </xdr:cNvPr>
        <xdr:cNvCxnSpPr/>
      </xdr:nvCxnSpPr>
      <xdr:spPr>
        <a:xfrm flipV="1">
          <a:off x="19202400" y="1651635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69850</xdr:rowOff>
    </xdr:from>
    <xdr:to>
      <xdr:col>107</xdr:col>
      <xdr:colOff>101600</xdr:colOff>
      <xdr:row>102</xdr:row>
      <xdr:rowOff>0</xdr:rowOff>
    </xdr:to>
    <xdr:sp macro="" textlink="">
      <xdr:nvSpPr>
        <xdr:cNvPr id="924" name="楕円 923">
          <a:extLst>
            <a:ext uri="{FF2B5EF4-FFF2-40B4-BE49-F238E27FC236}">
              <a16:creationId xmlns:a16="http://schemas.microsoft.com/office/drawing/2014/main" id="{6A3AF20A-C2A8-455E-9795-B10EAC28B93F}"/>
            </a:ext>
          </a:extLst>
        </xdr:cNvPr>
        <xdr:cNvSpPr/>
      </xdr:nvSpPr>
      <xdr:spPr>
        <a:xfrm>
          <a:off x="18345150" y="16525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95250</xdr:rowOff>
    </xdr:from>
    <xdr:to>
      <xdr:col>111</xdr:col>
      <xdr:colOff>177800</xdr:colOff>
      <xdr:row>101</xdr:row>
      <xdr:rowOff>120650</xdr:rowOff>
    </xdr:to>
    <xdr:cxnSp macro="">
      <xdr:nvCxnSpPr>
        <xdr:cNvPr id="925" name="直線コネクタ 924">
          <a:extLst>
            <a:ext uri="{FF2B5EF4-FFF2-40B4-BE49-F238E27FC236}">
              <a16:creationId xmlns:a16="http://schemas.microsoft.com/office/drawing/2014/main" id="{B413DE54-C3BF-48C7-B92E-73634A3FC744}"/>
            </a:ext>
          </a:extLst>
        </xdr:cNvPr>
        <xdr:cNvCxnSpPr/>
      </xdr:nvCxnSpPr>
      <xdr:spPr>
        <a:xfrm flipV="1">
          <a:off x="18392775" y="16554450"/>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95250</xdr:rowOff>
    </xdr:from>
    <xdr:to>
      <xdr:col>102</xdr:col>
      <xdr:colOff>165100</xdr:colOff>
      <xdr:row>102</xdr:row>
      <xdr:rowOff>25400</xdr:rowOff>
    </xdr:to>
    <xdr:sp macro="" textlink="">
      <xdr:nvSpPr>
        <xdr:cNvPr id="926" name="楕円 925">
          <a:extLst>
            <a:ext uri="{FF2B5EF4-FFF2-40B4-BE49-F238E27FC236}">
              <a16:creationId xmlns:a16="http://schemas.microsoft.com/office/drawing/2014/main" id="{246C9F72-A6DF-48FB-9E52-D7FB6D9786AA}"/>
            </a:ext>
          </a:extLst>
        </xdr:cNvPr>
        <xdr:cNvSpPr/>
      </xdr:nvSpPr>
      <xdr:spPr>
        <a:xfrm>
          <a:off x="17554575" y="165544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120650</xdr:rowOff>
    </xdr:from>
    <xdr:to>
      <xdr:col>107</xdr:col>
      <xdr:colOff>50800</xdr:colOff>
      <xdr:row>101</xdr:row>
      <xdr:rowOff>146050</xdr:rowOff>
    </xdr:to>
    <xdr:cxnSp macro="">
      <xdr:nvCxnSpPr>
        <xdr:cNvPr id="927" name="直線コネクタ 926">
          <a:extLst>
            <a:ext uri="{FF2B5EF4-FFF2-40B4-BE49-F238E27FC236}">
              <a16:creationId xmlns:a16="http://schemas.microsoft.com/office/drawing/2014/main" id="{EB3BF92D-B4AA-41DD-A47E-7DE76BE3CBE9}"/>
            </a:ext>
          </a:extLst>
        </xdr:cNvPr>
        <xdr:cNvCxnSpPr/>
      </xdr:nvCxnSpPr>
      <xdr:spPr>
        <a:xfrm flipV="1">
          <a:off x="17602200" y="1658302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95250</xdr:rowOff>
    </xdr:from>
    <xdr:to>
      <xdr:col>98</xdr:col>
      <xdr:colOff>38100</xdr:colOff>
      <xdr:row>102</xdr:row>
      <xdr:rowOff>25400</xdr:rowOff>
    </xdr:to>
    <xdr:sp macro="" textlink="">
      <xdr:nvSpPr>
        <xdr:cNvPr id="928" name="楕円 927">
          <a:extLst>
            <a:ext uri="{FF2B5EF4-FFF2-40B4-BE49-F238E27FC236}">
              <a16:creationId xmlns:a16="http://schemas.microsoft.com/office/drawing/2014/main" id="{944A4339-A86A-40D1-ACC5-D273743A1B32}"/>
            </a:ext>
          </a:extLst>
        </xdr:cNvPr>
        <xdr:cNvSpPr/>
      </xdr:nvSpPr>
      <xdr:spPr>
        <a:xfrm>
          <a:off x="16754475" y="165544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146050</xdr:rowOff>
    </xdr:from>
    <xdr:to>
      <xdr:col>102</xdr:col>
      <xdr:colOff>114300</xdr:colOff>
      <xdr:row>101</xdr:row>
      <xdr:rowOff>146050</xdr:rowOff>
    </xdr:to>
    <xdr:cxnSp macro="">
      <xdr:nvCxnSpPr>
        <xdr:cNvPr id="929" name="直線コネクタ 928">
          <a:extLst>
            <a:ext uri="{FF2B5EF4-FFF2-40B4-BE49-F238E27FC236}">
              <a16:creationId xmlns:a16="http://schemas.microsoft.com/office/drawing/2014/main" id="{68B60211-67EA-4083-9F53-24B1A178E184}"/>
            </a:ext>
          </a:extLst>
        </xdr:cNvPr>
        <xdr:cNvCxnSpPr/>
      </xdr:nvCxnSpPr>
      <xdr:spPr>
        <a:xfrm>
          <a:off x="16802100" y="166020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930" name="n_1aveValue【公民館】&#10;一人当たり面積">
          <a:extLst>
            <a:ext uri="{FF2B5EF4-FFF2-40B4-BE49-F238E27FC236}">
              <a16:creationId xmlns:a16="http://schemas.microsoft.com/office/drawing/2014/main" id="{FAE33E7F-0281-4275-BB84-64BDB476217F}"/>
            </a:ext>
          </a:extLst>
        </xdr:cNvPr>
        <xdr:cNvSpPr txBox="1"/>
      </xdr:nvSpPr>
      <xdr:spPr>
        <a:xfrm>
          <a:off x="18983402" y="1734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31" name="n_2aveValue【公民館】&#10;一人当たり面積">
          <a:extLst>
            <a:ext uri="{FF2B5EF4-FFF2-40B4-BE49-F238E27FC236}">
              <a16:creationId xmlns:a16="http://schemas.microsoft.com/office/drawing/2014/main" id="{F6885E32-A84E-4B34-97E1-ACD258E2938C}"/>
            </a:ext>
          </a:extLst>
        </xdr:cNvPr>
        <xdr:cNvSpPr txBox="1"/>
      </xdr:nvSpPr>
      <xdr:spPr>
        <a:xfrm>
          <a:off x="18183302" y="173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932" name="n_3aveValue【公民館】&#10;一人当たり面積">
          <a:extLst>
            <a:ext uri="{FF2B5EF4-FFF2-40B4-BE49-F238E27FC236}">
              <a16:creationId xmlns:a16="http://schemas.microsoft.com/office/drawing/2014/main" id="{6C704674-E62E-4531-9384-41BD3A59347A}"/>
            </a:ext>
          </a:extLst>
        </xdr:cNvPr>
        <xdr:cNvSpPr txBox="1"/>
      </xdr:nvSpPr>
      <xdr:spPr>
        <a:xfrm>
          <a:off x="17383202" y="173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933" name="n_4aveValue【公民館】&#10;一人当たり面積">
          <a:extLst>
            <a:ext uri="{FF2B5EF4-FFF2-40B4-BE49-F238E27FC236}">
              <a16:creationId xmlns:a16="http://schemas.microsoft.com/office/drawing/2014/main" id="{6D05436D-3641-4735-80FC-C857580FA8FB}"/>
            </a:ext>
          </a:extLst>
        </xdr:cNvPr>
        <xdr:cNvSpPr txBox="1"/>
      </xdr:nvSpPr>
      <xdr:spPr>
        <a:xfrm>
          <a:off x="16592627"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162577</xdr:rowOff>
    </xdr:from>
    <xdr:ext cx="469744" cy="259045"/>
    <xdr:sp macro="" textlink="">
      <xdr:nvSpPr>
        <xdr:cNvPr id="934" name="n_1mainValue【公民館】&#10;一人当たり面積">
          <a:extLst>
            <a:ext uri="{FF2B5EF4-FFF2-40B4-BE49-F238E27FC236}">
              <a16:creationId xmlns:a16="http://schemas.microsoft.com/office/drawing/2014/main" id="{37B3D7A2-6106-426E-BC73-148CB97103EA}"/>
            </a:ext>
          </a:extLst>
        </xdr:cNvPr>
        <xdr:cNvSpPr txBox="1"/>
      </xdr:nvSpPr>
      <xdr:spPr>
        <a:xfrm>
          <a:off x="18983402" y="162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16527</xdr:rowOff>
    </xdr:from>
    <xdr:ext cx="469744" cy="259045"/>
    <xdr:sp macro="" textlink="">
      <xdr:nvSpPr>
        <xdr:cNvPr id="935" name="n_2mainValue【公民館】&#10;一人当たり面積">
          <a:extLst>
            <a:ext uri="{FF2B5EF4-FFF2-40B4-BE49-F238E27FC236}">
              <a16:creationId xmlns:a16="http://schemas.microsoft.com/office/drawing/2014/main" id="{32F1C910-F5C7-4DBB-B21A-05C4CA040347}"/>
            </a:ext>
          </a:extLst>
        </xdr:cNvPr>
        <xdr:cNvSpPr txBox="1"/>
      </xdr:nvSpPr>
      <xdr:spPr>
        <a:xfrm>
          <a:off x="18183302" y="1630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41927</xdr:rowOff>
    </xdr:from>
    <xdr:ext cx="469744" cy="259045"/>
    <xdr:sp macro="" textlink="">
      <xdr:nvSpPr>
        <xdr:cNvPr id="936" name="n_3mainValue【公民館】&#10;一人当たり面積">
          <a:extLst>
            <a:ext uri="{FF2B5EF4-FFF2-40B4-BE49-F238E27FC236}">
              <a16:creationId xmlns:a16="http://schemas.microsoft.com/office/drawing/2014/main" id="{4719F191-3282-46F5-873D-F02CAE52131B}"/>
            </a:ext>
          </a:extLst>
        </xdr:cNvPr>
        <xdr:cNvSpPr txBox="1"/>
      </xdr:nvSpPr>
      <xdr:spPr>
        <a:xfrm>
          <a:off x="17383202" y="1633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41927</xdr:rowOff>
    </xdr:from>
    <xdr:ext cx="469744" cy="259045"/>
    <xdr:sp macro="" textlink="">
      <xdr:nvSpPr>
        <xdr:cNvPr id="937" name="n_4mainValue【公民館】&#10;一人当たり面積">
          <a:extLst>
            <a:ext uri="{FF2B5EF4-FFF2-40B4-BE49-F238E27FC236}">
              <a16:creationId xmlns:a16="http://schemas.microsoft.com/office/drawing/2014/main" id="{BEA7C6F9-2ECB-472D-972A-E8BDE35E6EEA}"/>
            </a:ext>
          </a:extLst>
        </xdr:cNvPr>
        <xdr:cNvSpPr txBox="1"/>
      </xdr:nvSpPr>
      <xdr:spPr>
        <a:xfrm>
          <a:off x="16592627" y="1633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a:extLst>
            <a:ext uri="{FF2B5EF4-FFF2-40B4-BE49-F238E27FC236}">
              <a16:creationId xmlns:a16="http://schemas.microsoft.com/office/drawing/2014/main" id="{0F3B5502-6D50-40BA-8535-51D5C462A45D}"/>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a:extLst>
            <a:ext uri="{FF2B5EF4-FFF2-40B4-BE49-F238E27FC236}">
              <a16:creationId xmlns:a16="http://schemas.microsoft.com/office/drawing/2014/main" id="{1D47DAD2-61FB-4E0E-9DA6-64149A5B283E}"/>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a:extLst>
            <a:ext uri="{FF2B5EF4-FFF2-40B4-BE49-F238E27FC236}">
              <a16:creationId xmlns:a16="http://schemas.microsoft.com/office/drawing/2014/main" id="{E4E250B7-C5AF-481A-9974-32EC86174707}"/>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類似団体と比較して特に有形固定資産減価償却率が高くなっている施設は、公営住宅、学校施設、庁舎である。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本市の市営住宅は建設後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年以上を経過した住宅が全体の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割以上（約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戸）を占めており、また、部屋も狭く、建物・設備ともに老朽化が進んでいる状況である。このため、老朽化の著しい市営住宅について、計画的な建替や統廃合を実施し、居住水準の向上、環境への配慮、少子高齢化社会への適切な対応などに努めるほか、耐震改修工事を実施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教育環境の整備による教育効果の向上を図るため「北九州市小・中学校の学校規模適正化の進め方について」の方針に基づき、学校規模適正化に取り組むほか、、「北九州市学校施設長寿命化計画」に基づき、大規模改修（長寿命化改修）、外壁改修などの老朽化対策や安全対策を実施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DD212C-3D21-4D30-87B2-921868AFE99B}"/>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D61D73E-7B4F-4C62-BCB8-E6D824C1DB9D}"/>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B522FC-56E3-4EF4-B450-4CD39C4A6954}"/>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A03AD9-8143-4B12-9D14-970F4E8BC85C}"/>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D3795B-C434-4393-9D06-3B405A57620E}"/>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DA988B-665D-4040-A563-5E100DF9A189}"/>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FEF7046-AD6D-482D-BF2C-92B9C7A74C39}"/>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50D93D-95AA-4299-839C-931242CCC035}"/>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A2FDAC-70EE-426B-8048-4AA503B54DBA}"/>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685CA3-1BAA-43A8-A0E8-B91688BAAD56}"/>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944,712
931,137
491.69
682,339,099
677,136,765
2,930,918
283,149,895
1,022,320,487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81B9F5-0984-4EC4-9FD2-CB47096B54D3}"/>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878455-F76A-4988-B5FD-A64F9A58EB46}"/>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E13B0D-6526-46C9-A2C2-B34BEABF0FDB}"/>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944037-FBA6-42AF-95C0-32572E76CFCC}"/>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D5150D-2AC2-47C1-968F-6D34D09DE46A}"/>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41B19D2-8148-40FA-AC46-CD520B19328A}"/>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5568E1-40D7-4F5E-AFC1-FC4486B1F1F6}"/>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A9F002-F3A3-4507-92D9-7C162BAA402F}"/>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113B9B-03EA-4CD0-8250-E52C79068ADA}"/>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8DBC6A-E047-4C5D-BEB7-41C063D83712}"/>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748D4F-32F4-46B9-929D-2C774C34E186}"/>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21C090-DDB6-4881-B10A-A39878649066}"/>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2000DB9-18AD-434F-B451-CA41643DD38D}"/>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8C6577-1396-4621-A3D0-0934C9D30770}"/>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8D3FFB-9F21-4B0A-8CFC-4CE7BDFFEEA9}"/>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0FAAE8C-C094-4255-9A15-725A63959220}"/>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7FDB9AD-8A2F-4A04-BA6E-86DDD66ED5D9}"/>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F949E3-92AE-404E-85D5-2405B04161AF}"/>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C34231-3F8B-489F-9560-1E8FDC1A66DF}"/>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E516CB-694B-4BE4-98A3-29F9BE8627D5}"/>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D60C69-EEF7-4447-9EE9-EB143355BAA9}"/>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C1E613-1B1A-4EA4-A5AF-4D9356FD51BB}"/>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54A8CC-7C40-4D00-82F9-3A3A97260E96}"/>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F3C416-A815-434F-88AC-55F38A3C4AA7}"/>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7D0BAF-FBE2-4494-A4C1-52D75D2019DF}"/>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4E76F87-691D-4938-9650-881750F32402}"/>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23F2BF-0A1D-48A1-99D1-AC75E4219CDB}"/>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2CEE3B-9FB2-4017-8BDE-F6342C719C73}"/>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C5BA8B-04A4-4C90-8ACE-3458361CB61A}"/>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5F6EEE-43DB-4CD3-84D7-5217E9AA44F9}"/>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0A5A65-D58D-49C1-A3E8-279309318EBD}"/>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2C6F1452-3969-4021-A751-0C78889F7056}"/>
            </a:ext>
          </a:extLst>
        </xdr:cNvPr>
        <xdr:cNvSpPr txBox="1"/>
      </xdr:nvSpPr>
      <xdr:spPr>
        <a:xfrm>
          <a:off x="339891"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7CA5259-721F-4D5A-9109-07DC1BB65105}"/>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D8A5A0B-8E1F-46D8-AE99-348A4F0E5E5C}"/>
            </a:ext>
          </a:extLst>
        </xdr:cNvPr>
        <xdr:cNvSpPr txBox="1"/>
      </xdr:nvSpPr>
      <xdr:spPr>
        <a:xfrm>
          <a:off x="339891"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379AFDA-B387-4419-B15A-FA0EEDD73C6C}"/>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900C0CE-0368-4613-9FAE-4C0E266AC170}"/>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3240431-CE9A-4E37-9098-B243A6098F86}"/>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060355F-F80D-49ED-8044-CFAA7AE72011}"/>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7E32FF1-C032-4C35-87D7-F8667B550D04}"/>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BE2C0AA-5192-4EDC-82BA-9D6E754891BA}"/>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9D64620-568E-4036-B6E2-BA4D7868A0A5}"/>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6E637A5-19CC-45B7-A9FE-2462D73674EB}"/>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71FEF9D-4EDD-4B0C-A186-4859E825533A}"/>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FA27A70-C33A-46A5-BFA9-E229F67FF2D6}"/>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DAE99B9-B9BF-4741-924F-DCD96B7C1C98}"/>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F93BC519-879F-442C-A7A8-036EBFD2F218}"/>
            </a:ext>
          </a:extLst>
        </xdr:cNvPr>
        <xdr:cNvCxnSpPr/>
      </xdr:nvCxnSpPr>
      <xdr:spPr>
        <a:xfrm flipV="1">
          <a:off x="4180840" y="5603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1F94C6EB-C539-4D14-B020-5E633A9D03FE}"/>
            </a:ext>
          </a:extLst>
        </xdr:cNvPr>
        <xdr:cNvSpPr txBox="1"/>
      </xdr:nvSpPr>
      <xdr:spPr>
        <a:xfrm>
          <a:off x="4219575" y="691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F118724D-83C0-4A3B-80E2-E10DDE148977}"/>
            </a:ext>
          </a:extLst>
        </xdr:cNvPr>
        <xdr:cNvCxnSpPr/>
      </xdr:nvCxnSpPr>
      <xdr:spPr>
        <a:xfrm>
          <a:off x="4105275" y="6913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72DE4B2B-FE71-4691-A922-4802CD03FAF0}"/>
            </a:ext>
          </a:extLst>
        </xdr:cNvPr>
        <xdr:cNvSpPr txBox="1"/>
      </xdr:nvSpPr>
      <xdr:spPr>
        <a:xfrm>
          <a:off x="4219575"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F642EEF3-1508-417C-9A66-8DB3ADFE546D}"/>
            </a:ext>
          </a:extLst>
        </xdr:cNvPr>
        <xdr:cNvCxnSpPr/>
      </xdr:nvCxnSpPr>
      <xdr:spPr>
        <a:xfrm>
          <a:off x="4105275" y="56032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図書館】&#10;有形固定資産減価償却率平均値テキスト">
          <a:extLst>
            <a:ext uri="{FF2B5EF4-FFF2-40B4-BE49-F238E27FC236}">
              <a16:creationId xmlns:a16="http://schemas.microsoft.com/office/drawing/2014/main" id="{ABD5AD8E-F340-47FF-B23B-38957C6B1400}"/>
            </a:ext>
          </a:extLst>
        </xdr:cNvPr>
        <xdr:cNvSpPr txBox="1"/>
      </xdr:nvSpPr>
      <xdr:spPr>
        <a:xfrm>
          <a:off x="4219575" y="6068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5FA7BBE3-DD8F-4B10-9A5B-6578149653FA}"/>
            </a:ext>
          </a:extLst>
        </xdr:cNvPr>
        <xdr:cNvSpPr/>
      </xdr:nvSpPr>
      <xdr:spPr>
        <a:xfrm>
          <a:off x="4124325" y="60839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DDE81C55-CF68-4886-A8E3-97C978EE0F74}"/>
            </a:ext>
          </a:extLst>
        </xdr:cNvPr>
        <xdr:cNvSpPr/>
      </xdr:nvSpPr>
      <xdr:spPr>
        <a:xfrm>
          <a:off x="3381375" y="59982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A63DAB03-14AB-4376-AF2A-985CEE41FB7A}"/>
            </a:ext>
          </a:extLst>
        </xdr:cNvPr>
        <xdr:cNvSpPr/>
      </xdr:nvSpPr>
      <xdr:spPr>
        <a:xfrm>
          <a:off x="2571750" y="59410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27628855-478D-46C9-92BF-FFAF29EFDF10}"/>
            </a:ext>
          </a:extLst>
        </xdr:cNvPr>
        <xdr:cNvSpPr/>
      </xdr:nvSpPr>
      <xdr:spPr>
        <a:xfrm>
          <a:off x="1781175" y="590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0323A32D-942F-4779-AC31-9B27C5778A44}"/>
            </a:ext>
          </a:extLst>
        </xdr:cNvPr>
        <xdr:cNvSpPr/>
      </xdr:nvSpPr>
      <xdr:spPr>
        <a:xfrm>
          <a:off x="981075" y="58648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AACC224-5F27-44DD-AE77-26176E4CB088}"/>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9DCB26-8450-45EB-8C4A-AE4475BF031D}"/>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2902EB8-CE3A-487B-9D6D-EFB192612A18}"/>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469C9E-04D6-4403-9541-4449E4458D41}"/>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6536FCE-E948-4373-BB05-DB56131BB4DF}"/>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33020</xdr:rowOff>
    </xdr:from>
    <xdr:to>
      <xdr:col>24</xdr:col>
      <xdr:colOff>114300</xdr:colOff>
      <xdr:row>36</xdr:row>
      <xdr:rowOff>134620</xdr:rowOff>
    </xdr:to>
    <xdr:sp macro="" textlink="">
      <xdr:nvSpPr>
        <xdr:cNvPr id="73" name="楕円 72">
          <a:extLst>
            <a:ext uri="{FF2B5EF4-FFF2-40B4-BE49-F238E27FC236}">
              <a16:creationId xmlns:a16="http://schemas.microsoft.com/office/drawing/2014/main" id="{373AA016-F0E7-49E7-96AB-31F45D8DBF18}"/>
            </a:ext>
          </a:extLst>
        </xdr:cNvPr>
        <xdr:cNvSpPr/>
      </xdr:nvSpPr>
      <xdr:spPr>
        <a:xfrm>
          <a:off x="4124325" y="58686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55897</xdr:rowOff>
    </xdr:from>
    <xdr:ext cx="405111" cy="259045"/>
    <xdr:sp macro="" textlink="">
      <xdr:nvSpPr>
        <xdr:cNvPr id="74" name="【図書館】&#10;有形固定資産減価償却率該当値テキスト">
          <a:extLst>
            <a:ext uri="{FF2B5EF4-FFF2-40B4-BE49-F238E27FC236}">
              <a16:creationId xmlns:a16="http://schemas.microsoft.com/office/drawing/2014/main" id="{9108398D-9CE8-47D7-A18F-A875E2892FEE}"/>
            </a:ext>
          </a:extLst>
        </xdr:cNvPr>
        <xdr:cNvSpPr txBox="1"/>
      </xdr:nvSpPr>
      <xdr:spPr>
        <a:xfrm>
          <a:off x="4219575"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132080</xdr:rowOff>
    </xdr:from>
    <xdr:to>
      <xdr:col>20</xdr:col>
      <xdr:colOff>38100</xdr:colOff>
      <xdr:row>36</xdr:row>
      <xdr:rowOff>62230</xdr:rowOff>
    </xdr:to>
    <xdr:sp macro="" textlink="">
      <xdr:nvSpPr>
        <xdr:cNvPr id="75" name="楕円 74">
          <a:extLst>
            <a:ext uri="{FF2B5EF4-FFF2-40B4-BE49-F238E27FC236}">
              <a16:creationId xmlns:a16="http://schemas.microsoft.com/office/drawing/2014/main" id="{EB44EA9E-DBCB-435E-9E8D-C381F3D1AD0C}"/>
            </a:ext>
          </a:extLst>
        </xdr:cNvPr>
        <xdr:cNvSpPr/>
      </xdr:nvSpPr>
      <xdr:spPr>
        <a:xfrm>
          <a:off x="3381375" y="58089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xdr:rowOff>
    </xdr:from>
    <xdr:to>
      <xdr:col>24</xdr:col>
      <xdr:colOff>63500</xdr:colOff>
      <xdr:row>36</xdr:row>
      <xdr:rowOff>83820</xdr:rowOff>
    </xdr:to>
    <xdr:cxnSp macro="">
      <xdr:nvCxnSpPr>
        <xdr:cNvPr id="76" name="直線コネクタ 75">
          <a:extLst>
            <a:ext uri="{FF2B5EF4-FFF2-40B4-BE49-F238E27FC236}">
              <a16:creationId xmlns:a16="http://schemas.microsoft.com/office/drawing/2014/main" id="{9716D0B1-E443-452E-8B25-4EC4AB480776}"/>
            </a:ext>
          </a:extLst>
        </xdr:cNvPr>
        <xdr:cNvCxnSpPr/>
      </xdr:nvCxnSpPr>
      <xdr:spPr>
        <a:xfrm>
          <a:off x="3429000" y="5847080"/>
          <a:ext cx="752475"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7" name="楕円 76">
          <a:extLst>
            <a:ext uri="{FF2B5EF4-FFF2-40B4-BE49-F238E27FC236}">
              <a16:creationId xmlns:a16="http://schemas.microsoft.com/office/drawing/2014/main" id="{E34E47E7-8277-401C-A559-34FBEC7867D4}"/>
            </a:ext>
          </a:extLst>
        </xdr:cNvPr>
        <xdr:cNvSpPr/>
      </xdr:nvSpPr>
      <xdr:spPr>
        <a:xfrm>
          <a:off x="2571750" y="59556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xdr:rowOff>
    </xdr:from>
    <xdr:to>
      <xdr:col>19</xdr:col>
      <xdr:colOff>177800</xdr:colOff>
      <xdr:row>36</xdr:row>
      <xdr:rowOff>167640</xdr:rowOff>
    </xdr:to>
    <xdr:cxnSp macro="">
      <xdr:nvCxnSpPr>
        <xdr:cNvPr id="78" name="直線コネクタ 77">
          <a:extLst>
            <a:ext uri="{FF2B5EF4-FFF2-40B4-BE49-F238E27FC236}">
              <a16:creationId xmlns:a16="http://schemas.microsoft.com/office/drawing/2014/main" id="{64632DDE-406E-4B4C-8C81-12015E37C0ED}"/>
            </a:ext>
          </a:extLst>
        </xdr:cNvPr>
        <xdr:cNvCxnSpPr/>
      </xdr:nvCxnSpPr>
      <xdr:spPr>
        <a:xfrm flipV="1">
          <a:off x="2619375" y="5847080"/>
          <a:ext cx="809625"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9" name="楕円 78">
          <a:extLst>
            <a:ext uri="{FF2B5EF4-FFF2-40B4-BE49-F238E27FC236}">
              <a16:creationId xmlns:a16="http://schemas.microsoft.com/office/drawing/2014/main" id="{97F0F405-AB1A-4B9F-8162-D8187965D9BF}"/>
            </a:ext>
          </a:extLst>
        </xdr:cNvPr>
        <xdr:cNvSpPr/>
      </xdr:nvSpPr>
      <xdr:spPr>
        <a:xfrm>
          <a:off x="1781175" y="60305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83820</xdr:rowOff>
    </xdr:to>
    <xdr:cxnSp macro="">
      <xdr:nvCxnSpPr>
        <xdr:cNvPr id="80" name="直線コネクタ 79">
          <a:extLst>
            <a:ext uri="{FF2B5EF4-FFF2-40B4-BE49-F238E27FC236}">
              <a16:creationId xmlns:a16="http://schemas.microsoft.com/office/drawing/2014/main" id="{83C4C955-02B3-444C-B8A9-4407315E26FA}"/>
            </a:ext>
          </a:extLst>
        </xdr:cNvPr>
        <xdr:cNvCxnSpPr/>
      </xdr:nvCxnSpPr>
      <xdr:spPr>
        <a:xfrm flipV="1">
          <a:off x="1828800" y="6003290"/>
          <a:ext cx="790575"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113030</xdr:rowOff>
    </xdr:from>
    <xdr:to>
      <xdr:col>6</xdr:col>
      <xdr:colOff>38100</xdr:colOff>
      <xdr:row>40</xdr:row>
      <xdr:rowOff>43180</xdr:rowOff>
    </xdr:to>
    <xdr:sp macro="" textlink="">
      <xdr:nvSpPr>
        <xdr:cNvPr id="81" name="楕円 80">
          <a:extLst>
            <a:ext uri="{FF2B5EF4-FFF2-40B4-BE49-F238E27FC236}">
              <a16:creationId xmlns:a16="http://schemas.microsoft.com/office/drawing/2014/main" id="{BE0AAF41-7BE1-4669-BD25-664E4912DA01}"/>
            </a:ext>
          </a:extLst>
        </xdr:cNvPr>
        <xdr:cNvSpPr/>
      </xdr:nvSpPr>
      <xdr:spPr>
        <a:xfrm>
          <a:off x="981075" y="64376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83820</xdr:rowOff>
    </xdr:from>
    <xdr:to>
      <xdr:col>10</xdr:col>
      <xdr:colOff>114300</xdr:colOff>
      <xdr:row>39</xdr:row>
      <xdr:rowOff>163830</xdr:rowOff>
    </xdr:to>
    <xdr:cxnSp macro="">
      <xdr:nvCxnSpPr>
        <xdr:cNvPr id="82" name="直線コネクタ 81">
          <a:extLst>
            <a:ext uri="{FF2B5EF4-FFF2-40B4-BE49-F238E27FC236}">
              <a16:creationId xmlns:a16="http://schemas.microsoft.com/office/drawing/2014/main" id="{29CBF2E8-B3BB-4619-B474-8AE56D52F9E4}"/>
            </a:ext>
          </a:extLst>
        </xdr:cNvPr>
        <xdr:cNvCxnSpPr/>
      </xdr:nvCxnSpPr>
      <xdr:spPr>
        <a:xfrm flipV="1">
          <a:off x="1028700" y="6087745"/>
          <a:ext cx="800100" cy="3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図書館】&#10;有形固定資産減価償却率">
          <a:extLst>
            <a:ext uri="{FF2B5EF4-FFF2-40B4-BE49-F238E27FC236}">
              <a16:creationId xmlns:a16="http://schemas.microsoft.com/office/drawing/2014/main" id="{29AA1C50-689D-46EE-83DF-E8711EC34946}"/>
            </a:ext>
          </a:extLst>
        </xdr:cNvPr>
        <xdr:cNvSpPr txBox="1"/>
      </xdr:nvSpPr>
      <xdr:spPr>
        <a:xfrm>
          <a:off x="3239144" y="608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a:extLst>
            <a:ext uri="{FF2B5EF4-FFF2-40B4-BE49-F238E27FC236}">
              <a16:creationId xmlns:a16="http://schemas.microsoft.com/office/drawing/2014/main" id="{CBA4583C-7767-4A35-B70A-50853EE853C9}"/>
            </a:ext>
          </a:extLst>
        </xdr:cNvPr>
        <xdr:cNvSpPr txBox="1"/>
      </xdr:nvSpPr>
      <xdr:spPr>
        <a:xfrm>
          <a:off x="2439044" y="572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a:extLst>
            <a:ext uri="{FF2B5EF4-FFF2-40B4-BE49-F238E27FC236}">
              <a16:creationId xmlns:a16="http://schemas.microsoft.com/office/drawing/2014/main" id="{3FC76B3E-D86E-42EE-9641-136C028E3C84}"/>
            </a:ext>
          </a:extLst>
        </xdr:cNvPr>
        <xdr:cNvSpPr txBox="1"/>
      </xdr:nvSpPr>
      <xdr:spPr>
        <a:xfrm>
          <a:off x="1648469"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a:extLst>
            <a:ext uri="{FF2B5EF4-FFF2-40B4-BE49-F238E27FC236}">
              <a16:creationId xmlns:a16="http://schemas.microsoft.com/office/drawing/2014/main" id="{87390460-2E81-4B93-8E30-2C4259A20027}"/>
            </a:ext>
          </a:extLst>
        </xdr:cNvPr>
        <xdr:cNvSpPr txBox="1"/>
      </xdr:nvSpPr>
      <xdr:spPr>
        <a:xfrm>
          <a:off x="848369" y="565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78757</xdr:rowOff>
    </xdr:from>
    <xdr:ext cx="405111" cy="259045"/>
    <xdr:sp macro="" textlink="">
      <xdr:nvSpPr>
        <xdr:cNvPr id="87" name="n_1mainValue【図書館】&#10;有形固定資産減価償却率">
          <a:extLst>
            <a:ext uri="{FF2B5EF4-FFF2-40B4-BE49-F238E27FC236}">
              <a16:creationId xmlns:a16="http://schemas.microsoft.com/office/drawing/2014/main" id="{C4ADFA4D-423C-4DD7-A980-AD824F098212}"/>
            </a:ext>
          </a:extLst>
        </xdr:cNvPr>
        <xdr:cNvSpPr txBox="1"/>
      </xdr:nvSpPr>
      <xdr:spPr>
        <a:xfrm>
          <a:off x="32391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8" name="n_2mainValue【図書館】&#10;有形固定資産減価償却率">
          <a:extLst>
            <a:ext uri="{FF2B5EF4-FFF2-40B4-BE49-F238E27FC236}">
              <a16:creationId xmlns:a16="http://schemas.microsoft.com/office/drawing/2014/main" id="{474C5E5A-74CE-49F5-8C7F-269344C638BF}"/>
            </a:ext>
          </a:extLst>
        </xdr:cNvPr>
        <xdr:cNvSpPr txBox="1"/>
      </xdr:nvSpPr>
      <xdr:spPr>
        <a:xfrm>
          <a:off x="2439044"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9" name="n_3mainValue【図書館】&#10;有形固定資産減価償却率">
          <a:extLst>
            <a:ext uri="{FF2B5EF4-FFF2-40B4-BE49-F238E27FC236}">
              <a16:creationId xmlns:a16="http://schemas.microsoft.com/office/drawing/2014/main" id="{50F152C0-85DA-42E1-9E2A-069AEE109A8F}"/>
            </a:ext>
          </a:extLst>
        </xdr:cNvPr>
        <xdr:cNvSpPr txBox="1"/>
      </xdr:nvSpPr>
      <xdr:spPr>
        <a:xfrm>
          <a:off x="1648469"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34307</xdr:rowOff>
    </xdr:from>
    <xdr:ext cx="405111" cy="259045"/>
    <xdr:sp macro="" textlink="">
      <xdr:nvSpPr>
        <xdr:cNvPr id="90" name="n_4mainValue【図書館】&#10;有形固定資産減価償却率">
          <a:extLst>
            <a:ext uri="{FF2B5EF4-FFF2-40B4-BE49-F238E27FC236}">
              <a16:creationId xmlns:a16="http://schemas.microsoft.com/office/drawing/2014/main" id="{6E3EBAFA-6AAB-4DAC-8809-B0A690CB0F83}"/>
            </a:ext>
          </a:extLst>
        </xdr:cNvPr>
        <xdr:cNvSpPr txBox="1"/>
      </xdr:nvSpPr>
      <xdr:spPr>
        <a:xfrm>
          <a:off x="848369"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EF292DF-2F3E-4E98-AA11-2E55A76CA5C6}"/>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4138B67-9EB7-4F0E-A0FE-F3499BD54371}"/>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05890E2-9581-4578-8769-A56E29E3022E}"/>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C7B5273-F68A-4B53-A0A0-41F62104B9BE}"/>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1332FAC-BEDD-4086-B5A6-A174F2B5C83D}"/>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56BA8A4-B210-42CB-B1CF-BA9EBA6C7770}"/>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AEEC4E5-728E-410F-A7B1-55CC108D8A92}"/>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8EE6F20-7678-4FF1-A4C9-4F0808BB94C4}"/>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37BF9F7A-8DC0-441F-A96E-0D924B68A0F9}"/>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3C8C4CD-86FD-4BF1-9D28-F5EE094ADDD7}"/>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5DFB1484-B8A7-4642-9F8E-77F385330B8A}"/>
            </a:ext>
          </a:extLst>
        </xdr:cNvPr>
        <xdr:cNvSpPr txBox="1"/>
      </xdr:nvSpPr>
      <xdr:spPr>
        <a:xfrm>
          <a:off x="5527221"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855FD5A-6415-4DBA-A41E-ED698D008EFB}"/>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63C5D6D-73E3-42EA-ADC9-EB7D32046A56}"/>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8521CD5-44C7-474B-B335-DD79A909ED3E}"/>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0969A39-A1DE-400F-B11C-8D754F9DD0D4}"/>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08E4424-DA15-4BB7-BE7E-A095ED6D8B63}"/>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541220B-A121-48DF-8313-53BBAD3107A4}"/>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1F17628-3B15-440D-8E17-43B39B548F30}"/>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D0D2B66-A47D-4C10-A6AA-DE65AD35D0F0}"/>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DE92AE0-BB1E-495A-8965-FA76C4E29F73}"/>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EBB8AD2-CC78-44F2-8DE4-24ACD649B5D7}"/>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EA8555C-8720-43AD-95FE-6002D13B8CE8}"/>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17605D0-7F6B-41C7-BACD-103C3B7B8D2B}"/>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95927CD-29A2-438F-8949-89AE33F3CAE3}"/>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6E2FE4AD-B60B-411F-87D0-7F27C5F52FEE}"/>
            </a:ext>
          </a:extLst>
        </xdr:cNvPr>
        <xdr:cNvCxnSpPr/>
      </xdr:nvCxnSpPr>
      <xdr:spPr>
        <a:xfrm flipV="1">
          <a:off x="9429115" y="55149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F83FAC9B-4679-4050-991B-2DB7D544E29A}"/>
            </a:ext>
          </a:extLst>
        </xdr:cNvPr>
        <xdr:cNvSpPr txBox="1"/>
      </xdr:nvSpPr>
      <xdr:spPr>
        <a:xfrm>
          <a:off x="946785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3CA4C53C-0537-4F5D-8DC9-3B90929920DB}"/>
            </a:ext>
          </a:extLst>
        </xdr:cNvPr>
        <xdr:cNvCxnSpPr/>
      </xdr:nvCxnSpPr>
      <xdr:spPr>
        <a:xfrm>
          <a:off x="9363075" y="6886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34DA74C-694C-4700-9AD1-EC5D0BDCBBDD}"/>
            </a:ext>
          </a:extLst>
        </xdr:cNvPr>
        <xdr:cNvSpPr txBox="1"/>
      </xdr:nvSpPr>
      <xdr:spPr>
        <a:xfrm>
          <a:off x="9467850"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19CAF41B-28A2-48AC-A9F4-17FF021BAE72}"/>
            </a:ext>
          </a:extLst>
        </xdr:cNvPr>
        <xdr:cNvCxnSpPr/>
      </xdr:nvCxnSpPr>
      <xdr:spPr>
        <a:xfrm>
          <a:off x="9363075" y="55149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F5582FAD-ECBA-4A9C-B2CC-F88C885813F0}"/>
            </a:ext>
          </a:extLst>
        </xdr:cNvPr>
        <xdr:cNvSpPr txBox="1"/>
      </xdr:nvSpPr>
      <xdr:spPr>
        <a:xfrm>
          <a:off x="9467850" y="6464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8C088888-DA15-4942-882A-66C9BD1DEE72}"/>
            </a:ext>
          </a:extLst>
        </xdr:cNvPr>
        <xdr:cNvSpPr/>
      </xdr:nvSpPr>
      <xdr:spPr>
        <a:xfrm>
          <a:off x="9401175" y="648652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73E20A69-DA20-4C05-8585-C7F998FD0512}"/>
            </a:ext>
          </a:extLst>
        </xdr:cNvPr>
        <xdr:cNvSpPr/>
      </xdr:nvSpPr>
      <xdr:spPr>
        <a:xfrm>
          <a:off x="8639175" y="6486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172383B5-2B6A-48AB-97A1-97C514109FDF}"/>
            </a:ext>
          </a:extLst>
        </xdr:cNvPr>
        <xdr:cNvSpPr/>
      </xdr:nvSpPr>
      <xdr:spPr>
        <a:xfrm>
          <a:off x="7839075" y="64865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97F09A86-BCA9-4173-AF8A-EA376C79D3AA}"/>
            </a:ext>
          </a:extLst>
        </xdr:cNvPr>
        <xdr:cNvSpPr/>
      </xdr:nvSpPr>
      <xdr:spPr>
        <a:xfrm>
          <a:off x="7029450" y="64865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24FF8C15-68B0-4370-B520-C79D760FCD7C}"/>
            </a:ext>
          </a:extLst>
        </xdr:cNvPr>
        <xdr:cNvSpPr/>
      </xdr:nvSpPr>
      <xdr:spPr>
        <a:xfrm>
          <a:off x="6238875" y="6486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90960A-356B-49D7-9631-3F866057303A}"/>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E9AC63F-09C5-40E7-82BC-6CA12A6A0E47}"/>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F215F1D-13DC-4430-9440-4B30EF54CA68}"/>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A5AD5CE-92CE-4A92-AFD2-C5E15B74F0D4}"/>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37527BB-7B44-476E-8230-8BACBD3732BA}"/>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a:extLst>
            <a:ext uri="{FF2B5EF4-FFF2-40B4-BE49-F238E27FC236}">
              <a16:creationId xmlns:a16="http://schemas.microsoft.com/office/drawing/2014/main" id="{CE8AAD30-E384-4D86-AD17-41E8842A64A9}"/>
            </a:ext>
          </a:extLst>
        </xdr:cNvPr>
        <xdr:cNvSpPr/>
      </xdr:nvSpPr>
      <xdr:spPr>
        <a:xfrm>
          <a:off x="9401175" y="63055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5AA3AC27-D45D-4BCA-9F22-E68356BFC082}"/>
            </a:ext>
          </a:extLst>
        </xdr:cNvPr>
        <xdr:cNvSpPr txBox="1"/>
      </xdr:nvSpPr>
      <xdr:spPr>
        <a:xfrm>
          <a:off x="9467850"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3" name="楕円 132">
          <a:extLst>
            <a:ext uri="{FF2B5EF4-FFF2-40B4-BE49-F238E27FC236}">
              <a16:creationId xmlns:a16="http://schemas.microsoft.com/office/drawing/2014/main" id="{28B5057B-D588-482B-8477-FA1B9A5C28CC}"/>
            </a:ext>
          </a:extLst>
        </xdr:cNvPr>
        <xdr:cNvSpPr/>
      </xdr:nvSpPr>
      <xdr:spPr>
        <a:xfrm>
          <a:off x="8639175" y="62674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39</xdr:row>
      <xdr:rowOff>19050</xdr:rowOff>
    </xdr:to>
    <xdr:cxnSp macro="">
      <xdr:nvCxnSpPr>
        <xdr:cNvPr id="134" name="直線コネクタ 133">
          <a:extLst>
            <a:ext uri="{FF2B5EF4-FFF2-40B4-BE49-F238E27FC236}">
              <a16:creationId xmlns:a16="http://schemas.microsoft.com/office/drawing/2014/main" id="{886897C4-8307-43C1-82D7-E26113EE59A6}"/>
            </a:ext>
          </a:extLst>
        </xdr:cNvPr>
        <xdr:cNvCxnSpPr/>
      </xdr:nvCxnSpPr>
      <xdr:spPr>
        <a:xfrm>
          <a:off x="8686800" y="6315075"/>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5" name="楕円 134">
          <a:extLst>
            <a:ext uri="{FF2B5EF4-FFF2-40B4-BE49-F238E27FC236}">
              <a16:creationId xmlns:a16="http://schemas.microsoft.com/office/drawing/2014/main" id="{8D9D076C-D1B3-4BC1-9AA9-FED9CDD9B762}"/>
            </a:ext>
          </a:extLst>
        </xdr:cNvPr>
        <xdr:cNvSpPr/>
      </xdr:nvSpPr>
      <xdr:spPr>
        <a:xfrm>
          <a:off x="7839075" y="619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152400</xdr:rowOff>
    </xdr:to>
    <xdr:cxnSp macro="">
      <xdr:nvCxnSpPr>
        <xdr:cNvPr id="136" name="直線コネクタ 135">
          <a:extLst>
            <a:ext uri="{FF2B5EF4-FFF2-40B4-BE49-F238E27FC236}">
              <a16:creationId xmlns:a16="http://schemas.microsoft.com/office/drawing/2014/main" id="{3835F797-DA7B-40F2-AEE2-8318DD39651F}"/>
            </a:ext>
          </a:extLst>
        </xdr:cNvPr>
        <xdr:cNvCxnSpPr/>
      </xdr:nvCxnSpPr>
      <xdr:spPr>
        <a:xfrm>
          <a:off x="7886700" y="6238875"/>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7" name="楕円 136">
          <a:extLst>
            <a:ext uri="{FF2B5EF4-FFF2-40B4-BE49-F238E27FC236}">
              <a16:creationId xmlns:a16="http://schemas.microsoft.com/office/drawing/2014/main" id="{A5B42741-3C8A-4356-B19A-8CAF9DF961B2}"/>
            </a:ext>
          </a:extLst>
        </xdr:cNvPr>
        <xdr:cNvSpPr/>
      </xdr:nvSpPr>
      <xdr:spPr>
        <a:xfrm>
          <a:off x="7029450" y="6191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8" name="直線コネクタ 137">
          <a:extLst>
            <a:ext uri="{FF2B5EF4-FFF2-40B4-BE49-F238E27FC236}">
              <a16:creationId xmlns:a16="http://schemas.microsoft.com/office/drawing/2014/main" id="{85F1672E-97B1-48CD-AF87-B91E28E7F5EA}"/>
            </a:ext>
          </a:extLst>
        </xdr:cNvPr>
        <xdr:cNvCxnSpPr/>
      </xdr:nvCxnSpPr>
      <xdr:spPr>
        <a:xfrm>
          <a:off x="7077075" y="62388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a:extLst>
            <a:ext uri="{FF2B5EF4-FFF2-40B4-BE49-F238E27FC236}">
              <a16:creationId xmlns:a16="http://schemas.microsoft.com/office/drawing/2014/main" id="{1B4BB092-AB40-4868-8556-7DF482E0EE7D}"/>
            </a:ext>
          </a:extLst>
        </xdr:cNvPr>
        <xdr:cNvSpPr/>
      </xdr:nvSpPr>
      <xdr:spPr>
        <a:xfrm>
          <a:off x="6238875" y="6191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40" name="直線コネクタ 139">
          <a:extLst>
            <a:ext uri="{FF2B5EF4-FFF2-40B4-BE49-F238E27FC236}">
              <a16:creationId xmlns:a16="http://schemas.microsoft.com/office/drawing/2014/main" id="{2526BAA3-A998-41C5-887C-5D1C72230B66}"/>
            </a:ext>
          </a:extLst>
        </xdr:cNvPr>
        <xdr:cNvCxnSpPr/>
      </xdr:nvCxnSpPr>
      <xdr:spPr>
        <a:xfrm>
          <a:off x="6286500" y="62388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8729CCC8-8162-448F-9EC2-AF364F93DA02}"/>
            </a:ext>
          </a:extLst>
        </xdr:cNvPr>
        <xdr:cNvSpPr txBox="1"/>
      </xdr:nvSpPr>
      <xdr:spPr>
        <a:xfrm>
          <a:off x="845827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83C6FB48-01FC-4E03-BF30-E42B1C68D04E}"/>
            </a:ext>
          </a:extLst>
        </xdr:cNvPr>
        <xdr:cNvSpPr txBox="1"/>
      </xdr:nvSpPr>
      <xdr:spPr>
        <a:xfrm>
          <a:off x="76772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336954C6-306C-4708-A5CB-24B012107C13}"/>
            </a:ext>
          </a:extLst>
        </xdr:cNvPr>
        <xdr:cNvSpPr txBox="1"/>
      </xdr:nvSpPr>
      <xdr:spPr>
        <a:xfrm>
          <a:off x="6867602"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a:extLst>
            <a:ext uri="{FF2B5EF4-FFF2-40B4-BE49-F238E27FC236}">
              <a16:creationId xmlns:a16="http://schemas.microsoft.com/office/drawing/2014/main" id="{75934740-9D5A-4F1F-A113-24DE7049BF5C}"/>
            </a:ext>
          </a:extLst>
        </xdr:cNvPr>
        <xdr:cNvSpPr txBox="1"/>
      </xdr:nvSpPr>
      <xdr:spPr>
        <a:xfrm>
          <a:off x="6067502"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45" name="n_1mainValue【図書館】&#10;一人当たり面積">
          <a:extLst>
            <a:ext uri="{FF2B5EF4-FFF2-40B4-BE49-F238E27FC236}">
              <a16:creationId xmlns:a16="http://schemas.microsoft.com/office/drawing/2014/main" id="{15DE5FCE-E37E-478A-831A-A3F1CCB0D415}"/>
            </a:ext>
          </a:extLst>
        </xdr:cNvPr>
        <xdr:cNvSpPr txBox="1"/>
      </xdr:nvSpPr>
      <xdr:spPr>
        <a:xfrm>
          <a:off x="8458277"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6" name="n_2mainValue【図書館】&#10;一人当たり面積">
          <a:extLst>
            <a:ext uri="{FF2B5EF4-FFF2-40B4-BE49-F238E27FC236}">
              <a16:creationId xmlns:a16="http://schemas.microsoft.com/office/drawing/2014/main" id="{3184310E-920E-4CA5-9DBC-9FF6C6AC71A4}"/>
            </a:ext>
          </a:extLst>
        </xdr:cNvPr>
        <xdr:cNvSpPr txBox="1"/>
      </xdr:nvSpPr>
      <xdr:spPr>
        <a:xfrm>
          <a:off x="76772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7" name="n_3mainValue【図書館】&#10;一人当たり面積">
          <a:extLst>
            <a:ext uri="{FF2B5EF4-FFF2-40B4-BE49-F238E27FC236}">
              <a16:creationId xmlns:a16="http://schemas.microsoft.com/office/drawing/2014/main" id="{2226699E-A94A-49F6-86F7-4286E527AC67}"/>
            </a:ext>
          </a:extLst>
        </xdr:cNvPr>
        <xdr:cNvSpPr txBox="1"/>
      </xdr:nvSpPr>
      <xdr:spPr>
        <a:xfrm>
          <a:off x="6867602"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a:extLst>
            <a:ext uri="{FF2B5EF4-FFF2-40B4-BE49-F238E27FC236}">
              <a16:creationId xmlns:a16="http://schemas.microsoft.com/office/drawing/2014/main" id="{B74F2365-3234-43EF-BB9E-FBA2C99581A5}"/>
            </a:ext>
          </a:extLst>
        </xdr:cNvPr>
        <xdr:cNvSpPr txBox="1"/>
      </xdr:nvSpPr>
      <xdr:spPr>
        <a:xfrm>
          <a:off x="6067502"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C428EFF-4891-4E28-A7B5-A098B10F8FF6}"/>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8D216FA-791A-4949-9D9E-8218AFBE380E}"/>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F715906-650E-4CEA-BAA0-85D7C885CD1D}"/>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F5BD112-7B38-4DDA-B58C-C420AE05A5E1}"/>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C0BFD3A-F8AB-404F-BA82-8D8D9BD546AA}"/>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58BD5B5-CCC2-414D-8240-DBCABA0715A4}"/>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0C0A1BC-07C4-4CE1-8A24-C7E55940B305}"/>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FA7C6D4-486E-498E-A18B-C9B5228BC5BF}"/>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2810547-9A5A-474D-9A31-E0DB7615D55C}"/>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8D3A376-C653-40F8-8876-75A9121F2970}"/>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66B67E82-0BD4-421E-846A-B8647A8DBD23}"/>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2E1CBE1A-509A-454E-8903-25EFAC9DF8FC}"/>
            </a:ext>
          </a:extLst>
        </xdr:cNvPr>
        <xdr:cNvCxnSpPr/>
      </xdr:nvCxnSpPr>
      <xdr:spPr>
        <a:xfrm>
          <a:off x="6858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A23B2BDC-A56F-4710-8A05-E84697A3884A}"/>
            </a:ext>
          </a:extLst>
        </xdr:cNvPr>
        <xdr:cNvSpPr txBox="1"/>
      </xdr:nvSpPr>
      <xdr:spPr>
        <a:xfrm>
          <a:off x="339891"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CB1C8865-7487-4FE7-8DC4-8B6613D6A0D2}"/>
            </a:ext>
          </a:extLst>
        </xdr:cNvPr>
        <xdr:cNvCxnSpPr/>
      </xdr:nvCxnSpPr>
      <xdr:spPr>
        <a:xfrm>
          <a:off x="6858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A84E2506-C8BD-4B82-8442-A9A500507AE2}"/>
            </a:ext>
          </a:extLst>
        </xdr:cNvPr>
        <xdr:cNvSpPr txBox="1"/>
      </xdr:nvSpPr>
      <xdr:spPr>
        <a:xfrm>
          <a:off x="339891"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FD064688-C3E4-4B5F-9CEA-5FC2AEEF2375}"/>
            </a:ext>
          </a:extLst>
        </xdr:cNvPr>
        <xdr:cNvCxnSpPr/>
      </xdr:nvCxnSpPr>
      <xdr:spPr>
        <a:xfrm>
          <a:off x="6858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F72E67DF-A10E-4981-A209-268901D37C97}"/>
            </a:ext>
          </a:extLst>
        </xdr:cNvPr>
        <xdr:cNvSpPr txBox="1"/>
      </xdr:nvSpPr>
      <xdr:spPr>
        <a:xfrm>
          <a:off x="339891"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2CC58462-2508-4E70-838B-D9115B953EE5}"/>
            </a:ext>
          </a:extLst>
        </xdr:cNvPr>
        <xdr:cNvCxnSpPr/>
      </xdr:nvCxnSpPr>
      <xdr:spPr>
        <a:xfrm>
          <a:off x="6858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12AD54D2-CCA5-4821-8C9E-5C93F932C986}"/>
            </a:ext>
          </a:extLst>
        </xdr:cNvPr>
        <xdr:cNvSpPr txBox="1"/>
      </xdr:nvSpPr>
      <xdr:spPr>
        <a:xfrm>
          <a:off x="339891"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C2500890-B247-411D-ACBC-F27BF46AA686}"/>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B3164A97-6AA7-43EF-B7C9-411F1A76AD03}"/>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9CA6488-974A-4769-B6C6-B3E07A933538}"/>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id="{6DBA229C-9540-4AA6-941C-369B510728B9}"/>
            </a:ext>
          </a:extLst>
        </xdr:cNvPr>
        <xdr:cNvCxnSpPr/>
      </xdr:nvCxnSpPr>
      <xdr:spPr>
        <a:xfrm flipV="1">
          <a:off x="4180840" y="896200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61E61105-8651-4E03-A993-9E489AC753EF}"/>
            </a:ext>
          </a:extLst>
        </xdr:cNvPr>
        <xdr:cNvSpPr txBox="1"/>
      </xdr:nvSpPr>
      <xdr:spPr>
        <a:xfrm>
          <a:off x="4219575" y="1037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id="{DCDAF511-8C1E-4985-BF42-66C56CB03EFB}"/>
            </a:ext>
          </a:extLst>
        </xdr:cNvPr>
        <xdr:cNvCxnSpPr/>
      </xdr:nvCxnSpPr>
      <xdr:spPr>
        <a:xfrm>
          <a:off x="4105275" y="103717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203A0A6-7F07-45A2-8849-5DB88BB64E26}"/>
            </a:ext>
          </a:extLst>
        </xdr:cNvPr>
        <xdr:cNvSpPr txBox="1"/>
      </xdr:nvSpPr>
      <xdr:spPr>
        <a:xfrm>
          <a:off x="4219575" y="875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id="{F886182F-14ED-4C89-9F71-B68DDB118C1C}"/>
            </a:ext>
          </a:extLst>
        </xdr:cNvPr>
        <xdr:cNvCxnSpPr/>
      </xdr:nvCxnSpPr>
      <xdr:spPr>
        <a:xfrm>
          <a:off x="4105275" y="8962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135653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5C8C606-49D8-4F53-9940-00DCC38B74C3}"/>
            </a:ext>
          </a:extLst>
        </xdr:cNvPr>
        <xdr:cNvSpPr txBox="1"/>
      </xdr:nvSpPr>
      <xdr:spPr>
        <a:xfrm>
          <a:off x="4219575" y="9374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id="{4EB6E59C-8CA8-4F7D-BF79-A20BF14BA9F6}"/>
            </a:ext>
          </a:extLst>
        </xdr:cNvPr>
        <xdr:cNvSpPr/>
      </xdr:nvSpPr>
      <xdr:spPr>
        <a:xfrm>
          <a:off x="4124325" y="939965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id="{790C8BC3-BBEA-4E68-9516-D6C5B7552345}"/>
            </a:ext>
          </a:extLst>
        </xdr:cNvPr>
        <xdr:cNvSpPr/>
      </xdr:nvSpPr>
      <xdr:spPr>
        <a:xfrm>
          <a:off x="3381375" y="933246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id="{4BE2886F-61A6-4351-BE2E-37F702E85EC6}"/>
            </a:ext>
          </a:extLst>
        </xdr:cNvPr>
        <xdr:cNvSpPr/>
      </xdr:nvSpPr>
      <xdr:spPr>
        <a:xfrm>
          <a:off x="2571750" y="92881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id="{46BF4715-67CC-4B5A-B1A9-90F6722455AB}"/>
            </a:ext>
          </a:extLst>
        </xdr:cNvPr>
        <xdr:cNvSpPr/>
      </xdr:nvSpPr>
      <xdr:spPr>
        <a:xfrm>
          <a:off x="1781175" y="92322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id="{4A04B7B4-3827-4C61-883C-190411746F7C}"/>
            </a:ext>
          </a:extLst>
        </xdr:cNvPr>
        <xdr:cNvSpPr/>
      </xdr:nvSpPr>
      <xdr:spPr>
        <a:xfrm>
          <a:off x="981075" y="918057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FF1F020-0595-4628-AC50-1123F027245B}"/>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531BBDD-0A9E-43DA-B2D0-844448BB5658}"/>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07796BB-08FC-4791-BC25-045D8519DCD3}"/>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9A3A433-6BAF-43DB-9708-C42063CB0331}"/>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A14232C-C9DA-460A-9676-CBD90D62DA90}"/>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125222</xdr:rowOff>
    </xdr:from>
    <xdr:to>
      <xdr:col>24</xdr:col>
      <xdr:colOff>114300</xdr:colOff>
      <xdr:row>58</xdr:row>
      <xdr:rowOff>55372</xdr:rowOff>
    </xdr:to>
    <xdr:sp macro="" textlink="">
      <xdr:nvSpPr>
        <xdr:cNvPr id="187" name="楕円 186">
          <a:extLst>
            <a:ext uri="{FF2B5EF4-FFF2-40B4-BE49-F238E27FC236}">
              <a16:creationId xmlns:a16="http://schemas.microsoft.com/office/drawing/2014/main" id="{29F4707A-A0BD-4F5F-8970-50512AF25505}"/>
            </a:ext>
          </a:extLst>
        </xdr:cNvPr>
        <xdr:cNvSpPr/>
      </xdr:nvSpPr>
      <xdr:spPr>
        <a:xfrm>
          <a:off x="4124325" y="93612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148099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367CAC86-063E-404B-BD79-DFCA0FF31EE7}"/>
            </a:ext>
          </a:extLst>
        </xdr:cNvPr>
        <xdr:cNvSpPr txBox="1"/>
      </xdr:nvSpPr>
      <xdr:spPr>
        <a:xfrm>
          <a:off x="4219575" y="922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89" name="楕円 188">
          <a:extLst>
            <a:ext uri="{FF2B5EF4-FFF2-40B4-BE49-F238E27FC236}">
              <a16:creationId xmlns:a16="http://schemas.microsoft.com/office/drawing/2014/main" id="{C01725D5-1342-4844-86F8-57858CA4C8A0}"/>
            </a:ext>
          </a:extLst>
        </xdr:cNvPr>
        <xdr:cNvSpPr/>
      </xdr:nvSpPr>
      <xdr:spPr>
        <a:xfrm>
          <a:off x="3381375" y="93141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58</xdr:row>
      <xdr:rowOff>4572</xdr:rowOff>
    </xdr:to>
    <xdr:cxnSp macro="">
      <xdr:nvCxnSpPr>
        <xdr:cNvPr id="190" name="直線コネクタ 189">
          <a:extLst>
            <a:ext uri="{FF2B5EF4-FFF2-40B4-BE49-F238E27FC236}">
              <a16:creationId xmlns:a16="http://schemas.microsoft.com/office/drawing/2014/main" id="{4E8E77B3-2744-4144-9DDE-634F5671FDBC}"/>
            </a:ext>
          </a:extLst>
        </xdr:cNvPr>
        <xdr:cNvCxnSpPr/>
      </xdr:nvCxnSpPr>
      <xdr:spPr>
        <a:xfrm>
          <a:off x="3429000" y="9361805"/>
          <a:ext cx="7524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1" name="楕円 190">
          <a:extLst>
            <a:ext uri="{FF2B5EF4-FFF2-40B4-BE49-F238E27FC236}">
              <a16:creationId xmlns:a16="http://schemas.microsoft.com/office/drawing/2014/main" id="{C4362723-69F5-48B9-A982-5B1CA5BBBCE1}"/>
            </a:ext>
          </a:extLst>
        </xdr:cNvPr>
        <xdr:cNvSpPr/>
      </xdr:nvSpPr>
      <xdr:spPr>
        <a:xfrm>
          <a:off x="2571750" y="97262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60</xdr:row>
      <xdr:rowOff>45720</xdr:rowOff>
    </xdr:to>
    <xdr:cxnSp macro="">
      <xdr:nvCxnSpPr>
        <xdr:cNvPr id="192" name="直線コネクタ 191">
          <a:extLst>
            <a:ext uri="{FF2B5EF4-FFF2-40B4-BE49-F238E27FC236}">
              <a16:creationId xmlns:a16="http://schemas.microsoft.com/office/drawing/2014/main" id="{8D32385B-3C84-46D8-934B-D86EDD03393E}"/>
            </a:ext>
          </a:extLst>
        </xdr:cNvPr>
        <xdr:cNvCxnSpPr/>
      </xdr:nvCxnSpPr>
      <xdr:spPr>
        <a:xfrm flipV="1">
          <a:off x="2619375" y="9361805"/>
          <a:ext cx="809625" cy="4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61214</xdr:rowOff>
    </xdr:from>
    <xdr:to>
      <xdr:col>10</xdr:col>
      <xdr:colOff>165100</xdr:colOff>
      <xdr:row>59</xdr:row>
      <xdr:rowOff>162814</xdr:rowOff>
    </xdr:to>
    <xdr:sp macro="" textlink="">
      <xdr:nvSpPr>
        <xdr:cNvPr id="193" name="楕円 192">
          <a:extLst>
            <a:ext uri="{FF2B5EF4-FFF2-40B4-BE49-F238E27FC236}">
              <a16:creationId xmlns:a16="http://schemas.microsoft.com/office/drawing/2014/main" id="{06F82468-017D-4B39-925D-5CFCF3650D6D}"/>
            </a:ext>
          </a:extLst>
        </xdr:cNvPr>
        <xdr:cNvSpPr/>
      </xdr:nvSpPr>
      <xdr:spPr>
        <a:xfrm>
          <a:off x="1781175" y="96274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112014</xdr:rowOff>
    </xdr:from>
    <xdr:to>
      <xdr:col>15</xdr:col>
      <xdr:colOff>50800</xdr:colOff>
      <xdr:row>60</xdr:row>
      <xdr:rowOff>45720</xdr:rowOff>
    </xdr:to>
    <xdr:cxnSp macro="">
      <xdr:nvCxnSpPr>
        <xdr:cNvPr id="194" name="直線コネクタ 193">
          <a:extLst>
            <a:ext uri="{FF2B5EF4-FFF2-40B4-BE49-F238E27FC236}">
              <a16:creationId xmlns:a16="http://schemas.microsoft.com/office/drawing/2014/main" id="{5C4E12D4-4474-4FDD-8A16-78AE861BBF97}"/>
            </a:ext>
          </a:extLst>
        </xdr:cNvPr>
        <xdr:cNvCxnSpPr/>
      </xdr:nvCxnSpPr>
      <xdr:spPr>
        <a:xfrm>
          <a:off x="1828800" y="9675114"/>
          <a:ext cx="790575"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127508</xdr:rowOff>
    </xdr:from>
    <xdr:to>
      <xdr:col>6</xdr:col>
      <xdr:colOff>38100</xdr:colOff>
      <xdr:row>59</xdr:row>
      <xdr:rowOff>57658</xdr:rowOff>
    </xdr:to>
    <xdr:sp macro="" textlink="">
      <xdr:nvSpPr>
        <xdr:cNvPr id="195" name="楕円 194">
          <a:extLst>
            <a:ext uri="{FF2B5EF4-FFF2-40B4-BE49-F238E27FC236}">
              <a16:creationId xmlns:a16="http://schemas.microsoft.com/office/drawing/2014/main" id="{BEE28B49-BF36-47D9-B449-30F8BF333975}"/>
            </a:ext>
          </a:extLst>
        </xdr:cNvPr>
        <xdr:cNvSpPr/>
      </xdr:nvSpPr>
      <xdr:spPr>
        <a:xfrm>
          <a:off x="981075" y="95255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xdr:rowOff>
    </xdr:from>
    <xdr:to>
      <xdr:col>10</xdr:col>
      <xdr:colOff>114300</xdr:colOff>
      <xdr:row>59</xdr:row>
      <xdr:rowOff>112014</xdr:rowOff>
    </xdr:to>
    <xdr:cxnSp macro="">
      <xdr:nvCxnSpPr>
        <xdr:cNvPr id="196" name="直線コネクタ 195">
          <a:extLst>
            <a:ext uri="{FF2B5EF4-FFF2-40B4-BE49-F238E27FC236}">
              <a16:creationId xmlns:a16="http://schemas.microsoft.com/office/drawing/2014/main" id="{815B9035-DBCA-4CCA-83F4-DE603C4A2EEC}"/>
            </a:ext>
          </a:extLst>
        </xdr:cNvPr>
        <xdr:cNvCxnSpPr/>
      </xdr:nvCxnSpPr>
      <xdr:spPr>
        <a:xfrm>
          <a:off x="1028700" y="9573133"/>
          <a:ext cx="800100"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14495</xdr:rowOff>
    </xdr:from>
    <xdr:ext cx="405111" cy="259045"/>
    <xdr:sp macro="" textlink="">
      <xdr:nvSpPr>
        <xdr:cNvPr id="197" name="n_1aveValue【体育館・プール】&#10;有形固定資産減価償却率">
          <a:extLst>
            <a:ext uri="{FF2B5EF4-FFF2-40B4-BE49-F238E27FC236}">
              <a16:creationId xmlns:a16="http://schemas.microsoft.com/office/drawing/2014/main" id="{CF95D35D-BB55-4FAB-8DFA-3C62398C9768}"/>
            </a:ext>
          </a:extLst>
        </xdr:cNvPr>
        <xdr:cNvSpPr txBox="1"/>
      </xdr:nvSpPr>
      <xdr:spPr>
        <a:xfrm>
          <a:off x="3239144"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a:extLst>
            <a:ext uri="{FF2B5EF4-FFF2-40B4-BE49-F238E27FC236}">
              <a16:creationId xmlns:a16="http://schemas.microsoft.com/office/drawing/2014/main" id="{07405F9F-EF1E-4B71-A451-8D084E53453E}"/>
            </a:ext>
          </a:extLst>
        </xdr:cNvPr>
        <xdr:cNvSpPr txBox="1"/>
      </xdr:nvSpPr>
      <xdr:spPr>
        <a:xfrm>
          <a:off x="2439044" y="907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a:extLst>
            <a:ext uri="{FF2B5EF4-FFF2-40B4-BE49-F238E27FC236}">
              <a16:creationId xmlns:a16="http://schemas.microsoft.com/office/drawing/2014/main" id="{0425E88A-B451-41E8-9D9A-F82726BAC580}"/>
            </a:ext>
          </a:extLst>
        </xdr:cNvPr>
        <xdr:cNvSpPr txBox="1"/>
      </xdr:nvSpPr>
      <xdr:spPr>
        <a:xfrm>
          <a:off x="1648469" y="902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0" name="n_4aveValue【体育館・プール】&#10;有形固定資産減価償却率">
          <a:extLst>
            <a:ext uri="{FF2B5EF4-FFF2-40B4-BE49-F238E27FC236}">
              <a16:creationId xmlns:a16="http://schemas.microsoft.com/office/drawing/2014/main" id="{ED003C98-2CA0-4046-BC76-3390449DEFFD}"/>
            </a:ext>
          </a:extLst>
        </xdr:cNvPr>
        <xdr:cNvSpPr txBox="1"/>
      </xdr:nvSpPr>
      <xdr:spPr>
        <a:xfrm>
          <a:off x="848369" y="8965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201" name="n_1mainValue【体育館・プール】&#10;有形固定資産減価償却率">
          <a:extLst>
            <a:ext uri="{FF2B5EF4-FFF2-40B4-BE49-F238E27FC236}">
              <a16:creationId xmlns:a16="http://schemas.microsoft.com/office/drawing/2014/main" id="{1682350F-D9FD-422F-BAA6-72BD2E498EE0}"/>
            </a:ext>
          </a:extLst>
        </xdr:cNvPr>
        <xdr:cNvSpPr txBox="1"/>
      </xdr:nvSpPr>
      <xdr:spPr>
        <a:xfrm>
          <a:off x="3239144" y="909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202" name="n_2mainValue【体育館・プール】&#10;有形固定資産減価償却率">
          <a:extLst>
            <a:ext uri="{FF2B5EF4-FFF2-40B4-BE49-F238E27FC236}">
              <a16:creationId xmlns:a16="http://schemas.microsoft.com/office/drawing/2014/main" id="{6551A014-7D2E-4FCF-9213-2A6E2C59170F}"/>
            </a:ext>
          </a:extLst>
        </xdr:cNvPr>
        <xdr:cNvSpPr txBox="1"/>
      </xdr:nvSpPr>
      <xdr:spPr>
        <a:xfrm>
          <a:off x="2439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153941</xdr:rowOff>
    </xdr:from>
    <xdr:ext cx="405111" cy="259045"/>
    <xdr:sp macro="" textlink="">
      <xdr:nvSpPr>
        <xdr:cNvPr id="203" name="n_3mainValue【体育館・プール】&#10;有形固定資産減価償却率">
          <a:extLst>
            <a:ext uri="{FF2B5EF4-FFF2-40B4-BE49-F238E27FC236}">
              <a16:creationId xmlns:a16="http://schemas.microsoft.com/office/drawing/2014/main" id="{5B587C3F-0EB8-4019-A00A-CF794F050D11}"/>
            </a:ext>
          </a:extLst>
        </xdr:cNvPr>
        <xdr:cNvSpPr txBox="1"/>
      </xdr:nvSpPr>
      <xdr:spPr>
        <a:xfrm>
          <a:off x="1648469" y="971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48785</xdr:rowOff>
    </xdr:from>
    <xdr:ext cx="405111" cy="259045"/>
    <xdr:sp macro="" textlink="">
      <xdr:nvSpPr>
        <xdr:cNvPr id="204" name="n_4mainValue【体育館・プール】&#10;有形固定資産減価償却率">
          <a:extLst>
            <a:ext uri="{FF2B5EF4-FFF2-40B4-BE49-F238E27FC236}">
              <a16:creationId xmlns:a16="http://schemas.microsoft.com/office/drawing/2014/main" id="{B3F36AE3-7ADB-4037-9314-623AB6646286}"/>
            </a:ext>
          </a:extLst>
        </xdr:cNvPr>
        <xdr:cNvSpPr txBox="1"/>
      </xdr:nvSpPr>
      <xdr:spPr>
        <a:xfrm>
          <a:off x="848369" y="960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5D6E259-CA22-4473-8CBE-7BBCCB185226}"/>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765A4FB-08EC-4A75-B114-00C386476126}"/>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D786083-1DD7-4420-8806-8E873F859C3F}"/>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ED068CF-E982-45E5-BCF4-30CEE15C5662}"/>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CA8D4A1-E97E-4BCB-A31A-9280D51D34C7}"/>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0D58F59-9873-4CC3-92EC-CA6B752E0B4A}"/>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896CE03-9670-4547-A346-3E91A3BA65DC}"/>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D80941C-D260-4A92-B9D9-F73AD4326EDC}"/>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2ED34CB-6525-47F3-A19F-036E71C710BD}"/>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B946B19-BAE0-4933-B462-A91ED91802B2}"/>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id="{799BAE0F-0E5B-4589-99D1-C303038BE212}"/>
            </a:ext>
          </a:extLst>
        </xdr:cNvPr>
        <xdr:cNvSpPr txBox="1"/>
      </xdr:nvSpPr>
      <xdr:spPr>
        <a:xfrm>
          <a:off x="5527221"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224D917-B865-43F9-983B-04A2E19FC0BB}"/>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EEFCF1FD-656D-4731-8F42-2178711FAEB8}"/>
            </a:ext>
          </a:extLst>
        </xdr:cNvPr>
        <xdr:cNvSpPr txBox="1"/>
      </xdr:nvSpPr>
      <xdr:spPr>
        <a:xfrm>
          <a:off x="5527221"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FC43B3C-4B3B-485D-A7FD-849EAEB18D87}"/>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09ECB0D3-FC53-4EC5-B79C-08AFA1C0CB15}"/>
            </a:ext>
          </a:extLst>
        </xdr:cNvPr>
        <xdr:cNvSpPr txBox="1"/>
      </xdr:nvSpPr>
      <xdr:spPr>
        <a:xfrm>
          <a:off x="5527221"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80DF9147-2A18-4369-92E4-A6A3D1AA3CFC}"/>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E64C5A82-6E44-4D81-B900-39C3DB7B2B79}"/>
            </a:ext>
          </a:extLst>
        </xdr:cNvPr>
        <xdr:cNvSpPr txBox="1"/>
      </xdr:nvSpPr>
      <xdr:spPr>
        <a:xfrm>
          <a:off x="5527221"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262C941F-FD6D-4E8F-BFAD-76746B2954C2}"/>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C64FDD46-A1B5-49F6-A66C-E24249369CA7}"/>
            </a:ext>
          </a:extLst>
        </xdr:cNvPr>
        <xdr:cNvSpPr txBox="1"/>
      </xdr:nvSpPr>
      <xdr:spPr>
        <a:xfrm>
          <a:off x="5527221"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E98597C1-C6F6-457C-8731-E4560993293A}"/>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AD722CEB-3A26-468A-B5BF-98A711E06D05}"/>
            </a:ext>
          </a:extLst>
        </xdr:cNvPr>
        <xdr:cNvSpPr txBox="1"/>
      </xdr:nvSpPr>
      <xdr:spPr>
        <a:xfrm>
          <a:off x="55272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8EDE559-CB4D-43D7-8564-6A0BF75E35AF}"/>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CC9F793F-FB2F-4D65-90D3-A1A3D31F8DF5}"/>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A1EA5CBC-2F23-4014-AC17-A8DC5296D908}"/>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id="{7B458769-E830-40F7-AECC-A25AC41DAD43}"/>
            </a:ext>
          </a:extLst>
        </xdr:cNvPr>
        <xdr:cNvCxnSpPr/>
      </xdr:nvCxnSpPr>
      <xdr:spPr>
        <a:xfrm flipV="1">
          <a:off x="9429115" y="904875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id="{94EACEAD-D87D-4F44-A56A-CB9F2E8BEC12}"/>
            </a:ext>
          </a:extLst>
        </xdr:cNvPr>
        <xdr:cNvSpPr txBox="1"/>
      </xdr:nvSpPr>
      <xdr:spPr>
        <a:xfrm>
          <a:off x="946785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id="{596B77AF-03C2-4CBC-A30A-5E7359B74642}"/>
            </a:ext>
          </a:extLst>
        </xdr:cNvPr>
        <xdr:cNvCxnSpPr/>
      </xdr:nvCxnSpPr>
      <xdr:spPr>
        <a:xfrm>
          <a:off x="9363075" y="10315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id="{BA08E487-E00F-4246-9C11-9C8585BF43D9}"/>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id="{3823F1AC-8264-4256-A27E-532098F37BA3}"/>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168927</xdr:rowOff>
    </xdr:from>
    <xdr:ext cx="469744" cy="259045"/>
    <xdr:sp macro="" textlink="">
      <xdr:nvSpPr>
        <xdr:cNvPr id="234" name="【体育館・プール】&#10;一人当たり面積平均値テキスト">
          <a:extLst>
            <a:ext uri="{FF2B5EF4-FFF2-40B4-BE49-F238E27FC236}">
              <a16:creationId xmlns:a16="http://schemas.microsoft.com/office/drawing/2014/main" id="{132D20B9-5D30-4E2C-8C68-0FBD3D725693}"/>
            </a:ext>
          </a:extLst>
        </xdr:cNvPr>
        <xdr:cNvSpPr txBox="1"/>
      </xdr:nvSpPr>
      <xdr:spPr>
        <a:xfrm>
          <a:off x="9467850" y="988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id="{75A4B4D9-2E43-45FB-AB73-F8B37C621BBB}"/>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id="{FABB2462-27E3-4EE6-AF01-EB79DEE0132D}"/>
            </a:ext>
          </a:extLst>
        </xdr:cNvPr>
        <xdr:cNvSpPr/>
      </xdr:nvSpPr>
      <xdr:spPr>
        <a:xfrm>
          <a:off x="8639175" y="99155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DBF08D38-8293-4234-9D28-C4E4928C2ACA}"/>
            </a:ext>
          </a:extLst>
        </xdr:cNvPr>
        <xdr:cNvSpPr/>
      </xdr:nvSpPr>
      <xdr:spPr>
        <a:xfrm>
          <a:off x="7839075" y="99155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id="{0BCD8B4C-DE03-47C9-BCD9-C87EB26A9BFA}"/>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id="{188EF724-1EBF-4620-B766-4BD009173549}"/>
            </a:ext>
          </a:extLst>
        </xdr:cNvPr>
        <xdr:cNvSpPr/>
      </xdr:nvSpPr>
      <xdr:spPr>
        <a:xfrm>
          <a:off x="62388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9A813D1-1AF4-49F7-9214-29E88A109618}"/>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12CBDCB-E1DF-42AB-A573-F19F2A754436}"/>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0F023E3-9C50-459E-9A12-6DAA654C5714}"/>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2C3DF7F-413F-47AE-84D4-EB431D489897}"/>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75821AE-F9B5-416E-A11B-3DF125C1F350}"/>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114300</xdr:rowOff>
    </xdr:from>
    <xdr:to>
      <xdr:col>55</xdr:col>
      <xdr:colOff>50800</xdr:colOff>
      <xdr:row>59</xdr:row>
      <xdr:rowOff>44450</xdr:rowOff>
    </xdr:to>
    <xdr:sp macro="" textlink="">
      <xdr:nvSpPr>
        <xdr:cNvPr id="245" name="楕円 244">
          <a:extLst>
            <a:ext uri="{FF2B5EF4-FFF2-40B4-BE49-F238E27FC236}">
              <a16:creationId xmlns:a16="http://schemas.microsoft.com/office/drawing/2014/main" id="{8E728386-5D11-48A2-8116-D9EF83D517FD}"/>
            </a:ext>
          </a:extLst>
        </xdr:cNvPr>
        <xdr:cNvSpPr/>
      </xdr:nvSpPr>
      <xdr:spPr>
        <a:xfrm>
          <a:off x="9401175" y="95154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137177</xdr:rowOff>
    </xdr:from>
    <xdr:ext cx="469744" cy="259045"/>
    <xdr:sp macro="" textlink="">
      <xdr:nvSpPr>
        <xdr:cNvPr id="246" name="【体育館・プール】&#10;一人当たり面積該当値テキスト">
          <a:extLst>
            <a:ext uri="{FF2B5EF4-FFF2-40B4-BE49-F238E27FC236}">
              <a16:creationId xmlns:a16="http://schemas.microsoft.com/office/drawing/2014/main" id="{0334C2C5-293D-4D7D-A810-2C148CE53BE8}"/>
            </a:ext>
          </a:extLst>
        </xdr:cNvPr>
        <xdr:cNvSpPr txBox="1"/>
      </xdr:nvSpPr>
      <xdr:spPr>
        <a:xfrm>
          <a:off x="9467850" y="937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114300</xdr:rowOff>
    </xdr:from>
    <xdr:to>
      <xdr:col>50</xdr:col>
      <xdr:colOff>165100</xdr:colOff>
      <xdr:row>59</xdr:row>
      <xdr:rowOff>44450</xdr:rowOff>
    </xdr:to>
    <xdr:sp macro="" textlink="">
      <xdr:nvSpPr>
        <xdr:cNvPr id="247" name="楕円 246">
          <a:extLst>
            <a:ext uri="{FF2B5EF4-FFF2-40B4-BE49-F238E27FC236}">
              <a16:creationId xmlns:a16="http://schemas.microsoft.com/office/drawing/2014/main" id="{FD66FD9B-B6E7-4FBE-B20D-009F76282826}"/>
            </a:ext>
          </a:extLst>
        </xdr:cNvPr>
        <xdr:cNvSpPr/>
      </xdr:nvSpPr>
      <xdr:spPr>
        <a:xfrm>
          <a:off x="8639175" y="9515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165100</xdr:rowOff>
    </xdr:from>
    <xdr:to>
      <xdr:col>55</xdr:col>
      <xdr:colOff>0</xdr:colOff>
      <xdr:row>58</xdr:row>
      <xdr:rowOff>165100</xdr:rowOff>
    </xdr:to>
    <xdr:cxnSp macro="">
      <xdr:nvCxnSpPr>
        <xdr:cNvPr id="248" name="直線コネクタ 247">
          <a:extLst>
            <a:ext uri="{FF2B5EF4-FFF2-40B4-BE49-F238E27FC236}">
              <a16:creationId xmlns:a16="http://schemas.microsoft.com/office/drawing/2014/main" id="{F8B165A8-A2D7-4941-B33E-B198B947CD60}"/>
            </a:ext>
          </a:extLst>
        </xdr:cNvPr>
        <xdr:cNvCxnSpPr/>
      </xdr:nvCxnSpPr>
      <xdr:spPr>
        <a:xfrm>
          <a:off x="8686800" y="9563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114300</xdr:rowOff>
    </xdr:from>
    <xdr:to>
      <xdr:col>46</xdr:col>
      <xdr:colOff>38100</xdr:colOff>
      <xdr:row>59</xdr:row>
      <xdr:rowOff>44450</xdr:rowOff>
    </xdr:to>
    <xdr:sp macro="" textlink="">
      <xdr:nvSpPr>
        <xdr:cNvPr id="249" name="楕円 248">
          <a:extLst>
            <a:ext uri="{FF2B5EF4-FFF2-40B4-BE49-F238E27FC236}">
              <a16:creationId xmlns:a16="http://schemas.microsoft.com/office/drawing/2014/main" id="{7345DC75-BABA-40C9-BBEA-1C970B95380E}"/>
            </a:ext>
          </a:extLst>
        </xdr:cNvPr>
        <xdr:cNvSpPr/>
      </xdr:nvSpPr>
      <xdr:spPr>
        <a:xfrm>
          <a:off x="7839075" y="9515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165100</xdr:rowOff>
    </xdr:from>
    <xdr:to>
      <xdr:col>50</xdr:col>
      <xdr:colOff>114300</xdr:colOff>
      <xdr:row>58</xdr:row>
      <xdr:rowOff>165100</xdr:rowOff>
    </xdr:to>
    <xdr:cxnSp macro="">
      <xdr:nvCxnSpPr>
        <xdr:cNvPr id="250" name="直線コネクタ 249">
          <a:extLst>
            <a:ext uri="{FF2B5EF4-FFF2-40B4-BE49-F238E27FC236}">
              <a16:creationId xmlns:a16="http://schemas.microsoft.com/office/drawing/2014/main" id="{FC9FFACF-69DF-40B6-AAFA-D29B37AF0121}"/>
            </a:ext>
          </a:extLst>
        </xdr:cNvPr>
        <xdr:cNvCxnSpPr/>
      </xdr:nvCxnSpPr>
      <xdr:spPr>
        <a:xfrm>
          <a:off x="7886700" y="9563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127000</xdr:rowOff>
    </xdr:from>
    <xdr:to>
      <xdr:col>41</xdr:col>
      <xdr:colOff>101600</xdr:colOff>
      <xdr:row>59</xdr:row>
      <xdr:rowOff>57150</xdr:rowOff>
    </xdr:to>
    <xdr:sp macro="" textlink="">
      <xdr:nvSpPr>
        <xdr:cNvPr id="251" name="楕円 250">
          <a:extLst>
            <a:ext uri="{FF2B5EF4-FFF2-40B4-BE49-F238E27FC236}">
              <a16:creationId xmlns:a16="http://schemas.microsoft.com/office/drawing/2014/main" id="{651FDD42-CD29-4368-A1A9-0B9005F4A7D7}"/>
            </a:ext>
          </a:extLst>
        </xdr:cNvPr>
        <xdr:cNvSpPr/>
      </xdr:nvSpPr>
      <xdr:spPr>
        <a:xfrm>
          <a:off x="7029450" y="952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165100</xdr:rowOff>
    </xdr:from>
    <xdr:to>
      <xdr:col>45</xdr:col>
      <xdr:colOff>177800</xdr:colOff>
      <xdr:row>59</xdr:row>
      <xdr:rowOff>6350</xdr:rowOff>
    </xdr:to>
    <xdr:cxnSp macro="">
      <xdr:nvCxnSpPr>
        <xdr:cNvPr id="252" name="直線コネクタ 251">
          <a:extLst>
            <a:ext uri="{FF2B5EF4-FFF2-40B4-BE49-F238E27FC236}">
              <a16:creationId xmlns:a16="http://schemas.microsoft.com/office/drawing/2014/main" id="{53A10D8A-CF4B-4031-8AC2-DEDAE282B9C1}"/>
            </a:ext>
          </a:extLst>
        </xdr:cNvPr>
        <xdr:cNvCxnSpPr/>
      </xdr:nvCxnSpPr>
      <xdr:spPr>
        <a:xfrm flipV="1">
          <a:off x="7077075" y="9563100"/>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127000</xdr:rowOff>
    </xdr:from>
    <xdr:to>
      <xdr:col>36</xdr:col>
      <xdr:colOff>165100</xdr:colOff>
      <xdr:row>59</xdr:row>
      <xdr:rowOff>57150</xdr:rowOff>
    </xdr:to>
    <xdr:sp macro="" textlink="">
      <xdr:nvSpPr>
        <xdr:cNvPr id="253" name="楕円 252">
          <a:extLst>
            <a:ext uri="{FF2B5EF4-FFF2-40B4-BE49-F238E27FC236}">
              <a16:creationId xmlns:a16="http://schemas.microsoft.com/office/drawing/2014/main" id="{C7B46961-DBF6-4487-BD74-8C2435372ACD}"/>
            </a:ext>
          </a:extLst>
        </xdr:cNvPr>
        <xdr:cNvSpPr/>
      </xdr:nvSpPr>
      <xdr:spPr>
        <a:xfrm>
          <a:off x="6238875" y="9525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6350</xdr:rowOff>
    </xdr:from>
    <xdr:to>
      <xdr:col>41</xdr:col>
      <xdr:colOff>50800</xdr:colOff>
      <xdr:row>59</xdr:row>
      <xdr:rowOff>6350</xdr:rowOff>
    </xdr:to>
    <xdr:cxnSp macro="">
      <xdr:nvCxnSpPr>
        <xdr:cNvPr id="254" name="直線コネクタ 253">
          <a:extLst>
            <a:ext uri="{FF2B5EF4-FFF2-40B4-BE49-F238E27FC236}">
              <a16:creationId xmlns:a16="http://schemas.microsoft.com/office/drawing/2014/main" id="{9D1028CE-34F9-4E1D-98EE-0C433F694BCF}"/>
            </a:ext>
          </a:extLst>
        </xdr:cNvPr>
        <xdr:cNvCxnSpPr/>
      </xdr:nvCxnSpPr>
      <xdr:spPr>
        <a:xfrm>
          <a:off x="6286500" y="95726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5" name="n_1aveValue【体育館・プール】&#10;一人当たり面積">
          <a:extLst>
            <a:ext uri="{FF2B5EF4-FFF2-40B4-BE49-F238E27FC236}">
              <a16:creationId xmlns:a16="http://schemas.microsoft.com/office/drawing/2014/main" id="{4A957992-645D-4213-8C00-8C60F7F9A8B1}"/>
            </a:ext>
          </a:extLst>
        </xdr:cNvPr>
        <xdr:cNvSpPr txBox="1"/>
      </xdr:nvSpPr>
      <xdr:spPr>
        <a:xfrm>
          <a:off x="8458277" y="1000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6" name="n_2aveValue【体育館・プール】&#10;一人当たり面積">
          <a:extLst>
            <a:ext uri="{FF2B5EF4-FFF2-40B4-BE49-F238E27FC236}">
              <a16:creationId xmlns:a16="http://schemas.microsoft.com/office/drawing/2014/main" id="{754DF9AC-79F6-48BA-9ED0-424A70D01A1B}"/>
            </a:ext>
          </a:extLst>
        </xdr:cNvPr>
        <xdr:cNvSpPr txBox="1"/>
      </xdr:nvSpPr>
      <xdr:spPr>
        <a:xfrm>
          <a:off x="7677227" y="1000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7" name="n_3aveValue【体育館・プール】&#10;一人当たり面積">
          <a:extLst>
            <a:ext uri="{FF2B5EF4-FFF2-40B4-BE49-F238E27FC236}">
              <a16:creationId xmlns:a16="http://schemas.microsoft.com/office/drawing/2014/main" id="{AFB079C1-4FE7-483B-9EE1-D88EDF3BDD58}"/>
            </a:ext>
          </a:extLst>
        </xdr:cNvPr>
        <xdr:cNvSpPr txBox="1"/>
      </xdr:nvSpPr>
      <xdr:spPr>
        <a:xfrm>
          <a:off x="68676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58" name="n_4aveValue【体育館・プール】&#10;一人当たり面積">
          <a:extLst>
            <a:ext uri="{FF2B5EF4-FFF2-40B4-BE49-F238E27FC236}">
              <a16:creationId xmlns:a16="http://schemas.microsoft.com/office/drawing/2014/main" id="{B03909F6-4A1E-4F99-B485-2EF8D340B1C6}"/>
            </a:ext>
          </a:extLst>
        </xdr:cNvPr>
        <xdr:cNvSpPr txBox="1"/>
      </xdr:nvSpPr>
      <xdr:spPr>
        <a:xfrm>
          <a:off x="60675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60977</xdr:rowOff>
    </xdr:from>
    <xdr:ext cx="469744" cy="259045"/>
    <xdr:sp macro="" textlink="">
      <xdr:nvSpPr>
        <xdr:cNvPr id="259" name="n_1mainValue【体育館・プール】&#10;一人当たり面積">
          <a:extLst>
            <a:ext uri="{FF2B5EF4-FFF2-40B4-BE49-F238E27FC236}">
              <a16:creationId xmlns:a16="http://schemas.microsoft.com/office/drawing/2014/main" id="{0DE734E1-3423-4302-9147-705378E5D432}"/>
            </a:ext>
          </a:extLst>
        </xdr:cNvPr>
        <xdr:cNvSpPr txBox="1"/>
      </xdr:nvSpPr>
      <xdr:spPr>
        <a:xfrm>
          <a:off x="8458277" y="930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60977</xdr:rowOff>
    </xdr:from>
    <xdr:ext cx="469744" cy="259045"/>
    <xdr:sp macro="" textlink="">
      <xdr:nvSpPr>
        <xdr:cNvPr id="260" name="n_2mainValue【体育館・プール】&#10;一人当たり面積">
          <a:extLst>
            <a:ext uri="{FF2B5EF4-FFF2-40B4-BE49-F238E27FC236}">
              <a16:creationId xmlns:a16="http://schemas.microsoft.com/office/drawing/2014/main" id="{8AA47E81-C970-4AF5-BAB0-EECC28D4CD31}"/>
            </a:ext>
          </a:extLst>
        </xdr:cNvPr>
        <xdr:cNvSpPr txBox="1"/>
      </xdr:nvSpPr>
      <xdr:spPr>
        <a:xfrm>
          <a:off x="7677227" y="930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73677</xdr:rowOff>
    </xdr:from>
    <xdr:ext cx="469744" cy="259045"/>
    <xdr:sp macro="" textlink="">
      <xdr:nvSpPr>
        <xdr:cNvPr id="261" name="n_3mainValue【体育館・プール】&#10;一人当たり面積">
          <a:extLst>
            <a:ext uri="{FF2B5EF4-FFF2-40B4-BE49-F238E27FC236}">
              <a16:creationId xmlns:a16="http://schemas.microsoft.com/office/drawing/2014/main" id="{8D7E05A7-0601-48F0-BF47-9D0938AD2419}"/>
            </a:ext>
          </a:extLst>
        </xdr:cNvPr>
        <xdr:cNvSpPr txBox="1"/>
      </xdr:nvSpPr>
      <xdr:spPr>
        <a:xfrm>
          <a:off x="6867602" y="931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73677</xdr:rowOff>
    </xdr:from>
    <xdr:ext cx="469744" cy="259045"/>
    <xdr:sp macro="" textlink="">
      <xdr:nvSpPr>
        <xdr:cNvPr id="262" name="n_4mainValue【体育館・プール】&#10;一人当たり面積">
          <a:extLst>
            <a:ext uri="{FF2B5EF4-FFF2-40B4-BE49-F238E27FC236}">
              <a16:creationId xmlns:a16="http://schemas.microsoft.com/office/drawing/2014/main" id="{8937E636-79AD-458A-BB79-B3BC5F35714C}"/>
            </a:ext>
          </a:extLst>
        </xdr:cNvPr>
        <xdr:cNvSpPr txBox="1"/>
      </xdr:nvSpPr>
      <xdr:spPr>
        <a:xfrm>
          <a:off x="6067502" y="931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CED002E-FD9A-4781-A031-E02B0E91CFCD}"/>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4BFB15D-B0DA-42F5-A1F0-0A62A1EAD661}"/>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3E66FA7-D2D6-41F3-BA72-B741DE51AC47}"/>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936FDE5-F203-4BC1-9ABA-209D3BD78E10}"/>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9358B52A-34F0-4351-9322-FE23E661E024}"/>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DBCFE1F-39BB-4C0D-8354-39C0422762D0}"/>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7F5D9BD-8930-4181-9C60-54889459EE0A}"/>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C17881D-AECA-4B03-A1C4-4C6ADCB4E93E}"/>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18A14A4-42B6-4D7B-A8C3-D7A3B4203A6B}"/>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9A0D30C-C996-45CF-A4FB-9F97BE6E8336}"/>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E7120D18-8B37-4AB9-A884-B0D6C1E8CC5D}"/>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19A8B073-29FD-4C84-9CF3-01D264F0379E}"/>
            </a:ext>
          </a:extLst>
        </xdr:cNvPr>
        <xdr:cNvCxnSpPr/>
      </xdr:nvCxnSpPr>
      <xdr:spPr>
        <a:xfrm>
          <a:off x="6858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16924E6E-5026-4A06-8CD4-7E0D96D71B4C}"/>
            </a:ext>
          </a:extLst>
        </xdr:cNvPr>
        <xdr:cNvSpPr txBox="1"/>
      </xdr:nvSpPr>
      <xdr:spPr>
        <a:xfrm>
          <a:off x="339891" y="139647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BDBE6E18-EEDB-49B2-897A-BBAF49C7B1D3}"/>
            </a:ext>
          </a:extLst>
        </xdr:cNvPr>
        <xdr:cNvCxnSpPr/>
      </xdr:nvCxnSpPr>
      <xdr:spPr>
        <a:xfrm>
          <a:off x="6858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6B29BF5F-8F4F-4D92-A0BC-164647BB960F}"/>
            </a:ext>
          </a:extLst>
        </xdr:cNvPr>
        <xdr:cNvSpPr txBox="1"/>
      </xdr:nvSpPr>
      <xdr:spPr>
        <a:xfrm>
          <a:off x="339891"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34054964-886A-4688-BCF8-49C9583327D4}"/>
            </a:ext>
          </a:extLst>
        </xdr:cNvPr>
        <xdr:cNvCxnSpPr/>
      </xdr:nvCxnSpPr>
      <xdr:spPr>
        <a:xfrm>
          <a:off x="6858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A54E67A7-3F83-4459-A400-613770376558}"/>
            </a:ext>
          </a:extLst>
        </xdr:cNvPr>
        <xdr:cNvSpPr txBox="1"/>
      </xdr:nvSpPr>
      <xdr:spPr>
        <a:xfrm>
          <a:off x="33989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1573FBDE-FC16-4079-B841-677826617006}"/>
            </a:ext>
          </a:extLst>
        </xdr:cNvPr>
        <xdr:cNvCxnSpPr/>
      </xdr:nvCxnSpPr>
      <xdr:spPr>
        <a:xfrm>
          <a:off x="6858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F2BFEC72-41B8-487B-9AE0-988A84B7D35C}"/>
            </a:ext>
          </a:extLst>
        </xdr:cNvPr>
        <xdr:cNvSpPr txBox="1"/>
      </xdr:nvSpPr>
      <xdr:spPr>
        <a:xfrm>
          <a:off x="33989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33B2AC6-AAFF-41AB-84E5-449328BADE65}"/>
            </a:ext>
          </a:extLst>
        </xdr:cNvPr>
        <xdr:cNvCxnSpPr/>
      </xdr:nvCxnSpPr>
      <xdr:spPr>
        <a:xfrm>
          <a:off x="6858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4A367512-ED16-464B-B047-35AF9BF8850E}"/>
            </a:ext>
          </a:extLst>
        </xdr:cNvPr>
        <xdr:cNvSpPr txBox="1"/>
      </xdr:nvSpPr>
      <xdr:spPr>
        <a:xfrm>
          <a:off x="339891"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9905A419-010A-4250-81E4-E97925FB2575}"/>
            </a:ext>
          </a:extLst>
        </xdr:cNvPr>
        <xdr:cNvCxnSpPr/>
      </xdr:nvCxnSpPr>
      <xdr:spPr>
        <a:xfrm>
          <a:off x="6858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62C97259-461C-4B5F-93EA-9E21D2933D43}"/>
            </a:ext>
          </a:extLst>
        </xdr:cNvPr>
        <xdr:cNvSpPr txBox="1"/>
      </xdr:nvSpPr>
      <xdr:spPr>
        <a:xfrm>
          <a:off x="339891" y="124207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F51A7FE-1061-46D8-8D69-EF87A9D3E02F}"/>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8078941B-2819-4C5D-803B-A7C0E5546DE9}"/>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92618140-1E82-4E04-95B4-0136D8210568}"/>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33139553-092B-40DF-9E9D-CB1FB1E1FF74}"/>
            </a:ext>
          </a:extLst>
        </xdr:cNvPr>
        <xdr:cNvCxnSpPr/>
      </xdr:nvCxnSpPr>
      <xdr:spPr>
        <a:xfrm flipV="1">
          <a:off x="4180840" y="12765858"/>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880F88FC-B608-4942-9BC4-99AA2239E7FC}"/>
            </a:ext>
          </a:extLst>
        </xdr:cNvPr>
        <xdr:cNvSpPr txBox="1"/>
      </xdr:nvSpPr>
      <xdr:spPr>
        <a:xfrm>
          <a:off x="4219575" y="13898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E48DD807-1BEA-4884-9C83-6632B192A2B2}"/>
            </a:ext>
          </a:extLst>
        </xdr:cNvPr>
        <xdr:cNvCxnSpPr/>
      </xdr:nvCxnSpPr>
      <xdr:spPr>
        <a:xfrm>
          <a:off x="4105275" y="138944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88D25561-54EB-48AB-A531-32A28F3BD745}"/>
            </a:ext>
          </a:extLst>
        </xdr:cNvPr>
        <xdr:cNvSpPr txBox="1"/>
      </xdr:nvSpPr>
      <xdr:spPr>
        <a:xfrm>
          <a:off x="4219575" y="1254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id="{E01C9DA5-B30A-49BD-B5AF-2BE25A6BEC35}"/>
            </a:ext>
          </a:extLst>
        </xdr:cNvPr>
        <xdr:cNvCxnSpPr/>
      </xdr:nvCxnSpPr>
      <xdr:spPr>
        <a:xfrm>
          <a:off x="4105275" y="127658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91457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18812513-19FB-48BB-9D7C-608C4E4D75C6}"/>
            </a:ext>
          </a:extLst>
        </xdr:cNvPr>
        <xdr:cNvSpPr txBox="1"/>
      </xdr:nvSpPr>
      <xdr:spPr>
        <a:xfrm>
          <a:off x="4219575" y="13213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id="{42381B90-BFE5-4E50-B8C8-1B33AF0728D7}"/>
            </a:ext>
          </a:extLst>
        </xdr:cNvPr>
        <xdr:cNvSpPr/>
      </xdr:nvSpPr>
      <xdr:spPr>
        <a:xfrm>
          <a:off x="4124325" y="132384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id="{8320D77B-A7DA-4A6D-B48D-50AE6F54D47C}"/>
            </a:ext>
          </a:extLst>
        </xdr:cNvPr>
        <xdr:cNvSpPr/>
      </xdr:nvSpPr>
      <xdr:spPr>
        <a:xfrm>
          <a:off x="3381375" y="131829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id="{A5A345B2-3660-4078-9705-639F65B86346}"/>
            </a:ext>
          </a:extLst>
        </xdr:cNvPr>
        <xdr:cNvSpPr/>
      </xdr:nvSpPr>
      <xdr:spPr>
        <a:xfrm>
          <a:off x="2571750" y="1315348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id="{A2FB8F49-9583-4D1A-8193-526EE8B30264}"/>
            </a:ext>
          </a:extLst>
        </xdr:cNvPr>
        <xdr:cNvSpPr/>
      </xdr:nvSpPr>
      <xdr:spPr>
        <a:xfrm>
          <a:off x="1781175" y="131241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id="{305F125D-A9EF-46F7-B066-63D8D6395994}"/>
            </a:ext>
          </a:extLst>
        </xdr:cNvPr>
        <xdr:cNvSpPr/>
      </xdr:nvSpPr>
      <xdr:spPr>
        <a:xfrm>
          <a:off x="981075" y="13104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A663481-0DC6-4F54-A815-EDDC620CED8F}"/>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971C3CB-ABBB-470E-9050-EFBE46D56E27}"/>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054E7E7-F740-4AF6-9103-66EE86C70B92}"/>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E4C0C97-3392-43F3-B244-4DA900C822C5}"/>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FB6FB23-A5CE-409B-9147-29EFF31D54CF}"/>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150586</xdr:rowOff>
    </xdr:from>
    <xdr:to>
      <xdr:col>24</xdr:col>
      <xdr:colOff>114300</xdr:colOff>
      <xdr:row>79</xdr:row>
      <xdr:rowOff>80736</xdr:rowOff>
    </xdr:to>
    <xdr:sp macro="" textlink="">
      <xdr:nvSpPr>
        <xdr:cNvPr id="305" name="楕円 304">
          <a:extLst>
            <a:ext uri="{FF2B5EF4-FFF2-40B4-BE49-F238E27FC236}">
              <a16:creationId xmlns:a16="http://schemas.microsoft.com/office/drawing/2014/main" id="{E34CC668-4A88-422B-8637-BDD9566A419D}"/>
            </a:ext>
          </a:extLst>
        </xdr:cNvPr>
        <xdr:cNvSpPr/>
      </xdr:nvSpPr>
      <xdr:spPr>
        <a:xfrm>
          <a:off x="4124325" y="127902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65513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537382F4-110E-40BD-A343-E41E3AA2C971}"/>
            </a:ext>
          </a:extLst>
        </xdr:cNvPr>
        <xdr:cNvSpPr txBox="1"/>
      </xdr:nvSpPr>
      <xdr:spPr>
        <a:xfrm>
          <a:off x="4219575" y="1270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95069</xdr:rowOff>
    </xdr:from>
    <xdr:to>
      <xdr:col>20</xdr:col>
      <xdr:colOff>38100</xdr:colOff>
      <xdr:row>79</xdr:row>
      <xdr:rowOff>25219</xdr:rowOff>
    </xdr:to>
    <xdr:sp macro="" textlink="">
      <xdr:nvSpPr>
        <xdr:cNvPr id="307" name="楕円 306">
          <a:extLst>
            <a:ext uri="{FF2B5EF4-FFF2-40B4-BE49-F238E27FC236}">
              <a16:creationId xmlns:a16="http://schemas.microsoft.com/office/drawing/2014/main" id="{25A5DFB1-55CB-4ECB-9124-4BF3E681EB8E}"/>
            </a:ext>
          </a:extLst>
        </xdr:cNvPr>
        <xdr:cNvSpPr/>
      </xdr:nvSpPr>
      <xdr:spPr>
        <a:xfrm>
          <a:off x="3381375" y="127347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145869</xdr:rowOff>
    </xdr:from>
    <xdr:to>
      <xdr:col>24</xdr:col>
      <xdr:colOff>63500</xdr:colOff>
      <xdr:row>79</xdr:row>
      <xdr:rowOff>29936</xdr:rowOff>
    </xdr:to>
    <xdr:cxnSp macro="">
      <xdr:nvCxnSpPr>
        <xdr:cNvPr id="308" name="直線コネクタ 307">
          <a:extLst>
            <a:ext uri="{FF2B5EF4-FFF2-40B4-BE49-F238E27FC236}">
              <a16:creationId xmlns:a16="http://schemas.microsoft.com/office/drawing/2014/main" id="{85F0BF67-410C-4ABC-8FD4-9842B929724D}"/>
            </a:ext>
          </a:extLst>
        </xdr:cNvPr>
        <xdr:cNvCxnSpPr/>
      </xdr:nvCxnSpPr>
      <xdr:spPr>
        <a:xfrm>
          <a:off x="3429000" y="12782369"/>
          <a:ext cx="752475"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13426</xdr:rowOff>
    </xdr:from>
    <xdr:to>
      <xdr:col>15</xdr:col>
      <xdr:colOff>101600</xdr:colOff>
      <xdr:row>78</xdr:row>
      <xdr:rowOff>115026</xdr:rowOff>
    </xdr:to>
    <xdr:sp macro="" textlink="">
      <xdr:nvSpPr>
        <xdr:cNvPr id="309" name="楕円 308">
          <a:extLst>
            <a:ext uri="{FF2B5EF4-FFF2-40B4-BE49-F238E27FC236}">
              <a16:creationId xmlns:a16="http://schemas.microsoft.com/office/drawing/2014/main" id="{C75345B2-7634-4D1A-B1B1-16C35110A196}"/>
            </a:ext>
          </a:extLst>
        </xdr:cNvPr>
        <xdr:cNvSpPr/>
      </xdr:nvSpPr>
      <xdr:spPr>
        <a:xfrm>
          <a:off x="2571750" y="1264992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64226</xdr:rowOff>
    </xdr:from>
    <xdr:to>
      <xdr:col>19</xdr:col>
      <xdr:colOff>177800</xdr:colOff>
      <xdr:row>78</xdr:row>
      <xdr:rowOff>145869</xdr:rowOff>
    </xdr:to>
    <xdr:cxnSp macro="">
      <xdr:nvCxnSpPr>
        <xdr:cNvPr id="310" name="直線コネクタ 309">
          <a:extLst>
            <a:ext uri="{FF2B5EF4-FFF2-40B4-BE49-F238E27FC236}">
              <a16:creationId xmlns:a16="http://schemas.microsoft.com/office/drawing/2014/main" id="{285EF35B-151B-4996-BAB9-AD95452C1DE5}"/>
            </a:ext>
          </a:extLst>
        </xdr:cNvPr>
        <xdr:cNvCxnSpPr/>
      </xdr:nvCxnSpPr>
      <xdr:spPr>
        <a:xfrm>
          <a:off x="2619375" y="12707076"/>
          <a:ext cx="809625"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52614</xdr:rowOff>
    </xdr:from>
    <xdr:to>
      <xdr:col>10</xdr:col>
      <xdr:colOff>165100</xdr:colOff>
      <xdr:row>80</xdr:row>
      <xdr:rowOff>154214</xdr:rowOff>
    </xdr:to>
    <xdr:sp macro="" textlink="">
      <xdr:nvSpPr>
        <xdr:cNvPr id="311" name="楕円 310">
          <a:extLst>
            <a:ext uri="{FF2B5EF4-FFF2-40B4-BE49-F238E27FC236}">
              <a16:creationId xmlns:a16="http://schemas.microsoft.com/office/drawing/2014/main" id="{2AD30F8C-06E1-4104-94A4-A8FC1407750B}"/>
            </a:ext>
          </a:extLst>
        </xdr:cNvPr>
        <xdr:cNvSpPr/>
      </xdr:nvSpPr>
      <xdr:spPr>
        <a:xfrm>
          <a:off x="1781175" y="130129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64226</xdr:rowOff>
    </xdr:from>
    <xdr:to>
      <xdr:col>15</xdr:col>
      <xdr:colOff>50800</xdr:colOff>
      <xdr:row>80</xdr:row>
      <xdr:rowOff>103414</xdr:rowOff>
    </xdr:to>
    <xdr:cxnSp macro="">
      <xdr:nvCxnSpPr>
        <xdr:cNvPr id="312" name="直線コネクタ 311">
          <a:extLst>
            <a:ext uri="{FF2B5EF4-FFF2-40B4-BE49-F238E27FC236}">
              <a16:creationId xmlns:a16="http://schemas.microsoft.com/office/drawing/2014/main" id="{A3641C55-000C-4043-B50E-A575A720BBA2}"/>
            </a:ext>
          </a:extLst>
        </xdr:cNvPr>
        <xdr:cNvCxnSpPr/>
      </xdr:nvCxnSpPr>
      <xdr:spPr>
        <a:xfrm flipV="1">
          <a:off x="1828800" y="12707076"/>
          <a:ext cx="790575" cy="3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158750</xdr:rowOff>
    </xdr:from>
    <xdr:to>
      <xdr:col>6</xdr:col>
      <xdr:colOff>38100</xdr:colOff>
      <xdr:row>80</xdr:row>
      <xdr:rowOff>88900</xdr:rowOff>
    </xdr:to>
    <xdr:sp macro="" textlink="">
      <xdr:nvSpPr>
        <xdr:cNvPr id="313" name="楕円 312">
          <a:extLst>
            <a:ext uri="{FF2B5EF4-FFF2-40B4-BE49-F238E27FC236}">
              <a16:creationId xmlns:a16="http://schemas.microsoft.com/office/drawing/2014/main" id="{A36A61EE-363E-4B4E-BA34-1CED25700732}"/>
            </a:ext>
          </a:extLst>
        </xdr:cNvPr>
        <xdr:cNvSpPr/>
      </xdr:nvSpPr>
      <xdr:spPr>
        <a:xfrm>
          <a:off x="981075" y="129635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80</xdr:row>
      <xdr:rowOff>103414</xdr:rowOff>
    </xdr:to>
    <xdr:cxnSp macro="">
      <xdr:nvCxnSpPr>
        <xdr:cNvPr id="314" name="直線コネクタ 313">
          <a:extLst>
            <a:ext uri="{FF2B5EF4-FFF2-40B4-BE49-F238E27FC236}">
              <a16:creationId xmlns:a16="http://schemas.microsoft.com/office/drawing/2014/main" id="{1CC437EB-94E4-4DD9-B5E3-C243DAEA1C59}"/>
            </a:ext>
          </a:extLst>
        </xdr:cNvPr>
        <xdr:cNvCxnSpPr/>
      </xdr:nvCxnSpPr>
      <xdr:spPr>
        <a:xfrm>
          <a:off x="1028700" y="13001625"/>
          <a:ext cx="8001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5" name="n_1aveValue【福祉施設】&#10;有形固定資産減価償却率">
          <a:extLst>
            <a:ext uri="{FF2B5EF4-FFF2-40B4-BE49-F238E27FC236}">
              <a16:creationId xmlns:a16="http://schemas.microsoft.com/office/drawing/2014/main" id="{06D834E0-A395-4FFE-8060-24F6C19C604F}"/>
            </a:ext>
          </a:extLst>
        </xdr:cNvPr>
        <xdr:cNvSpPr txBox="1"/>
      </xdr:nvSpPr>
      <xdr:spPr>
        <a:xfrm>
          <a:off x="3239144" y="1327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316" name="n_2aveValue【福祉施設】&#10;有形固定資産減価償却率">
          <a:extLst>
            <a:ext uri="{FF2B5EF4-FFF2-40B4-BE49-F238E27FC236}">
              <a16:creationId xmlns:a16="http://schemas.microsoft.com/office/drawing/2014/main" id="{592F8C60-3303-48BF-8014-937AFEBB80B2}"/>
            </a:ext>
          </a:extLst>
        </xdr:cNvPr>
        <xdr:cNvSpPr txBox="1"/>
      </xdr:nvSpPr>
      <xdr:spPr>
        <a:xfrm>
          <a:off x="2439044" y="1324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7" name="n_3aveValue【福祉施設】&#10;有形固定資産減価償却率">
          <a:extLst>
            <a:ext uri="{FF2B5EF4-FFF2-40B4-BE49-F238E27FC236}">
              <a16:creationId xmlns:a16="http://schemas.microsoft.com/office/drawing/2014/main" id="{9B6CF3B7-5396-4B4A-9522-89D708F1E86A}"/>
            </a:ext>
          </a:extLst>
        </xdr:cNvPr>
        <xdr:cNvSpPr txBox="1"/>
      </xdr:nvSpPr>
      <xdr:spPr>
        <a:xfrm>
          <a:off x="1648469"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65332</xdr:rowOff>
    </xdr:from>
    <xdr:ext cx="405111" cy="259045"/>
    <xdr:sp macro="" textlink="">
      <xdr:nvSpPr>
        <xdr:cNvPr id="318" name="n_4aveValue【福祉施設】&#10;有形固定資産減価償却率">
          <a:extLst>
            <a:ext uri="{FF2B5EF4-FFF2-40B4-BE49-F238E27FC236}">
              <a16:creationId xmlns:a16="http://schemas.microsoft.com/office/drawing/2014/main" id="{2550FDC1-FE77-435F-97F2-8564B9363635}"/>
            </a:ext>
          </a:extLst>
        </xdr:cNvPr>
        <xdr:cNvSpPr txBox="1"/>
      </xdr:nvSpPr>
      <xdr:spPr>
        <a:xfrm>
          <a:off x="848369" y="1319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41746</xdr:rowOff>
    </xdr:from>
    <xdr:ext cx="405111" cy="259045"/>
    <xdr:sp macro="" textlink="">
      <xdr:nvSpPr>
        <xdr:cNvPr id="319" name="n_1mainValue【福祉施設】&#10;有形固定資産減価償却率">
          <a:extLst>
            <a:ext uri="{FF2B5EF4-FFF2-40B4-BE49-F238E27FC236}">
              <a16:creationId xmlns:a16="http://schemas.microsoft.com/office/drawing/2014/main" id="{399F5339-4A41-4242-9406-8D51A7B7B5B3}"/>
            </a:ext>
          </a:extLst>
        </xdr:cNvPr>
        <xdr:cNvSpPr txBox="1"/>
      </xdr:nvSpPr>
      <xdr:spPr>
        <a:xfrm>
          <a:off x="3239144" y="12522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131553</xdr:rowOff>
    </xdr:from>
    <xdr:ext cx="405111" cy="259045"/>
    <xdr:sp macro="" textlink="">
      <xdr:nvSpPr>
        <xdr:cNvPr id="320" name="n_2mainValue【福祉施設】&#10;有形固定資産減価償却率">
          <a:extLst>
            <a:ext uri="{FF2B5EF4-FFF2-40B4-BE49-F238E27FC236}">
              <a16:creationId xmlns:a16="http://schemas.microsoft.com/office/drawing/2014/main" id="{F3B6101B-A843-4251-8480-6864525B860D}"/>
            </a:ext>
          </a:extLst>
        </xdr:cNvPr>
        <xdr:cNvSpPr txBox="1"/>
      </xdr:nvSpPr>
      <xdr:spPr>
        <a:xfrm>
          <a:off x="2439044" y="1244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170741</xdr:rowOff>
    </xdr:from>
    <xdr:ext cx="405111" cy="259045"/>
    <xdr:sp macro="" textlink="">
      <xdr:nvSpPr>
        <xdr:cNvPr id="321" name="n_3mainValue【福祉施設】&#10;有形固定資産減価償却率">
          <a:extLst>
            <a:ext uri="{FF2B5EF4-FFF2-40B4-BE49-F238E27FC236}">
              <a16:creationId xmlns:a16="http://schemas.microsoft.com/office/drawing/2014/main" id="{6C7A5895-9C1A-4F2C-98FF-DDEBBEEA9EC9}"/>
            </a:ext>
          </a:extLst>
        </xdr:cNvPr>
        <xdr:cNvSpPr txBox="1"/>
      </xdr:nvSpPr>
      <xdr:spPr>
        <a:xfrm>
          <a:off x="1648469" y="1280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macro="" textlink="">
      <xdr:nvSpPr>
        <xdr:cNvPr id="322" name="n_4mainValue【福祉施設】&#10;有形固定資産減価償却率">
          <a:extLst>
            <a:ext uri="{FF2B5EF4-FFF2-40B4-BE49-F238E27FC236}">
              <a16:creationId xmlns:a16="http://schemas.microsoft.com/office/drawing/2014/main" id="{C3B16FA0-575B-40F9-B739-51C244023D79}"/>
            </a:ext>
          </a:extLst>
        </xdr:cNvPr>
        <xdr:cNvSpPr txBox="1"/>
      </xdr:nvSpPr>
      <xdr:spPr>
        <a:xfrm>
          <a:off x="848369" y="1274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5CE8C60-E2AA-4A9F-B21F-68DDAC7902CE}"/>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74F234D-8CEC-4A1C-B3A1-933DE02BCF2B}"/>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F84B208-D333-4407-A5E9-789582B74AC6}"/>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6194CBF-E54C-4FB5-A004-3662D77F99AE}"/>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4F08B5F-66F0-4141-8873-A11BEE00EFDC}"/>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8DA92729-CC9F-4D2F-B404-0490586C71EB}"/>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1768302-3137-4833-B912-0085B4F952C9}"/>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54C2442-B1B0-4BF4-9A6B-9D946259C5FB}"/>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86D54F6-B461-4E1F-9C14-61005C8A8304}"/>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29D9091-E82F-4E94-BB80-BC80270648F9}"/>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A906024B-EAF8-4ECB-A0D1-218286683448}"/>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BF2D4D89-B618-4AE6-B11A-097B0F6755DA}"/>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4DB6BF66-AD6B-4F96-A8F0-857387D426A7}"/>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E4FA4D0A-B917-4F20-B1CB-7325CB31BF84}"/>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AD031A39-D2AF-496E-B7AE-20FFB9C57776}"/>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315FCBE4-AEF7-4A6F-9F32-9FFF90242FB2}"/>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90D6A578-9FF1-4BA5-8227-48F56B6A8045}"/>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DF0711C1-20EC-4A6F-8496-6FCFDD5E475E}"/>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818648AC-7157-4F1A-8BE3-84094BD5C890}"/>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7DFBF454-3806-4462-BD9C-000AFA8E1700}"/>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FCE282F4-1F7E-419B-A133-9AFAE79BFE54}"/>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7857552C-379B-427A-8576-C4B30A454230}"/>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7A85146B-477F-4D74-89AB-3E0C003FD799}"/>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31D54792-A161-4B0E-A9FF-91B3C97BDED9}"/>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5D107258-E099-4651-AF07-6ADF8FD1C325}"/>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A952EBF9-6289-4C7F-BB9D-059C3DDD06C0}"/>
            </a:ext>
          </a:extLst>
        </xdr:cNvPr>
        <xdr:cNvCxnSpPr/>
      </xdr:nvCxnSpPr>
      <xdr:spPr>
        <a:xfrm flipV="1">
          <a:off x="9429115" y="12661446"/>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E6AEA20C-2BB1-4074-BB93-CBEEB73B6301}"/>
            </a:ext>
          </a:extLst>
        </xdr:cNvPr>
        <xdr:cNvSpPr txBox="1"/>
      </xdr:nvSpPr>
      <xdr:spPr>
        <a:xfrm>
          <a:off x="9467850" y="1391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EEC431BD-542D-4E71-923E-A278F811BA84}"/>
            </a:ext>
          </a:extLst>
        </xdr:cNvPr>
        <xdr:cNvCxnSpPr/>
      </xdr:nvCxnSpPr>
      <xdr:spPr>
        <a:xfrm>
          <a:off x="9363075" y="13914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id="{B2C45CBB-505E-4666-89EA-7A98573D1C56}"/>
            </a:ext>
          </a:extLst>
        </xdr:cNvPr>
        <xdr:cNvSpPr txBox="1"/>
      </xdr:nvSpPr>
      <xdr:spPr>
        <a:xfrm>
          <a:off x="9467850" y="1245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id="{59A11263-53AC-45E6-9C57-3B0D8478A1C1}"/>
            </a:ext>
          </a:extLst>
        </xdr:cNvPr>
        <xdr:cNvCxnSpPr/>
      </xdr:nvCxnSpPr>
      <xdr:spPr>
        <a:xfrm>
          <a:off x="9363075" y="126614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63698</xdr:rowOff>
    </xdr:from>
    <xdr:ext cx="469744" cy="259045"/>
    <xdr:sp macro="" textlink="">
      <xdr:nvSpPr>
        <xdr:cNvPr id="353" name="【福祉施設】&#10;一人当たり面積平均値テキスト">
          <a:extLst>
            <a:ext uri="{FF2B5EF4-FFF2-40B4-BE49-F238E27FC236}">
              <a16:creationId xmlns:a16="http://schemas.microsoft.com/office/drawing/2014/main" id="{D81B62ED-2AEC-45F3-AB2B-3EFDFDC740DE}"/>
            </a:ext>
          </a:extLst>
        </xdr:cNvPr>
        <xdr:cNvSpPr txBox="1"/>
      </xdr:nvSpPr>
      <xdr:spPr>
        <a:xfrm>
          <a:off x="9467850" y="13354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id="{13421B10-10CB-4A8B-A7E5-ED41143D2001}"/>
            </a:ext>
          </a:extLst>
        </xdr:cNvPr>
        <xdr:cNvSpPr/>
      </xdr:nvSpPr>
      <xdr:spPr>
        <a:xfrm>
          <a:off x="9401175" y="1337582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id="{C7B59A7C-F9A0-4CF4-ABDE-0D1C77A7B27F}"/>
            </a:ext>
          </a:extLst>
        </xdr:cNvPr>
        <xdr:cNvSpPr/>
      </xdr:nvSpPr>
      <xdr:spPr>
        <a:xfrm>
          <a:off x="8639175" y="133531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2FE4C47F-30B6-4567-A797-8A96814464E0}"/>
            </a:ext>
          </a:extLst>
        </xdr:cNvPr>
        <xdr:cNvSpPr/>
      </xdr:nvSpPr>
      <xdr:spPr>
        <a:xfrm>
          <a:off x="7839075" y="133531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id="{C87D4C38-A028-4ACD-B3CA-575A680E9ACE}"/>
            </a:ext>
          </a:extLst>
        </xdr:cNvPr>
        <xdr:cNvSpPr/>
      </xdr:nvSpPr>
      <xdr:spPr>
        <a:xfrm>
          <a:off x="7029450" y="1337582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id="{D4EA31DA-B20F-4BCB-ACA9-A6E9BF65DF7D}"/>
            </a:ext>
          </a:extLst>
        </xdr:cNvPr>
        <xdr:cNvSpPr/>
      </xdr:nvSpPr>
      <xdr:spPr>
        <a:xfrm>
          <a:off x="6238875" y="1340847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F445F60-7073-46A1-94C7-D5F4D5BCAD14}"/>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FCC6AD8-156B-4303-94E5-1811F0B07558}"/>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002BFB6-FBD7-49B9-8A59-7E0B28E0A0B7}"/>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C85CCFF-9730-4B55-8DA8-4DEB00F5D837}"/>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94BB9BB-8A0F-4587-9E36-F5511C8D6D68}"/>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142421</xdr:rowOff>
    </xdr:from>
    <xdr:to>
      <xdr:col>55</xdr:col>
      <xdr:colOff>50800</xdr:colOff>
      <xdr:row>78</xdr:row>
      <xdr:rowOff>72571</xdr:rowOff>
    </xdr:to>
    <xdr:sp macro="" textlink="">
      <xdr:nvSpPr>
        <xdr:cNvPr id="364" name="楕円 363">
          <a:extLst>
            <a:ext uri="{FF2B5EF4-FFF2-40B4-BE49-F238E27FC236}">
              <a16:creationId xmlns:a16="http://schemas.microsoft.com/office/drawing/2014/main" id="{52F8AB91-E88C-4C30-9B0C-D27E5D6C9B6F}"/>
            </a:ext>
          </a:extLst>
        </xdr:cNvPr>
        <xdr:cNvSpPr/>
      </xdr:nvSpPr>
      <xdr:spPr>
        <a:xfrm>
          <a:off x="9401175" y="12623346"/>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95448</xdr:rowOff>
    </xdr:from>
    <xdr:ext cx="469744" cy="259045"/>
    <xdr:sp macro="" textlink="">
      <xdr:nvSpPr>
        <xdr:cNvPr id="365" name="【福祉施設】&#10;一人当たり面積該当値テキスト">
          <a:extLst>
            <a:ext uri="{FF2B5EF4-FFF2-40B4-BE49-F238E27FC236}">
              <a16:creationId xmlns:a16="http://schemas.microsoft.com/office/drawing/2014/main" id="{64D0BD2C-9840-47F2-AAEA-1F9C57A8DB49}"/>
            </a:ext>
          </a:extLst>
        </xdr:cNvPr>
        <xdr:cNvSpPr txBox="1"/>
      </xdr:nvSpPr>
      <xdr:spPr>
        <a:xfrm>
          <a:off x="94678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93436</xdr:rowOff>
    </xdr:from>
    <xdr:to>
      <xdr:col>50</xdr:col>
      <xdr:colOff>165100</xdr:colOff>
      <xdr:row>78</xdr:row>
      <xdr:rowOff>23586</xdr:rowOff>
    </xdr:to>
    <xdr:sp macro="" textlink="">
      <xdr:nvSpPr>
        <xdr:cNvPr id="366" name="楕円 365">
          <a:extLst>
            <a:ext uri="{FF2B5EF4-FFF2-40B4-BE49-F238E27FC236}">
              <a16:creationId xmlns:a16="http://schemas.microsoft.com/office/drawing/2014/main" id="{ABDEEB1C-9C00-4DDC-9FD0-D6A3AB442487}"/>
            </a:ext>
          </a:extLst>
        </xdr:cNvPr>
        <xdr:cNvSpPr/>
      </xdr:nvSpPr>
      <xdr:spPr>
        <a:xfrm>
          <a:off x="8639175" y="125711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144236</xdr:rowOff>
    </xdr:from>
    <xdr:to>
      <xdr:col>55</xdr:col>
      <xdr:colOff>0</xdr:colOff>
      <xdr:row>78</xdr:row>
      <xdr:rowOff>21771</xdr:rowOff>
    </xdr:to>
    <xdr:cxnSp macro="">
      <xdr:nvCxnSpPr>
        <xdr:cNvPr id="367" name="直線コネクタ 366">
          <a:extLst>
            <a:ext uri="{FF2B5EF4-FFF2-40B4-BE49-F238E27FC236}">
              <a16:creationId xmlns:a16="http://schemas.microsoft.com/office/drawing/2014/main" id="{032BF4E8-94C3-47DE-B134-F5FA8EE7A5FD}"/>
            </a:ext>
          </a:extLst>
        </xdr:cNvPr>
        <xdr:cNvCxnSpPr/>
      </xdr:nvCxnSpPr>
      <xdr:spPr>
        <a:xfrm>
          <a:off x="8686800" y="12618811"/>
          <a:ext cx="74295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158750</xdr:rowOff>
    </xdr:from>
    <xdr:to>
      <xdr:col>46</xdr:col>
      <xdr:colOff>38100</xdr:colOff>
      <xdr:row>78</xdr:row>
      <xdr:rowOff>88900</xdr:rowOff>
    </xdr:to>
    <xdr:sp macro="" textlink="">
      <xdr:nvSpPr>
        <xdr:cNvPr id="368" name="楕円 367">
          <a:extLst>
            <a:ext uri="{FF2B5EF4-FFF2-40B4-BE49-F238E27FC236}">
              <a16:creationId xmlns:a16="http://schemas.microsoft.com/office/drawing/2014/main" id="{F31E7CF3-E101-4488-AD48-C410F33D201A}"/>
            </a:ext>
          </a:extLst>
        </xdr:cNvPr>
        <xdr:cNvSpPr/>
      </xdr:nvSpPr>
      <xdr:spPr>
        <a:xfrm>
          <a:off x="7839075" y="12639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144236</xdr:rowOff>
    </xdr:from>
    <xdr:to>
      <xdr:col>50</xdr:col>
      <xdr:colOff>114300</xdr:colOff>
      <xdr:row>78</xdr:row>
      <xdr:rowOff>38100</xdr:rowOff>
    </xdr:to>
    <xdr:cxnSp macro="">
      <xdr:nvCxnSpPr>
        <xdr:cNvPr id="369" name="直線コネクタ 368">
          <a:extLst>
            <a:ext uri="{FF2B5EF4-FFF2-40B4-BE49-F238E27FC236}">
              <a16:creationId xmlns:a16="http://schemas.microsoft.com/office/drawing/2014/main" id="{7A781382-B2DE-4672-B23D-89D4FAC575EF}"/>
            </a:ext>
          </a:extLst>
        </xdr:cNvPr>
        <xdr:cNvCxnSpPr/>
      </xdr:nvCxnSpPr>
      <xdr:spPr>
        <a:xfrm flipV="1">
          <a:off x="7886700" y="12618811"/>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44450</xdr:rowOff>
    </xdr:from>
    <xdr:to>
      <xdr:col>41</xdr:col>
      <xdr:colOff>101600</xdr:colOff>
      <xdr:row>79</xdr:row>
      <xdr:rowOff>146050</xdr:rowOff>
    </xdr:to>
    <xdr:sp macro="" textlink="">
      <xdr:nvSpPr>
        <xdr:cNvPr id="370" name="楕円 369">
          <a:extLst>
            <a:ext uri="{FF2B5EF4-FFF2-40B4-BE49-F238E27FC236}">
              <a16:creationId xmlns:a16="http://schemas.microsoft.com/office/drawing/2014/main" id="{E677F314-2106-4408-8F42-C3CE4C9C898F}"/>
            </a:ext>
          </a:extLst>
        </xdr:cNvPr>
        <xdr:cNvSpPr/>
      </xdr:nvSpPr>
      <xdr:spPr>
        <a:xfrm>
          <a:off x="7029450" y="12849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38100</xdr:rowOff>
    </xdr:from>
    <xdr:to>
      <xdr:col>45</xdr:col>
      <xdr:colOff>177800</xdr:colOff>
      <xdr:row>79</xdr:row>
      <xdr:rowOff>95250</xdr:rowOff>
    </xdr:to>
    <xdr:cxnSp macro="">
      <xdr:nvCxnSpPr>
        <xdr:cNvPr id="371" name="直線コネクタ 370">
          <a:extLst>
            <a:ext uri="{FF2B5EF4-FFF2-40B4-BE49-F238E27FC236}">
              <a16:creationId xmlns:a16="http://schemas.microsoft.com/office/drawing/2014/main" id="{8AB8FD06-F56F-4C95-AE2E-E70D85056A2D}"/>
            </a:ext>
          </a:extLst>
        </xdr:cNvPr>
        <xdr:cNvCxnSpPr/>
      </xdr:nvCxnSpPr>
      <xdr:spPr>
        <a:xfrm flipV="1">
          <a:off x="7077075" y="12677775"/>
          <a:ext cx="80962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60779</xdr:rowOff>
    </xdr:from>
    <xdr:to>
      <xdr:col>36</xdr:col>
      <xdr:colOff>165100</xdr:colOff>
      <xdr:row>79</xdr:row>
      <xdr:rowOff>162379</xdr:rowOff>
    </xdr:to>
    <xdr:sp macro="" textlink="">
      <xdr:nvSpPr>
        <xdr:cNvPr id="372" name="楕円 371">
          <a:extLst>
            <a:ext uri="{FF2B5EF4-FFF2-40B4-BE49-F238E27FC236}">
              <a16:creationId xmlns:a16="http://schemas.microsoft.com/office/drawing/2014/main" id="{F8B260F8-15F3-43B5-89EA-5156FA400A8B}"/>
            </a:ext>
          </a:extLst>
        </xdr:cNvPr>
        <xdr:cNvSpPr/>
      </xdr:nvSpPr>
      <xdr:spPr>
        <a:xfrm>
          <a:off x="6238875" y="128655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95250</xdr:rowOff>
    </xdr:from>
    <xdr:to>
      <xdr:col>41</xdr:col>
      <xdr:colOff>50800</xdr:colOff>
      <xdr:row>79</xdr:row>
      <xdr:rowOff>111579</xdr:rowOff>
    </xdr:to>
    <xdr:cxnSp macro="">
      <xdr:nvCxnSpPr>
        <xdr:cNvPr id="373" name="直線コネクタ 372">
          <a:extLst>
            <a:ext uri="{FF2B5EF4-FFF2-40B4-BE49-F238E27FC236}">
              <a16:creationId xmlns:a16="http://schemas.microsoft.com/office/drawing/2014/main" id="{967DC27A-F453-4BC3-8E88-A890995F282B}"/>
            </a:ext>
          </a:extLst>
        </xdr:cNvPr>
        <xdr:cNvCxnSpPr/>
      </xdr:nvCxnSpPr>
      <xdr:spPr>
        <a:xfrm flipV="1">
          <a:off x="6286500" y="12896850"/>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4" name="n_1aveValue【福祉施設】&#10;一人当たり面積">
          <a:extLst>
            <a:ext uri="{FF2B5EF4-FFF2-40B4-BE49-F238E27FC236}">
              <a16:creationId xmlns:a16="http://schemas.microsoft.com/office/drawing/2014/main" id="{65F3AECE-365F-4BB8-BFAC-7E6205E59A79}"/>
            </a:ext>
          </a:extLst>
        </xdr:cNvPr>
        <xdr:cNvSpPr txBox="1"/>
      </xdr:nvSpPr>
      <xdr:spPr>
        <a:xfrm>
          <a:off x="8458277" y="134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60873EE4-BF82-4B69-98A4-E3A64757F815}"/>
            </a:ext>
          </a:extLst>
        </xdr:cNvPr>
        <xdr:cNvSpPr txBox="1"/>
      </xdr:nvSpPr>
      <xdr:spPr>
        <a:xfrm>
          <a:off x="7677227" y="134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6548</xdr:rowOff>
    </xdr:from>
    <xdr:ext cx="469744" cy="259045"/>
    <xdr:sp macro="" textlink="">
      <xdr:nvSpPr>
        <xdr:cNvPr id="376" name="n_3aveValue【福祉施設】&#10;一人当たり面積">
          <a:extLst>
            <a:ext uri="{FF2B5EF4-FFF2-40B4-BE49-F238E27FC236}">
              <a16:creationId xmlns:a16="http://schemas.microsoft.com/office/drawing/2014/main" id="{9999ECC3-A056-4944-BFB7-2A61827CC681}"/>
            </a:ext>
          </a:extLst>
        </xdr:cNvPr>
        <xdr:cNvSpPr txBox="1"/>
      </xdr:nvSpPr>
      <xdr:spPr>
        <a:xfrm>
          <a:off x="6867602" y="1345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7" name="n_4aveValue【福祉施設】&#10;一人当たり面積">
          <a:extLst>
            <a:ext uri="{FF2B5EF4-FFF2-40B4-BE49-F238E27FC236}">
              <a16:creationId xmlns:a16="http://schemas.microsoft.com/office/drawing/2014/main" id="{F2F0B23D-BB97-48E6-9C05-9C2062CCCF8A}"/>
            </a:ext>
          </a:extLst>
        </xdr:cNvPr>
        <xdr:cNvSpPr txBox="1"/>
      </xdr:nvSpPr>
      <xdr:spPr>
        <a:xfrm>
          <a:off x="6067502" y="1348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40113</xdr:rowOff>
    </xdr:from>
    <xdr:ext cx="469744" cy="259045"/>
    <xdr:sp macro="" textlink="">
      <xdr:nvSpPr>
        <xdr:cNvPr id="378" name="n_1mainValue【福祉施設】&#10;一人当たり面積">
          <a:extLst>
            <a:ext uri="{FF2B5EF4-FFF2-40B4-BE49-F238E27FC236}">
              <a16:creationId xmlns:a16="http://schemas.microsoft.com/office/drawing/2014/main" id="{4353E5A0-9D92-4DBC-A7E8-98EAC9EB1FC9}"/>
            </a:ext>
          </a:extLst>
        </xdr:cNvPr>
        <xdr:cNvSpPr txBox="1"/>
      </xdr:nvSpPr>
      <xdr:spPr>
        <a:xfrm>
          <a:off x="8458277" y="123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105427</xdr:rowOff>
    </xdr:from>
    <xdr:ext cx="469744" cy="259045"/>
    <xdr:sp macro="" textlink="">
      <xdr:nvSpPr>
        <xdr:cNvPr id="379" name="n_2mainValue【福祉施設】&#10;一人当たり面積">
          <a:extLst>
            <a:ext uri="{FF2B5EF4-FFF2-40B4-BE49-F238E27FC236}">
              <a16:creationId xmlns:a16="http://schemas.microsoft.com/office/drawing/2014/main" id="{E3A3C2B2-E66E-41C6-A55F-7A79FCE97524}"/>
            </a:ext>
          </a:extLst>
        </xdr:cNvPr>
        <xdr:cNvSpPr txBox="1"/>
      </xdr:nvSpPr>
      <xdr:spPr>
        <a:xfrm>
          <a:off x="7677227" y="124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162577</xdr:rowOff>
    </xdr:from>
    <xdr:ext cx="469744" cy="259045"/>
    <xdr:sp macro="" textlink="">
      <xdr:nvSpPr>
        <xdr:cNvPr id="380" name="n_3mainValue【福祉施設】&#10;一人当たり面積">
          <a:extLst>
            <a:ext uri="{FF2B5EF4-FFF2-40B4-BE49-F238E27FC236}">
              <a16:creationId xmlns:a16="http://schemas.microsoft.com/office/drawing/2014/main" id="{2CAA8A5C-0E30-49ED-8DF8-F23E2F4FD0B0}"/>
            </a:ext>
          </a:extLst>
        </xdr:cNvPr>
        <xdr:cNvSpPr txBox="1"/>
      </xdr:nvSpPr>
      <xdr:spPr>
        <a:xfrm>
          <a:off x="6867602" y="1263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7456</xdr:rowOff>
    </xdr:from>
    <xdr:ext cx="469744" cy="259045"/>
    <xdr:sp macro="" textlink="">
      <xdr:nvSpPr>
        <xdr:cNvPr id="381" name="n_4mainValue【福祉施設】&#10;一人当たり面積">
          <a:extLst>
            <a:ext uri="{FF2B5EF4-FFF2-40B4-BE49-F238E27FC236}">
              <a16:creationId xmlns:a16="http://schemas.microsoft.com/office/drawing/2014/main" id="{A6C949CE-E4BB-48FE-823A-4EB1E5345BF7}"/>
            </a:ext>
          </a:extLst>
        </xdr:cNvPr>
        <xdr:cNvSpPr txBox="1"/>
      </xdr:nvSpPr>
      <xdr:spPr>
        <a:xfrm>
          <a:off x="6067502" y="1265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3B836EA3-EA1C-4B45-A2A4-7C5580D30ECF}"/>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5D38735-FDC7-4A9B-8BB7-6CA0FD9CE66B}"/>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EAAE7681-EA1A-44DB-9798-4B6480210474}"/>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90670322-ADEA-4886-A521-0692AD32DBBC}"/>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B0360ED5-9E50-4630-8114-FF3005BC3C65}"/>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115061E3-9866-4BCF-97DB-4FC037468898}"/>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6AC6132-3FFB-4480-B9A3-9F02E2A9EAB2}"/>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6BBAB993-7EB8-4D50-BA2A-68F8AA2E07BC}"/>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874D071B-9944-4EE9-991A-D030611A6B89}"/>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9AE31B42-C34C-4C56-8ACB-B1127B6D2259}"/>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EA6DCE11-446A-4C3F-A476-6699CE06EDA4}"/>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DD977933-CA67-4335-BF17-1E0E4992600E}"/>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945C0B33-924E-4593-BB03-C6C147F6608A}"/>
            </a:ext>
          </a:extLst>
        </xdr:cNvPr>
        <xdr:cNvSpPr txBox="1"/>
      </xdr:nvSpPr>
      <xdr:spPr>
        <a:xfrm>
          <a:off x="2789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6BC0F896-20A5-420C-BAFC-39A50FCECBF5}"/>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DCFF9AEF-F79A-4F00-BF8F-5B7415B0659E}"/>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7A8A1C0-6C7A-4DB5-9CB6-D6AB7AE53EC4}"/>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FEAB2E6A-0E30-4F8F-90F4-B7ACDA79ABB1}"/>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B2A64084-2248-4720-AE01-2EF47845E536}"/>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39F4CAE9-EC4B-47D1-B71D-3CEBA646E82C}"/>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D0AF3C1D-5208-4479-A6FC-24363387E0D8}"/>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4A7326B7-A531-4BB9-B9AE-5415BDCB5032}"/>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5BD79C56-F60C-449D-808B-32CDD8695717}"/>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5A16B98C-650B-4067-B372-7735AC98B535}"/>
            </a:ext>
          </a:extLst>
        </xdr:cNvPr>
        <xdr:cNvSpPr txBox="1"/>
      </xdr:nvSpPr>
      <xdr:spPr>
        <a:xfrm>
          <a:off x="3881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6C8E0FFE-DAA9-4F60-B559-64A8E600405C}"/>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C2493806-623E-4995-930E-117832FE07F0}"/>
            </a:ext>
          </a:extLst>
        </xdr:cNvPr>
        <xdr:cNvCxnSpPr/>
      </xdr:nvCxnSpPr>
      <xdr:spPr>
        <a:xfrm flipV="1">
          <a:off x="4180840" y="1643824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67C790E1-3941-4102-A280-B993EAC81BFD}"/>
            </a:ext>
          </a:extLst>
        </xdr:cNvPr>
        <xdr:cNvSpPr txBox="1"/>
      </xdr:nvSpPr>
      <xdr:spPr>
        <a:xfrm>
          <a:off x="4219575" y="1781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7E532AB1-B69D-4E78-8812-EFD05D083FBB}"/>
            </a:ext>
          </a:extLst>
        </xdr:cNvPr>
        <xdr:cNvCxnSpPr/>
      </xdr:nvCxnSpPr>
      <xdr:spPr>
        <a:xfrm>
          <a:off x="4105275" y="1781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A4DE7767-9374-44D3-9C88-C83DAF08A6C7}"/>
            </a:ext>
          </a:extLst>
        </xdr:cNvPr>
        <xdr:cNvSpPr txBox="1"/>
      </xdr:nvSpPr>
      <xdr:spPr>
        <a:xfrm>
          <a:off x="4219575" y="16213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id="{9964DEC4-12B5-4FE1-B388-7A0E24DBC84A}"/>
            </a:ext>
          </a:extLst>
        </xdr:cNvPr>
        <xdr:cNvCxnSpPr/>
      </xdr:nvCxnSpPr>
      <xdr:spPr>
        <a:xfrm>
          <a:off x="4105275" y="16438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710D0061-9F73-4AC5-BC97-1ACF8E8CA7CB}"/>
            </a:ext>
          </a:extLst>
        </xdr:cNvPr>
        <xdr:cNvSpPr txBox="1"/>
      </xdr:nvSpPr>
      <xdr:spPr>
        <a:xfrm>
          <a:off x="4219575" y="1670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id="{08602D2A-BCAF-4B7E-AFF5-45D4D1495368}"/>
            </a:ext>
          </a:extLst>
        </xdr:cNvPr>
        <xdr:cNvSpPr/>
      </xdr:nvSpPr>
      <xdr:spPr>
        <a:xfrm>
          <a:off x="4124325" y="168579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id="{137DD5E2-97E6-4EA5-8218-FCF03BCE0BED}"/>
            </a:ext>
          </a:extLst>
        </xdr:cNvPr>
        <xdr:cNvSpPr/>
      </xdr:nvSpPr>
      <xdr:spPr>
        <a:xfrm>
          <a:off x="3381375" y="168497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id="{4139C3E1-8141-4F7A-9583-FC0DFED6ADBD}"/>
            </a:ext>
          </a:extLst>
        </xdr:cNvPr>
        <xdr:cNvSpPr/>
      </xdr:nvSpPr>
      <xdr:spPr>
        <a:xfrm>
          <a:off x="2571750" y="168135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id="{E39ECCA1-10BD-46EF-BA89-018DA65AA4A0}"/>
            </a:ext>
          </a:extLst>
        </xdr:cNvPr>
        <xdr:cNvSpPr/>
      </xdr:nvSpPr>
      <xdr:spPr>
        <a:xfrm>
          <a:off x="1781175" y="168217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id="{17114C34-E190-44DC-A7A8-52DB4534CD3A}"/>
            </a:ext>
          </a:extLst>
        </xdr:cNvPr>
        <xdr:cNvSpPr/>
      </xdr:nvSpPr>
      <xdr:spPr>
        <a:xfrm>
          <a:off x="981075" y="167989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11DACE6-3CE3-4C03-8434-07F80FE11E80}"/>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4B0EFE9-C9B8-4F25-862E-E4503BB57693}"/>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A5C820E-730D-4921-956D-B2E9D7CEFD95}"/>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73585CF-750C-456E-8791-2F0F87CC78E5}"/>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27BD3429-A18A-403E-91FF-4C343B5C790B}"/>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132080</xdr:rowOff>
    </xdr:from>
    <xdr:to>
      <xdr:col>24</xdr:col>
      <xdr:colOff>114300</xdr:colOff>
      <xdr:row>104</xdr:row>
      <xdr:rowOff>62230</xdr:rowOff>
    </xdr:to>
    <xdr:sp macro="" textlink="">
      <xdr:nvSpPr>
        <xdr:cNvPr id="422" name="楕円 421">
          <a:extLst>
            <a:ext uri="{FF2B5EF4-FFF2-40B4-BE49-F238E27FC236}">
              <a16:creationId xmlns:a16="http://schemas.microsoft.com/office/drawing/2014/main" id="{A7585107-9642-4979-8DEB-9A4D6E0A3165}"/>
            </a:ext>
          </a:extLst>
        </xdr:cNvPr>
        <xdr:cNvSpPr/>
      </xdr:nvSpPr>
      <xdr:spPr>
        <a:xfrm>
          <a:off x="4124325" y="169341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110507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34788F1-6D65-41CB-8D6C-8670B08483AA}"/>
            </a:ext>
          </a:extLst>
        </xdr:cNvPr>
        <xdr:cNvSpPr txBox="1"/>
      </xdr:nvSpPr>
      <xdr:spPr>
        <a:xfrm>
          <a:off x="4219575"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92075</xdr:rowOff>
    </xdr:from>
    <xdr:to>
      <xdr:col>20</xdr:col>
      <xdr:colOff>38100</xdr:colOff>
      <xdr:row>104</xdr:row>
      <xdr:rowOff>22225</xdr:rowOff>
    </xdr:to>
    <xdr:sp macro="" textlink="">
      <xdr:nvSpPr>
        <xdr:cNvPr id="424" name="楕円 423">
          <a:extLst>
            <a:ext uri="{FF2B5EF4-FFF2-40B4-BE49-F238E27FC236}">
              <a16:creationId xmlns:a16="http://schemas.microsoft.com/office/drawing/2014/main" id="{D28CBB7C-5D50-469B-BD88-DD3CA92A341A}"/>
            </a:ext>
          </a:extLst>
        </xdr:cNvPr>
        <xdr:cNvSpPr/>
      </xdr:nvSpPr>
      <xdr:spPr>
        <a:xfrm>
          <a:off x="3381375" y="168941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142875</xdr:rowOff>
    </xdr:from>
    <xdr:to>
      <xdr:col>24</xdr:col>
      <xdr:colOff>63500</xdr:colOff>
      <xdr:row>104</xdr:row>
      <xdr:rowOff>11430</xdr:rowOff>
    </xdr:to>
    <xdr:cxnSp macro="">
      <xdr:nvCxnSpPr>
        <xdr:cNvPr id="425" name="直線コネクタ 424">
          <a:extLst>
            <a:ext uri="{FF2B5EF4-FFF2-40B4-BE49-F238E27FC236}">
              <a16:creationId xmlns:a16="http://schemas.microsoft.com/office/drawing/2014/main" id="{D2624C84-925C-4E97-ACE2-92AC0B67E630}"/>
            </a:ext>
          </a:extLst>
        </xdr:cNvPr>
        <xdr:cNvCxnSpPr/>
      </xdr:nvCxnSpPr>
      <xdr:spPr>
        <a:xfrm>
          <a:off x="3429000" y="16941800"/>
          <a:ext cx="7524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52070</xdr:rowOff>
    </xdr:from>
    <xdr:to>
      <xdr:col>15</xdr:col>
      <xdr:colOff>101600</xdr:colOff>
      <xdr:row>103</xdr:row>
      <xdr:rowOff>153670</xdr:rowOff>
    </xdr:to>
    <xdr:sp macro="" textlink="">
      <xdr:nvSpPr>
        <xdr:cNvPr id="426" name="楕円 425">
          <a:extLst>
            <a:ext uri="{FF2B5EF4-FFF2-40B4-BE49-F238E27FC236}">
              <a16:creationId xmlns:a16="http://schemas.microsoft.com/office/drawing/2014/main" id="{8D0C21EC-FD1C-4EE5-BFFE-5244D0D4B8DE}"/>
            </a:ext>
          </a:extLst>
        </xdr:cNvPr>
        <xdr:cNvSpPr/>
      </xdr:nvSpPr>
      <xdr:spPr>
        <a:xfrm>
          <a:off x="2571750" y="168509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102870</xdr:rowOff>
    </xdr:from>
    <xdr:to>
      <xdr:col>19</xdr:col>
      <xdr:colOff>177800</xdr:colOff>
      <xdr:row>103</xdr:row>
      <xdr:rowOff>142875</xdr:rowOff>
    </xdr:to>
    <xdr:cxnSp macro="">
      <xdr:nvCxnSpPr>
        <xdr:cNvPr id="427" name="直線コネクタ 426">
          <a:extLst>
            <a:ext uri="{FF2B5EF4-FFF2-40B4-BE49-F238E27FC236}">
              <a16:creationId xmlns:a16="http://schemas.microsoft.com/office/drawing/2014/main" id="{C310268F-0687-465A-A52F-32AF06833C71}"/>
            </a:ext>
          </a:extLst>
        </xdr:cNvPr>
        <xdr:cNvCxnSpPr/>
      </xdr:nvCxnSpPr>
      <xdr:spPr>
        <a:xfrm>
          <a:off x="2619375" y="16908145"/>
          <a:ext cx="80962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15875</xdr:rowOff>
    </xdr:from>
    <xdr:to>
      <xdr:col>10</xdr:col>
      <xdr:colOff>165100</xdr:colOff>
      <xdr:row>103</xdr:row>
      <xdr:rowOff>117475</xdr:rowOff>
    </xdr:to>
    <xdr:sp macro="" textlink="">
      <xdr:nvSpPr>
        <xdr:cNvPr id="428" name="楕円 427">
          <a:extLst>
            <a:ext uri="{FF2B5EF4-FFF2-40B4-BE49-F238E27FC236}">
              <a16:creationId xmlns:a16="http://schemas.microsoft.com/office/drawing/2014/main" id="{7AD60608-631C-46CC-B0FC-A86BC4E31271}"/>
            </a:ext>
          </a:extLst>
        </xdr:cNvPr>
        <xdr:cNvSpPr/>
      </xdr:nvSpPr>
      <xdr:spPr>
        <a:xfrm>
          <a:off x="1781175" y="168179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66675</xdr:rowOff>
    </xdr:from>
    <xdr:to>
      <xdr:col>15</xdr:col>
      <xdr:colOff>50800</xdr:colOff>
      <xdr:row>103</xdr:row>
      <xdr:rowOff>102870</xdr:rowOff>
    </xdr:to>
    <xdr:cxnSp macro="">
      <xdr:nvCxnSpPr>
        <xdr:cNvPr id="429" name="直線コネクタ 428">
          <a:extLst>
            <a:ext uri="{FF2B5EF4-FFF2-40B4-BE49-F238E27FC236}">
              <a16:creationId xmlns:a16="http://schemas.microsoft.com/office/drawing/2014/main" id="{7210E52C-FECF-43C6-844D-1711F420E7C4}"/>
            </a:ext>
          </a:extLst>
        </xdr:cNvPr>
        <xdr:cNvCxnSpPr/>
      </xdr:nvCxnSpPr>
      <xdr:spPr>
        <a:xfrm>
          <a:off x="1828800" y="16865600"/>
          <a:ext cx="7905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107314</xdr:rowOff>
    </xdr:from>
    <xdr:to>
      <xdr:col>6</xdr:col>
      <xdr:colOff>38100</xdr:colOff>
      <xdr:row>102</xdr:row>
      <xdr:rowOff>37464</xdr:rowOff>
    </xdr:to>
    <xdr:sp macro="" textlink="">
      <xdr:nvSpPr>
        <xdr:cNvPr id="430" name="楕円 429">
          <a:extLst>
            <a:ext uri="{FF2B5EF4-FFF2-40B4-BE49-F238E27FC236}">
              <a16:creationId xmlns:a16="http://schemas.microsoft.com/office/drawing/2014/main" id="{B8E4ECC1-30A7-4E81-9BAD-4BFA75DF071C}"/>
            </a:ext>
          </a:extLst>
        </xdr:cNvPr>
        <xdr:cNvSpPr/>
      </xdr:nvSpPr>
      <xdr:spPr>
        <a:xfrm>
          <a:off x="981075" y="165633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158114</xdr:rowOff>
    </xdr:from>
    <xdr:to>
      <xdr:col>10</xdr:col>
      <xdr:colOff>114300</xdr:colOff>
      <xdr:row>103</xdr:row>
      <xdr:rowOff>66675</xdr:rowOff>
    </xdr:to>
    <xdr:cxnSp macro="">
      <xdr:nvCxnSpPr>
        <xdr:cNvPr id="431" name="直線コネクタ 430">
          <a:extLst>
            <a:ext uri="{FF2B5EF4-FFF2-40B4-BE49-F238E27FC236}">
              <a16:creationId xmlns:a16="http://schemas.microsoft.com/office/drawing/2014/main" id="{52A181F6-59A1-48DC-97CD-53A564D61B45}"/>
            </a:ext>
          </a:extLst>
        </xdr:cNvPr>
        <xdr:cNvCxnSpPr/>
      </xdr:nvCxnSpPr>
      <xdr:spPr>
        <a:xfrm>
          <a:off x="1028700" y="16620489"/>
          <a:ext cx="800100" cy="2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2" name="n_1aveValue【市民会館】&#10;有形固定資産減価償却率">
          <a:extLst>
            <a:ext uri="{FF2B5EF4-FFF2-40B4-BE49-F238E27FC236}">
              <a16:creationId xmlns:a16="http://schemas.microsoft.com/office/drawing/2014/main" id="{58787EB8-49F3-4935-9BCF-507944A1CCE4}"/>
            </a:ext>
          </a:extLst>
        </xdr:cNvPr>
        <xdr:cNvSpPr txBox="1"/>
      </xdr:nvSpPr>
      <xdr:spPr>
        <a:xfrm>
          <a:off x="3239144" y="1661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3" name="n_2aveValue【市民会館】&#10;有形固定資産減価償却率">
          <a:extLst>
            <a:ext uri="{FF2B5EF4-FFF2-40B4-BE49-F238E27FC236}">
              <a16:creationId xmlns:a16="http://schemas.microsoft.com/office/drawing/2014/main" id="{3513A291-E918-41B0-B53A-07DC5E1302D6}"/>
            </a:ext>
          </a:extLst>
        </xdr:cNvPr>
        <xdr:cNvSpPr txBox="1"/>
      </xdr:nvSpPr>
      <xdr:spPr>
        <a:xfrm>
          <a:off x="2439044" y="1658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112413</xdr:rowOff>
    </xdr:from>
    <xdr:ext cx="405111" cy="259045"/>
    <xdr:sp macro="" textlink="">
      <xdr:nvSpPr>
        <xdr:cNvPr id="434" name="n_3aveValue【市民会館】&#10;有形固定資産減価償却率">
          <a:extLst>
            <a:ext uri="{FF2B5EF4-FFF2-40B4-BE49-F238E27FC236}">
              <a16:creationId xmlns:a16="http://schemas.microsoft.com/office/drawing/2014/main" id="{C5133677-3DBA-480C-84D2-2FA75CF22BAC}"/>
            </a:ext>
          </a:extLst>
        </xdr:cNvPr>
        <xdr:cNvSpPr txBox="1"/>
      </xdr:nvSpPr>
      <xdr:spPr>
        <a:xfrm>
          <a:off x="1648469"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89552</xdr:rowOff>
    </xdr:from>
    <xdr:ext cx="405111" cy="259045"/>
    <xdr:sp macro="" textlink="">
      <xdr:nvSpPr>
        <xdr:cNvPr id="435" name="n_4aveValue【市民会館】&#10;有形固定資産減価償却率">
          <a:extLst>
            <a:ext uri="{FF2B5EF4-FFF2-40B4-BE49-F238E27FC236}">
              <a16:creationId xmlns:a16="http://schemas.microsoft.com/office/drawing/2014/main" id="{8722CD86-C604-4964-9C73-6ADF1C44E903}"/>
            </a:ext>
          </a:extLst>
        </xdr:cNvPr>
        <xdr:cNvSpPr txBox="1"/>
      </xdr:nvSpPr>
      <xdr:spPr>
        <a:xfrm>
          <a:off x="848369"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13352</xdr:rowOff>
    </xdr:from>
    <xdr:ext cx="405111" cy="259045"/>
    <xdr:sp macro="" textlink="">
      <xdr:nvSpPr>
        <xdr:cNvPr id="436" name="n_1mainValue【市民会館】&#10;有形固定資産減価償却率">
          <a:extLst>
            <a:ext uri="{FF2B5EF4-FFF2-40B4-BE49-F238E27FC236}">
              <a16:creationId xmlns:a16="http://schemas.microsoft.com/office/drawing/2014/main" id="{298B4A52-528A-4179-9497-EF6FB96BA8BA}"/>
            </a:ext>
          </a:extLst>
        </xdr:cNvPr>
        <xdr:cNvSpPr txBox="1"/>
      </xdr:nvSpPr>
      <xdr:spPr>
        <a:xfrm>
          <a:off x="32391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37" name="n_2mainValue【市民会館】&#10;有形固定資産減価償却率">
          <a:extLst>
            <a:ext uri="{FF2B5EF4-FFF2-40B4-BE49-F238E27FC236}">
              <a16:creationId xmlns:a16="http://schemas.microsoft.com/office/drawing/2014/main" id="{680F8AE5-8568-47D5-BAC7-A77537476B7F}"/>
            </a:ext>
          </a:extLst>
        </xdr:cNvPr>
        <xdr:cNvSpPr txBox="1"/>
      </xdr:nvSpPr>
      <xdr:spPr>
        <a:xfrm>
          <a:off x="2439044"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134002</xdr:rowOff>
    </xdr:from>
    <xdr:ext cx="405111" cy="259045"/>
    <xdr:sp macro="" textlink="">
      <xdr:nvSpPr>
        <xdr:cNvPr id="438" name="n_3mainValue【市民会館】&#10;有形固定資産減価償却率">
          <a:extLst>
            <a:ext uri="{FF2B5EF4-FFF2-40B4-BE49-F238E27FC236}">
              <a16:creationId xmlns:a16="http://schemas.microsoft.com/office/drawing/2014/main" id="{68E2C1EA-E7B1-4987-8121-24071BF7083E}"/>
            </a:ext>
          </a:extLst>
        </xdr:cNvPr>
        <xdr:cNvSpPr txBox="1"/>
      </xdr:nvSpPr>
      <xdr:spPr>
        <a:xfrm>
          <a:off x="1648469" y="1659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53991</xdr:rowOff>
    </xdr:from>
    <xdr:ext cx="405111" cy="259045"/>
    <xdr:sp macro="" textlink="">
      <xdr:nvSpPr>
        <xdr:cNvPr id="439" name="n_4mainValue【市民会館】&#10;有形固定資産減価償却率">
          <a:extLst>
            <a:ext uri="{FF2B5EF4-FFF2-40B4-BE49-F238E27FC236}">
              <a16:creationId xmlns:a16="http://schemas.microsoft.com/office/drawing/2014/main" id="{3E17C5C8-6636-4251-8909-79465D9709E8}"/>
            </a:ext>
          </a:extLst>
        </xdr:cNvPr>
        <xdr:cNvSpPr txBox="1"/>
      </xdr:nvSpPr>
      <xdr:spPr>
        <a:xfrm>
          <a:off x="848369" y="1634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4A1426C6-3DE4-4B79-AE07-8FB523E8FC2D}"/>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9435F368-A868-49FE-A1B2-44FBCF08163A}"/>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4C0F5F8E-4CF8-4F6C-B5BC-60765A3FAE2F}"/>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5CF747E8-6E5B-4E28-947B-03A2AFBCA68B}"/>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FDC7656F-FB39-4CFF-866B-907A479F046F}"/>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1F047C7C-76D0-483B-90F4-177ABA1F5507}"/>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3512240E-9B70-4A84-9BDD-BD2CD942554A}"/>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58D8762D-721F-41B1-B661-4E61DD83A856}"/>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529CF1F1-57E9-485A-9F8A-AAFA532BCC31}"/>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D3713657-38CB-4B42-B74C-8F0712C18920}"/>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FF1BC2BC-3E8F-4CD4-BE33-D3ACCD092951}"/>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88E98209-10D5-42DF-8F54-4CCC43BAC02C}"/>
            </a:ext>
          </a:extLst>
        </xdr:cNvPr>
        <xdr:cNvSpPr txBox="1"/>
      </xdr:nvSpPr>
      <xdr:spPr>
        <a:xfrm>
          <a:off x="5527221"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E235D22C-E1C0-4000-995D-22B2A5F0FAF4}"/>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69EE444A-3B3F-4146-B0AE-E0ED962AC75D}"/>
            </a:ext>
          </a:extLst>
        </xdr:cNvPr>
        <xdr:cNvSpPr txBox="1"/>
      </xdr:nvSpPr>
      <xdr:spPr>
        <a:xfrm>
          <a:off x="5527221"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5785C310-2C8C-4677-9884-FC11B0E0181D}"/>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CEBE8844-BFC2-407D-AD5E-C16642E5CF2A}"/>
            </a:ext>
          </a:extLst>
        </xdr:cNvPr>
        <xdr:cNvSpPr txBox="1"/>
      </xdr:nvSpPr>
      <xdr:spPr>
        <a:xfrm>
          <a:off x="5527221"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27FA388D-F265-4C23-91D2-3E2602B433EF}"/>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BD922409-380B-4D67-8805-9AC8B672D237}"/>
            </a:ext>
          </a:extLst>
        </xdr:cNvPr>
        <xdr:cNvSpPr txBox="1"/>
      </xdr:nvSpPr>
      <xdr:spPr>
        <a:xfrm>
          <a:off x="5527221"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764264DA-4F0F-40E2-AD6F-4400479F4C89}"/>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3C663A20-5243-4FEE-9532-E31AA3FBD3E5}"/>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6947AD17-D0FB-40BE-81C9-26EF8AB3C6AE}"/>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9180D868-ABAC-407C-A9C8-082554C4F233}"/>
            </a:ext>
          </a:extLst>
        </xdr:cNvPr>
        <xdr:cNvCxnSpPr/>
      </xdr:nvCxnSpPr>
      <xdr:spPr>
        <a:xfrm flipV="1">
          <a:off x="9429115" y="16670274"/>
          <a:ext cx="0" cy="10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730712F4-4393-406D-AD36-DD9F1DCBE47A}"/>
            </a:ext>
          </a:extLst>
        </xdr:cNvPr>
        <xdr:cNvSpPr txBox="1"/>
      </xdr:nvSpPr>
      <xdr:spPr>
        <a:xfrm>
          <a:off x="9467850" y="1770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F546592C-236A-43D7-8A00-F2D40F7DFB1B}"/>
            </a:ext>
          </a:extLst>
        </xdr:cNvPr>
        <xdr:cNvCxnSpPr/>
      </xdr:nvCxnSpPr>
      <xdr:spPr>
        <a:xfrm>
          <a:off x="9363075" y="177049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id="{57D05A55-4B5B-43BD-A11E-B0ED96A211B0}"/>
            </a:ext>
          </a:extLst>
        </xdr:cNvPr>
        <xdr:cNvSpPr txBox="1"/>
      </xdr:nvSpPr>
      <xdr:spPr>
        <a:xfrm>
          <a:off x="9467850" y="164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id="{67856002-2808-4516-9C33-A43DFF3322AC}"/>
            </a:ext>
          </a:extLst>
        </xdr:cNvPr>
        <xdr:cNvCxnSpPr/>
      </xdr:nvCxnSpPr>
      <xdr:spPr>
        <a:xfrm>
          <a:off x="9363075" y="166702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F39160CF-BC52-4637-87C9-4CCB2B83F2BE}"/>
            </a:ext>
          </a:extLst>
        </xdr:cNvPr>
        <xdr:cNvSpPr txBox="1"/>
      </xdr:nvSpPr>
      <xdr:spPr>
        <a:xfrm>
          <a:off x="9467850" y="17202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E76E29A2-E8DF-4D3E-B95C-2B2F1D056FDE}"/>
            </a:ext>
          </a:extLst>
        </xdr:cNvPr>
        <xdr:cNvSpPr/>
      </xdr:nvSpPr>
      <xdr:spPr>
        <a:xfrm>
          <a:off x="9401175" y="173478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62BC27A2-DA12-4DBD-9AE6-E1CD843F4BD7}"/>
            </a:ext>
          </a:extLst>
        </xdr:cNvPr>
        <xdr:cNvSpPr/>
      </xdr:nvSpPr>
      <xdr:spPr>
        <a:xfrm>
          <a:off x="8639175" y="173478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id="{1EBF51DA-64D5-4504-9965-29C9030367D8}"/>
            </a:ext>
          </a:extLst>
        </xdr:cNvPr>
        <xdr:cNvSpPr/>
      </xdr:nvSpPr>
      <xdr:spPr>
        <a:xfrm>
          <a:off x="7839075" y="173555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id="{2CDBFE42-CC62-4628-A6F4-7A6F91123A8B}"/>
            </a:ext>
          </a:extLst>
        </xdr:cNvPr>
        <xdr:cNvSpPr/>
      </xdr:nvSpPr>
      <xdr:spPr>
        <a:xfrm>
          <a:off x="7029450" y="173633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id="{F63C9D60-935E-4C8B-99D3-C7DDC513AF4D}"/>
            </a:ext>
          </a:extLst>
        </xdr:cNvPr>
        <xdr:cNvSpPr/>
      </xdr:nvSpPr>
      <xdr:spPr>
        <a:xfrm>
          <a:off x="6238875" y="17345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F9B643E-AE04-42CC-9371-B901F3786EC3}"/>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DBA2F53-5585-4BEA-90FC-8228A6CF898F}"/>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6F39447-1937-4764-BD48-D6CAC1C8A2DE}"/>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2E09197-57F7-400C-B828-6318FE31F879}"/>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D303805-9AEB-4CBE-8904-C69D0BBBA139}"/>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77" name="楕円 476">
          <a:extLst>
            <a:ext uri="{FF2B5EF4-FFF2-40B4-BE49-F238E27FC236}">
              <a16:creationId xmlns:a16="http://schemas.microsoft.com/office/drawing/2014/main" id="{52D3C6E6-8FD0-4BA4-8785-48617A76C166}"/>
            </a:ext>
          </a:extLst>
        </xdr:cNvPr>
        <xdr:cNvSpPr/>
      </xdr:nvSpPr>
      <xdr:spPr>
        <a:xfrm>
          <a:off x="9401175" y="1740268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67835</xdr:rowOff>
    </xdr:from>
    <xdr:ext cx="469744" cy="259045"/>
    <xdr:sp macro="" textlink="">
      <xdr:nvSpPr>
        <xdr:cNvPr id="478" name="【市民会館】&#10;一人当たり面積該当値テキスト">
          <a:extLst>
            <a:ext uri="{FF2B5EF4-FFF2-40B4-BE49-F238E27FC236}">
              <a16:creationId xmlns:a16="http://schemas.microsoft.com/office/drawing/2014/main" id="{B8A4B0B2-E872-41D0-AC11-25080706D7B3}"/>
            </a:ext>
          </a:extLst>
        </xdr:cNvPr>
        <xdr:cNvSpPr txBox="1"/>
      </xdr:nvSpPr>
      <xdr:spPr>
        <a:xfrm>
          <a:off x="9467850" y="1738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89408</xdr:rowOff>
    </xdr:from>
    <xdr:to>
      <xdr:col>50</xdr:col>
      <xdr:colOff>165100</xdr:colOff>
      <xdr:row>107</xdr:row>
      <xdr:rowOff>19558</xdr:rowOff>
    </xdr:to>
    <xdr:sp macro="" textlink="">
      <xdr:nvSpPr>
        <xdr:cNvPr id="479" name="楕円 478">
          <a:extLst>
            <a:ext uri="{FF2B5EF4-FFF2-40B4-BE49-F238E27FC236}">
              <a16:creationId xmlns:a16="http://schemas.microsoft.com/office/drawing/2014/main" id="{4E352749-E11F-4FD3-8822-A26E35A7D01C}"/>
            </a:ext>
          </a:extLst>
        </xdr:cNvPr>
        <xdr:cNvSpPr/>
      </xdr:nvSpPr>
      <xdr:spPr>
        <a:xfrm>
          <a:off x="8639175" y="174026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140208</xdr:rowOff>
    </xdr:from>
    <xdr:to>
      <xdr:col>55</xdr:col>
      <xdr:colOff>0</xdr:colOff>
      <xdr:row>106</xdr:row>
      <xdr:rowOff>140208</xdr:rowOff>
    </xdr:to>
    <xdr:cxnSp macro="">
      <xdr:nvCxnSpPr>
        <xdr:cNvPr id="480" name="直線コネクタ 479">
          <a:extLst>
            <a:ext uri="{FF2B5EF4-FFF2-40B4-BE49-F238E27FC236}">
              <a16:creationId xmlns:a16="http://schemas.microsoft.com/office/drawing/2014/main" id="{6AE9A798-CD39-4162-9934-AE6D939CB274}"/>
            </a:ext>
          </a:extLst>
        </xdr:cNvPr>
        <xdr:cNvCxnSpPr/>
      </xdr:nvCxnSpPr>
      <xdr:spPr>
        <a:xfrm>
          <a:off x="8686800" y="1745983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81" name="楕円 480">
          <a:extLst>
            <a:ext uri="{FF2B5EF4-FFF2-40B4-BE49-F238E27FC236}">
              <a16:creationId xmlns:a16="http://schemas.microsoft.com/office/drawing/2014/main" id="{F0FD819E-F65C-4ECF-876F-88F703969A90}"/>
            </a:ext>
          </a:extLst>
        </xdr:cNvPr>
        <xdr:cNvSpPr/>
      </xdr:nvSpPr>
      <xdr:spPr>
        <a:xfrm>
          <a:off x="7839075" y="174104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140208</xdr:rowOff>
    </xdr:from>
    <xdr:to>
      <xdr:col>50</xdr:col>
      <xdr:colOff>114300</xdr:colOff>
      <xdr:row>106</xdr:row>
      <xdr:rowOff>144780</xdr:rowOff>
    </xdr:to>
    <xdr:cxnSp macro="">
      <xdr:nvCxnSpPr>
        <xdr:cNvPr id="482" name="直線コネクタ 481">
          <a:extLst>
            <a:ext uri="{FF2B5EF4-FFF2-40B4-BE49-F238E27FC236}">
              <a16:creationId xmlns:a16="http://schemas.microsoft.com/office/drawing/2014/main" id="{D64A4A50-F69E-4BDD-AE4B-4DE3C3004C80}"/>
            </a:ext>
          </a:extLst>
        </xdr:cNvPr>
        <xdr:cNvCxnSpPr/>
      </xdr:nvCxnSpPr>
      <xdr:spPr>
        <a:xfrm flipV="1">
          <a:off x="7886700" y="1745983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83" name="楕円 482">
          <a:extLst>
            <a:ext uri="{FF2B5EF4-FFF2-40B4-BE49-F238E27FC236}">
              <a16:creationId xmlns:a16="http://schemas.microsoft.com/office/drawing/2014/main" id="{ECF66DF9-9698-42E4-A304-FC8A403EBB20}"/>
            </a:ext>
          </a:extLst>
        </xdr:cNvPr>
        <xdr:cNvSpPr/>
      </xdr:nvSpPr>
      <xdr:spPr>
        <a:xfrm>
          <a:off x="7029450" y="174104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144780</xdr:rowOff>
    </xdr:to>
    <xdr:cxnSp macro="">
      <xdr:nvCxnSpPr>
        <xdr:cNvPr id="484" name="直線コネクタ 483">
          <a:extLst>
            <a:ext uri="{FF2B5EF4-FFF2-40B4-BE49-F238E27FC236}">
              <a16:creationId xmlns:a16="http://schemas.microsoft.com/office/drawing/2014/main" id="{071ABA14-4DA6-41DC-AB38-AEF9D823FD04}"/>
            </a:ext>
          </a:extLst>
        </xdr:cNvPr>
        <xdr:cNvCxnSpPr/>
      </xdr:nvCxnSpPr>
      <xdr:spPr>
        <a:xfrm>
          <a:off x="7077075" y="1745805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85" name="楕円 484">
          <a:extLst>
            <a:ext uri="{FF2B5EF4-FFF2-40B4-BE49-F238E27FC236}">
              <a16:creationId xmlns:a16="http://schemas.microsoft.com/office/drawing/2014/main" id="{B2DF4C28-0814-4E10-993B-6F1D79F4DEC7}"/>
            </a:ext>
          </a:extLst>
        </xdr:cNvPr>
        <xdr:cNvSpPr/>
      </xdr:nvSpPr>
      <xdr:spPr>
        <a:xfrm>
          <a:off x="6238875" y="174104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144780</xdr:rowOff>
    </xdr:from>
    <xdr:to>
      <xdr:col>41</xdr:col>
      <xdr:colOff>50800</xdr:colOff>
      <xdr:row>106</xdr:row>
      <xdr:rowOff>144780</xdr:rowOff>
    </xdr:to>
    <xdr:cxnSp macro="">
      <xdr:nvCxnSpPr>
        <xdr:cNvPr id="486" name="直線コネクタ 485">
          <a:extLst>
            <a:ext uri="{FF2B5EF4-FFF2-40B4-BE49-F238E27FC236}">
              <a16:creationId xmlns:a16="http://schemas.microsoft.com/office/drawing/2014/main" id="{19170F9E-6F7C-40FD-A433-D01AA0F12D1D}"/>
            </a:ext>
          </a:extLst>
        </xdr:cNvPr>
        <xdr:cNvCxnSpPr/>
      </xdr:nvCxnSpPr>
      <xdr:spPr>
        <a:xfrm>
          <a:off x="6286500" y="1745805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207336E9-C248-41E3-BF18-C12EB5C7683E}"/>
            </a:ext>
          </a:extLst>
        </xdr:cNvPr>
        <xdr:cNvSpPr txBox="1"/>
      </xdr:nvSpPr>
      <xdr:spPr>
        <a:xfrm>
          <a:off x="8458277" y="171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a:extLst>
            <a:ext uri="{FF2B5EF4-FFF2-40B4-BE49-F238E27FC236}">
              <a16:creationId xmlns:a16="http://schemas.microsoft.com/office/drawing/2014/main" id="{6C41A399-A531-4BA3-B3A4-58CE48210B78}"/>
            </a:ext>
          </a:extLst>
        </xdr:cNvPr>
        <xdr:cNvSpPr txBox="1"/>
      </xdr:nvSpPr>
      <xdr:spPr>
        <a:xfrm>
          <a:off x="7677227" y="1713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a:extLst>
            <a:ext uri="{FF2B5EF4-FFF2-40B4-BE49-F238E27FC236}">
              <a16:creationId xmlns:a16="http://schemas.microsoft.com/office/drawing/2014/main" id="{C7D964EC-F99D-44BC-8E0F-476AC1D08AAB}"/>
            </a:ext>
          </a:extLst>
        </xdr:cNvPr>
        <xdr:cNvSpPr txBox="1"/>
      </xdr:nvSpPr>
      <xdr:spPr>
        <a:xfrm>
          <a:off x="6867602" y="1713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C629AB56-F1F4-4D35-909E-2C0E5F691D1B}"/>
            </a:ext>
          </a:extLst>
        </xdr:cNvPr>
        <xdr:cNvSpPr txBox="1"/>
      </xdr:nvSpPr>
      <xdr:spPr>
        <a:xfrm>
          <a:off x="6067502" y="1711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10685</xdr:rowOff>
    </xdr:from>
    <xdr:ext cx="469744" cy="259045"/>
    <xdr:sp macro="" textlink="">
      <xdr:nvSpPr>
        <xdr:cNvPr id="491" name="n_1mainValue【市民会館】&#10;一人当たり面積">
          <a:extLst>
            <a:ext uri="{FF2B5EF4-FFF2-40B4-BE49-F238E27FC236}">
              <a16:creationId xmlns:a16="http://schemas.microsoft.com/office/drawing/2014/main" id="{94911EDD-4CDA-4FD1-A5F0-7BC4EE2FCDF1}"/>
            </a:ext>
          </a:extLst>
        </xdr:cNvPr>
        <xdr:cNvSpPr txBox="1"/>
      </xdr:nvSpPr>
      <xdr:spPr>
        <a:xfrm>
          <a:off x="8458277" y="174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92" name="n_2mainValue【市民会館】&#10;一人当たり面積">
          <a:extLst>
            <a:ext uri="{FF2B5EF4-FFF2-40B4-BE49-F238E27FC236}">
              <a16:creationId xmlns:a16="http://schemas.microsoft.com/office/drawing/2014/main" id="{10800146-79C3-42B9-A7FA-948996D94056}"/>
            </a:ext>
          </a:extLst>
        </xdr:cNvPr>
        <xdr:cNvSpPr txBox="1"/>
      </xdr:nvSpPr>
      <xdr:spPr>
        <a:xfrm>
          <a:off x="76772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493" name="n_3mainValue【市民会館】&#10;一人当たり面積">
          <a:extLst>
            <a:ext uri="{FF2B5EF4-FFF2-40B4-BE49-F238E27FC236}">
              <a16:creationId xmlns:a16="http://schemas.microsoft.com/office/drawing/2014/main" id="{CDCC581F-3785-4AF4-8177-19A02CBF2910}"/>
            </a:ext>
          </a:extLst>
        </xdr:cNvPr>
        <xdr:cNvSpPr txBox="1"/>
      </xdr:nvSpPr>
      <xdr:spPr>
        <a:xfrm>
          <a:off x="6867602"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494" name="n_4mainValue【市民会館】&#10;一人当たり面積">
          <a:extLst>
            <a:ext uri="{FF2B5EF4-FFF2-40B4-BE49-F238E27FC236}">
              <a16:creationId xmlns:a16="http://schemas.microsoft.com/office/drawing/2014/main" id="{D7B4B81D-0AB0-463E-BEC8-CCF05A778B5E}"/>
            </a:ext>
          </a:extLst>
        </xdr:cNvPr>
        <xdr:cNvSpPr txBox="1"/>
      </xdr:nvSpPr>
      <xdr:spPr>
        <a:xfrm>
          <a:off x="6067502"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B259232-CB00-4D0F-B0B1-C976456C5D92}"/>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B5021929-4C6B-45E4-9DD5-FFE67B3A4A28}"/>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C33CD60-22BC-4F59-8E97-83F344472DB9}"/>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94010E31-57F0-4A64-9CCB-896122D3CCF7}"/>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7054F3D-D63D-43C4-8833-E644B9A1E4FA}"/>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638A263E-3506-430B-AFA5-FC0E5E0AA1AE}"/>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8DE3338A-C886-4EFD-92E5-2DDABE537FD9}"/>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96C7DEC1-B34D-4158-A3EC-B4EB91EF7A98}"/>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2C7F3E56-3EF4-47DE-AB18-F62BE1BB422C}"/>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AB61A5A5-D967-455C-9891-C61FAF569636}"/>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FBECD014-EB3A-40D7-B7D8-5A2C6839D0FA}"/>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4EEBBE18-2B8C-4C08-A342-29D9C5F91DD7}"/>
            </a:ext>
          </a:extLst>
        </xdr:cNvPr>
        <xdr:cNvCxnSpPr/>
      </xdr:nvCxnSpPr>
      <xdr:spPr>
        <a:xfrm>
          <a:off x="11210925" y="678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54C2DEAB-CE8B-4C3C-AB3C-64FE3CB7B7FB}"/>
            </a:ext>
          </a:extLst>
        </xdr:cNvPr>
        <xdr:cNvSpPr txBox="1"/>
      </xdr:nvSpPr>
      <xdr:spPr>
        <a:xfrm>
          <a:off x="10845966"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D150E00E-C7EC-4AB0-98E5-8BF3BD48C5E7}"/>
            </a:ext>
          </a:extLst>
        </xdr:cNvPr>
        <xdr:cNvCxnSpPr/>
      </xdr:nvCxnSpPr>
      <xdr:spPr>
        <a:xfrm>
          <a:off x="11210925" y="634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00FC4E0E-B5C6-448B-A1B7-C0DF5A6B8D20}"/>
            </a:ext>
          </a:extLst>
        </xdr:cNvPr>
        <xdr:cNvSpPr txBox="1"/>
      </xdr:nvSpPr>
      <xdr:spPr>
        <a:xfrm>
          <a:off x="10845966"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970F73C1-D793-4EC1-9FAA-A778059C64B4}"/>
            </a:ext>
          </a:extLst>
        </xdr:cNvPr>
        <xdr:cNvCxnSpPr/>
      </xdr:nvCxnSpPr>
      <xdr:spPr>
        <a:xfrm>
          <a:off x="11210925" y="591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36A43A2C-0B0A-4FAA-8372-DAC15A554249}"/>
            </a:ext>
          </a:extLst>
        </xdr:cNvPr>
        <xdr:cNvSpPr txBox="1"/>
      </xdr:nvSpPr>
      <xdr:spPr>
        <a:xfrm>
          <a:off x="10845966"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87009C97-CEF1-44C7-A806-FB4AB1051D71}"/>
            </a:ext>
          </a:extLst>
        </xdr:cNvPr>
        <xdr:cNvCxnSpPr/>
      </xdr:nvCxnSpPr>
      <xdr:spPr>
        <a:xfrm>
          <a:off x="11210925" y="548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005BBD52-E9B8-42E9-8B92-5334608AC504}"/>
            </a:ext>
          </a:extLst>
        </xdr:cNvPr>
        <xdr:cNvSpPr txBox="1"/>
      </xdr:nvSpPr>
      <xdr:spPr>
        <a:xfrm>
          <a:off x="10845966"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59BA4C70-3778-42DC-BA78-325269D65DF7}"/>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9764E084-3140-48EF-AAE7-A9538D2DAD8C}"/>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749BBDB7-35AA-44A1-B8E3-645AA922C79A}"/>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a:extLst>
            <a:ext uri="{FF2B5EF4-FFF2-40B4-BE49-F238E27FC236}">
              <a16:creationId xmlns:a16="http://schemas.microsoft.com/office/drawing/2014/main" id="{F80EBBF4-295D-45E9-95C0-EBAD314D157C}"/>
            </a:ext>
          </a:extLst>
        </xdr:cNvPr>
        <xdr:cNvCxnSpPr/>
      </xdr:nvCxnSpPr>
      <xdr:spPr>
        <a:xfrm flipV="1">
          <a:off x="14696439" y="5512435"/>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04E91093-EB12-47CF-B375-DBEE35D28C47}"/>
            </a:ext>
          </a:extLst>
        </xdr:cNvPr>
        <xdr:cNvSpPr txBox="1"/>
      </xdr:nvSpPr>
      <xdr:spPr>
        <a:xfrm>
          <a:off x="14735175" y="684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a:extLst>
            <a:ext uri="{FF2B5EF4-FFF2-40B4-BE49-F238E27FC236}">
              <a16:creationId xmlns:a16="http://schemas.microsoft.com/office/drawing/2014/main" id="{6BCCE330-B5AE-4AB6-87F3-EABE1A750241}"/>
            </a:ext>
          </a:extLst>
        </xdr:cNvPr>
        <xdr:cNvCxnSpPr/>
      </xdr:nvCxnSpPr>
      <xdr:spPr>
        <a:xfrm>
          <a:off x="14611350" y="68376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83B0C35F-7494-4961-B0B3-49CA6A49FC11}"/>
            </a:ext>
          </a:extLst>
        </xdr:cNvPr>
        <xdr:cNvSpPr txBox="1"/>
      </xdr:nvSpPr>
      <xdr:spPr>
        <a:xfrm>
          <a:off x="14735175" y="529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a:extLst>
            <a:ext uri="{FF2B5EF4-FFF2-40B4-BE49-F238E27FC236}">
              <a16:creationId xmlns:a16="http://schemas.microsoft.com/office/drawing/2014/main" id="{6CDC5868-CA3E-433F-B208-95379317A1CF}"/>
            </a:ext>
          </a:extLst>
        </xdr:cNvPr>
        <xdr:cNvCxnSpPr/>
      </xdr:nvCxnSpPr>
      <xdr:spPr>
        <a:xfrm>
          <a:off x="14611350" y="55124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2E774B64-3F82-4120-9A93-6BF2F864C9EF}"/>
            </a:ext>
          </a:extLst>
        </xdr:cNvPr>
        <xdr:cNvSpPr txBox="1"/>
      </xdr:nvSpPr>
      <xdr:spPr>
        <a:xfrm>
          <a:off x="14735175"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a:extLst>
            <a:ext uri="{FF2B5EF4-FFF2-40B4-BE49-F238E27FC236}">
              <a16:creationId xmlns:a16="http://schemas.microsoft.com/office/drawing/2014/main" id="{DE5ECE3F-C9DC-4404-B3A0-95F322AD0822}"/>
            </a:ext>
          </a:extLst>
        </xdr:cNvPr>
        <xdr:cNvSpPr/>
      </xdr:nvSpPr>
      <xdr:spPr>
        <a:xfrm>
          <a:off x="14649450" y="616521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a:extLst>
            <a:ext uri="{FF2B5EF4-FFF2-40B4-BE49-F238E27FC236}">
              <a16:creationId xmlns:a16="http://schemas.microsoft.com/office/drawing/2014/main" id="{AC3AD722-F405-4FE5-B4F3-F9E2C277BF2E}"/>
            </a:ext>
          </a:extLst>
        </xdr:cNvPr>
        <xdr:cNvSpPr/>
      </xdr:nvSpPr>
      <xdr:spPr>
        <a:xfrm>
          <a:off x="13887450" y="61940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a:extLst>
            <a:ext uri="{FF2B5EF4-FFF2-40B4-BE49-F238E27FC236}">
              <a16:creationId xmlns:a16="http://schemas.microsoft.com/office/drawing/2014/main" id="{1F63934F-16F6-458A-B588-759FA29BEA4F}"/>
            </a:ext>
          </a:extLst>
        </xdr:cNvPr>
        <xdr:cNvSpPr/>
      </xdr:nvSpPr>
      <xdr:spPr>
        <a:xfrm>
          <a:off x="13096875" y="616521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a:extLst>
            <a:ext uri="{FF2B5EF4-FFF2-40B4-BE49-F238E27FC236}">
              <a16:creationId xmlns:a16="http://schemas.microsoft.com/office/drawing/2014/main" id="{CFF0680E-88F0-4F4E-9CCA-F6A65848B2FF}"/>
            </a:ext>
          </a:extLst>
        </xdr:cNvPr>
        <xdr:cNvSpPr/>
      </xdr:nvSpPr>
      <xdr:spPr>
        <a:xfrm>
          <a:off x="12296775" y="605586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a:extLst>
            <a:ext uri="{FF2B5EF4-FFF2-40B4-BE49-F238E27FC236}">
              <a16:creationId xmlns:a16="http://schemas.microsoft.com/office/drawing/2014/main" id="{76DD5384-6050-49D3-80B2-44C7CBD92A68}"/>
            </a:ext>
          </a:extLst>
        </xdr:cNvPr>
        <xdr:cNvSpPr/>
      </xdr:nvSpPr>
      <xdr:spPr>
        <a:xfrm>
          <a:off x="11487150" y="59817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07CD5E1-2F16-4584-BF76-2508C0E92662}"/>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1926A1B8-E48B-4665-A950-BE05686A30C5}"/>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6FC4A94-92FD-462C-8469-6B86359F0D29}"/>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CDE4F12-3A07-4B30-AA18-085FC6DB5F33}"/>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4B97CA7-252C-477A-BFF4-A52260630C44}"/>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130556</xdr:rowOff>
    </xdr:from>
    <xdr:to>
      <xdr:col>85</xdr:col>
      <xdr:colOff>177800</xdr:colOff>
      <xdr:row>37</xdr:row>
      <xdr:rowOff>60706</xdr:rowOff>
    </xdr:to>
    <xdr:sp macro="" textlink="">
      <xdr:nvSpPr>
        <xdr:cNvPr id="533" name="楕円 532">
          <a:extLst>
            <a:ext uri="{FF2B5EF4-FFF2-40B4-BE49-F238E27FC236}">
              <a16:creationId xmlns:a16="http://schemas.microsoft.com/office/drawing/2014/main" id="{DC994571-6F16-4E1A-965C-254237D0FFE9}"/>
            </a:ext>
          </a:extLst>
        </xdr:cNvPr>
        <xdr:cNvSpPr/>
      </xdr:nvSpPr>
      <xdr:spPr>
        <a:xfrm>
          <a:off x="14649450" y="59693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153433</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CF073556-96F6-4A21-8213-BCB30DC679A6}"/>
            </a:ext>
          </a:extLst>
        </xdr:cNvPr>
        <xdr:cNvSpPr txBox="1"/>
      </xdr:nvSpPr>
      <xdr:spPr>
        <a:xfrm>
          <a:off x="14735175" y="58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98552</xdr:rowOff>
    </xdr:from>
    <xdr:to>
      <xdr:col>81</xdr:col>
      <xdr:colOff>101600</xdr:colOff>
      <xdr:row>37</xdr:row>
      <xdr:rowOff>28702</xdr:rowOff>
    </xdr:to>
    <xdr:sp macro="" textlink="">
      <xdr:nvSpPr>
        <xdr:cNvPr id="535" name="楕円 534">
          <a:extLst>
            <a:ext uri="{FF2B5EF4-FFF2-40B4-BE49-F238E27FC236}">
              <a16:creationId xmlns:a16="http://schemas.microsoft.com/office/drawing/2014/main" id="{9C7931D8-5262-4BB1-AC38-54678F83E472}"/>
            </a:ext>
          </a:extLst>
        </xdr:cNvPr>
        <xdr:cNvSpPr/>
      </xdr:nvSpPr>
      <xdr:spPr>
        <a:xfrm>
          <a:off x="13887450" y="594055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149352</xdr:rowOff>
    </xdr:from>
    <xdr:to>
      <xdr:col>85</xdr:col>
      <xdr:colOff>127000</xdr:colOff>
      <xdr:row>37</xdr:row>
      <xdr:rowOff>9906</xdr:rowOff>
    </xdr:to>
    <xdr:cxnSp macro="">
      <xdr:nvCxnSpPr>
        <xdr:cNvPr id="536" name="直線コネクタ 535">
          <a:extLst>
            <a:ext uri="{FF2B5EF4-FFF2-40B4-BE49-F238E27FC236}">
              <a16:creationId xmlns:a16="http://schemas.microsoft.com/office/drawing/2014/main" id="{878DCDC0-BA0C-4DEE-9B62-A93A660DC46B}"/>
            </a:ext>
          </a:extLst>
        </xdr:cNvPr>
        <xdr:cNvCxnSpPr/>
      </xdr:nvCxnSpPr>
      <xdr:spPr>
        <a:xfrm>
          <a:off x="13935075" y="5988177"/>
          <a:ext cx="762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537" name="楕円 536">
          <a:extLst>
            <a:ext uri="{FF2B5EF4-FFF2-40B4-BE49-F238E27FC236}">
              <a16:creationId xmlns:a16="http://schemas.microsoft.com/office/drawing/2014/main" id="{36F5D08A-3EC8-46AC-A56E-283893BF85ED}"/>
            </a:ext>
          </a:extLst>
        </xdr:cNvPr>
        <xdr:cNvSpPr/>
      </xdr:nvSpPr>
      <xdr:spPr>
        <a:xfrm>
          <a:off x="13096875" y="58413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36</xdr:row>
      <xdr:rowOff>149352</xdr:rowOff>
    </xdr:to>
    <xdr:cxnSp macro="">
      <xdr:nvCxnSpPr>
        <xdr:cNvPr id="538" name="直線コネクタ 537">
          <a:extLst>
            <a:ext uri="{FF2B5EF4-FFF2-40B4-BE49-F238E27FC236}">
              <a16:creationId xmlns:a16="http://schemas.microsoft.com/office/drawing/2014/main" id="{83D74490-BC56-4C71-A35B-6201888813D1}"/>
            </a:ext>
          </a:extLst>
        </xdr:cNvPr>
        <xdr:cNvCxnSpPr/>
      </xdr:nvCxnSpPr>
      <xdr:spPr>
        <a:xfrm>
          <a:off x="13144500" y="5888990"/>
          <a:ext cx="790575"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68834</xdr:rowOff>
    </xdr:from>
    <xdr:to>
      <xdr:col>72</xdr:col>
      <xdr:colOff>38100</xdr:colOff>
      <xdr:row>35</xdr:row>
      <xdr:rowOff>170434</xdr:rowOff>
    </xdr:to>
    <xdr:sp macro="" textlink="">
      <xdr:nvSpPr>
        <xdr:cNvPr id="539" name="楕円 538">
          <a:extLst>
            <a:ext uri="{FF2B5EF4-FFF2-40B4-BE49-F238E27FC236}">
              <a16:creationId xmlns:a16="http://schemas.microsoft.com/office/drawing/2014/main" id="{F430043B-BDA6-4291-926C-8A47914DD6AF}"/>
            </a:ext>
          </a:extLst>
        </xdr:cNvPr>
        <xdr:cNvSpPr/>
      </xdr:nvSpPr>
      <xdr:spPr>
        <a:xfrm>
          <a:off x="12296775" y="574255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119634</xdr:rowOff>
    </xdr:from>
    <xdr:to>
      <xdr:col>76</xdr:col>
      <xdr:colOff>114300</xdr:colOff>
      <xdr:row>36</xdr:row>
      <xdr:rowOff>53340</xdr:rowOff>
    </xdr:to>
    <xdr:cxnSp macro="">
      <xdr:nvCxnSpPr>
        <xdr:cNvPr id="540" name="直線コネクタ 539">
          <a:extLst>
            <a:ext uri="{FF2B5EF4-FFF2-40B4-BE49-F238E27FC236}">
              <a16:creationId xmlns:a16="http://schemas.microsoft.com/office/drawing/2014/main" id="{DF88A64B-CA04-41C5-8355-29A6BC18FBC8}"/>
            </a:ext>
          </a:extLst>
        </xdr:cNvPr>
        <xdr:cNvCxnSpPr/>
      </xdr:nvCxnSpPr>
      <xdr:spPr>
        <a:xfrm>
          <a:off x="12344400" y="5799709"/>
          <a:ext cx="8001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139700</xdr:rowOff>
    </xdr:from>
    <xdr:to>
      <xdr:col>67</xdr:col>
      <xdr:colOff>101600</xdr:colOff>
      <xdr:row>35</xdr:row>
      <xdr:rowOff>69850</xdr:rowOff>
    </xdr:to>
    <xdr:sp macro="" textlink="">
      <xdr:nvSpPr>
        <xdr:cNvPr id="541" name="楕円 540">
          <a:extLst>
            <a:ext uri="{FF2B5EF4-FFF2-40B4-BE49-F238E27FC236}">
              <a16:creationId xmlns:a16="http://schemas.microsoft.com/office/drawing/2014/main" id="{F3432B80-4434-4A9A-B2B5-C4EF5FA3A7F7}"/>
            </a:ext>
          </a:extLst>
        </xdr:cNvPr>
        <xdr:cNvSpPr/>
      </xdr:nvSpPr>
      <xdr:spPr>
        <a:xfrm>
          <a:off x="11487150" y="565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19050</xdr:rowOff>
    </xdr:from>
    <xdr:to>
      <xdr:col>71</xdr:col>
      <xdr:colOff>177800</xdr:colOff>
      <xdr:row>35</xdr:row>
      <xdr:rowOff>119634</xdr:rowOff>
    </xdr:to>
    <xdr:cxnSp macro="">
      <xdr:nvCxnSpPr>
        <xdr:cNvPr id="542" name="直線コネクタ 541">
          <a:extLst>
            <a:ext uri="{FF2B5EF4-FFF2-40B4-BE49-F238E27FC236}">
              <a16:creationId xmlns:a16="http://schemas.microsoft.com/office/drawing/2014/main" id="{2183AD51-EC4F-46A5-8950-6C8720DB77D2}"/>
            </a:ext>
          </a:extLst>
        </xdr:cNvPr>
        <xdr:cNvCxnSpPr/>
      </xdr:nvCxnSpPr>
      <xdr:spPr>
        <a:xfrm>
          <a:off x="11534775" y="5695950"/>
          <a:ext cx="809625"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81360851-1A95-49C8-8CC0-B56C8CB34BDD}"/>
            </a:ext>
          </a:extLst>
        </xdr:cNvPr>
        <xdr:cNvSpPr txBox="1"/>
      </xdr:nvSpPr>
      <xdr:spPr>
        <a:xfrm>
          <a:off x="13745219" y="628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672FCD97-630B-49B6-BB2E-B7A68FCFE72E}"/>
            </a:ext>
          </a:extLst>
        </xdr:cNvPr>
        <xdr:cNvSpPr txBox="1"/>
      </xdr:nvSpPr>
      <xdr:spPr>
        <a:xfrm>
          <a:off x="12964169"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147845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1033F8E2-B770-41A7-8AFF-83A8BAEADD16}"/>
            </a:ext>
          </a:extLst>
        </xdr:cNvPr>
        <xdr:cNvSpPr txBox="1"/>
      </xdr:nvSpPr>
      <xdr:spPr>
        <a:xfrm>
          <a:off x="12164069" y="614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9F962F73-2061-4CE5-B1EE-435248B24B7C}"/>
            </a:ext>
          </a:extLst>
        </xdr:cNvPr>
        <xdr:cNvSpPr txBox="1"/>
      </xdr:nvSpPr>
      <xdr:spPr>
        <a:xfrm>
          <a:off x="11354444" y="60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45229</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B56A6C5A-3CB9-4859-8423-78490B7BB12A}"/>
            </a:ext>
          </a:extLst>
        </xdr:cNvPr>
        <xdr:cNvSpPr txBox="1"/>
      </xdr:nvSpPr>
      <xdr:spPr>
        <a:xfrm>
          <a:off x="13745219" y="572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54FD9D00-012B-438B-892E-C578C8095243}"/>
            </a:ext>
          </a:extLst>
        </xdr:cNvPr>
        <xdr:cNvSpPr txBox="1"/>
      </xdr:nvSpPr>
      <xdr:spPr>
        <a:xfrm>
          <a:off x="12964169"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15511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9F19A9BF-49D7-44E5-A7AC-7B11DC078D82}"/>
            </a:ext>
          </a:extLst>
        </xdr:cNvPr>
        <xdr:cNvSpPr txBox="1"/>
      </xdr:nvSpPr>
      <xdr:spPr>
        <a:xfrm>
          <a:off x="12164069" y="552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42E097C0-E246-4DB3-BD0B-FBE5E338B1B9}"/>
            </a:ext>
          </a:extLst>
        </xdr:cNvPr>
        <xdr:cNvSpPr txBox="1"/>
      </xdr:nvSpPr>
      <xdr:spPr>
        <a:xfrm>
          <a:off x="11354444" y="543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99F1B414-E30B-448B-8C1D-7924FB70B20A}"/>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59A4130D-060C-43C8-8F2E-D4B82E430B0B}"/>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21C64477-62AA-401C-9A90-32F5B10E7745}"/>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C6DEEB1F-7EF3-4DAB-AEF4-9D10DAD5EE78}"/>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710D24A3-0EA3-4476-AE08-21079D3248EA}"/>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867C0A65-28D5-4F8F-B715-A9C91F60EE5B}"/>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C5495FA1-417D-4F46-82EF-F4E2EA8A82BF}"/>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6CB8892D-B335-4BB2-A377-DD6B6764F403}"/>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E5214567-B217-4293-9288-EC5F4B7D8A4B}"/>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26C50390-33C8-40B9-8072-B4DD1250AAAF}"/>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E3016734-ADD3-411B-9D87-F7BBDD932827}"/>
            </a:ext>
          </a:extLst>
        </xdr:cNvPr>
        <xdr:cNvSpPr txBox="1"/>
      </xdr:nvSpPr>
      <xdr:spPr>
        <a:xfrm>
          <a:off x="16248514" y="70745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6310CABB-5105-46E9-BBDE-608FCB3C5B19}"/>
            </a:ext>
          </a:extLst>
        </xdr:cNvPr>
        <xdr:cNvCxnSpPr/>
      </xdr:nvCxnSpPr>
      <xdr:spPr>
        <a:xfrm>
          <a:off x="164592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1818EC46-5F06-4C2A-AE98-6A4EFADAB3D2}"/>
            </a:ext>
          </a:extLst>
        </xdr:cNvPr>
        <xdr:cNvSpPr txBox="1"/>
      </xdr:nvSpPr>
      <xdr:spPr>
        <a:xfrm>
          <a:off x="15985051" y="6773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A3A5B9FE-E2EA-4EDB-A453-A4A5A4ECDD6D}"/>
            </a:ext>
          </a:extLst>
        </xdr:cNvPr>
        <xdr:cNvCxnSpPr/>
      </xdr:nvCxnSpPr>
      <xdr:spPr>
        <a:xfrm>
          <a:off x="164592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113BBB96-5718-42E9-94EB-17D8464E5D90}"/>
            </a:ext>
          </a:extLst>
        </xdr:cNvPr>
        <xdr:cNvSpPr txBox="1"/>
      </xdr:nvSpPr>
      <xdr:spPr>
        <a:xfrm>
          <a:off x="15985051" y="6465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9F88FAFF-E16D-45BA-9281-7BF947AD90B8}"/>
            </a:ext>
          </a:extLst>
        </xdr:cNvPr>
        <xdr:cNvCxnSpPr/>
      </xdr:nvCxnSpPr>
      <xdr:spPr>
        <a:xfrm>
          <a:off x="164592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C145B0C0-C4E3-4E16-9D0C-A7171A0A11D2}"/>
            </a:ext>
          </a:extLst>
        </xdr:cNvPr>
        <xdr:cNvSpPr txBox="1"/>
      </xdr:nvSpPr>
      <xdr:spPr>
        <a:xfrm>
          <a:off x="15985051" y="6155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5902187C-ADDD-44A5-AAEC-E7F58E6D665C}"/>
            </a:ext>
          </a:extLst>
        </xdr:cNvPr>
        <xdr:cNvCxnSpPr/>
      </xdr:nvCxnSpPr>
      <xdr:spPr>
        <a:xfrm>
          <a:off x="164592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2E990F46-37E8-4392-B209-8B63AF8BA575}"/>
            </a:ext>
          </a:extLst>
        </xdr:cNvPr>
        <xdr:cNvSpPr txBox="1"/>
      </xdr:nvSpPr>
      <xdr:spPr>
        <a:xfrm>
          <a:off x="15985051" y="58381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3D82B19B-8686-4D23-8763-E9B6F40AF4D2}"/>
            </a:ext>
          </a:extLst>
        </xdr:cNvPr>
        <xdr:cNvCxnSpPr/>
      </xdr:nvCxnSpPr>
      <xdr:spPr>
        <a:xfrm>
          <a:off x="164592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DC9BA4C8-96B0-4087-B08D-EA986BEEF967}"/>
            </a:ext>
          </a:extLst>
        </xdr:cNvPr>
        <xdr:cNvSpPr txBox="1"/>
      </xdr:nvSpPr>
      <xdr:spPr>
        <a:xfrm>
          <a:off x="15936806" y="5527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91D6519F-8ACB-4305-BEE2-4F1E514F6962}"/>
            </a:ext>
          </a:extLst>
        </xdr:cNvPr>
        <xdr:cNvCxnSpPr/>
      </xdr:nvCxnSpPr>
      <xdr:spPr>
        <a:xfrm>
          <a:off x="164592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8A16713B-B050-4E88-A7E7-B7EB160C09B7}"/>
            </a:ext>
          </a:extLst>
        </xdr:cNvPr>
        <xdr:cNvSpPr txBox="1"/>
      </xdr:nvSpPr>
      <xdr:spPr>
        <a:xfrm>
          <a:off x="15936806" y="52198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8B9F2679-C770-44A8-8E7E-27344326024F}"/>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13AE15B6-2785-45E3-AE44-BCEF338631BC}"/>
            </a:ext>
          </a:extLst>
        </xdr:cNvPr>
        <xdr:cNvSpPr txBox="1"/>
      </xdr:nvSpPr>
      <xdr:spPr>
        <a:xfrm>
          <a:off x="15936806" y="491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39197766-5F2F-4E43-B8CD-B3D619D8B0C1}"/>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a:extLst>
            <a:ext uri="{FF2B5EF4-FFF2-40B4-BE49-F238E27FC236}">
              <a16:creationId xmlns:a16="http://schemas.microsoft.com/office/drawing/2014/main" id="{08769449-68EA-4810-84D4-77DF6C3A33B3}"/>
            </a:ext>
          </a:extLst>
        </xdr:cNvPr>
        <xdr:cNvCxnSpPr/>
      </xdr:nvCxnSpPr>
      <xdr:spPr>
        <a:xfrm flipV="1">
          <a:off x="19954239" y="5513957"/>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292D01C5-0D83-48B7-AA3F-98A0ADF76681}"/>
            </a:ext>
          </a:extLst>
        </xdr:cNvPr>
        <xdr:cNvSpPr txBox="1"/>
      </xdr:nvSpPr>
      <xdr:spPr>
        <a:xfrm>
          <a:off x="19992975" y="68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a:extLst>
            <a:ext uri="{FF2B5EF4-FFF2-40B4-BE49-F238E27FC236}">
              <a16:creationId xmlns:a16="http://schemas.microsoft.com/office/drawing/2014/main" id="{AF0EC4BC-5CEC-47F6-A0BE-395DF3F42B67}"/>
            </a:ext>
          </a:extLst>
        </xdr:cNvPr>
        <xdr:cNvCxnSpPr/>
      </xdr:nvCxnSpPr>
      <xdr:spPr>
        <a:xfrm>
          <a:off x="19878675" y="68958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A72BDAE7-FA62-4005-9202-ABFEC4442239}"/>
            </a:ext>
          </a:extLst>
        </xdr:cNvPr>
        <xdr:cNvSpPr txBox="1"/>
      </xdr:nvSpPr>
      <xdr:spPr>
        <a:xfrm>
          <a:off x="19992975" y="530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a:extLst>
            <a:ext uri="{FF2B5EF4-FFF2-40B4-BE49-F238E27FC236}">
              <a16:creationId xmlns:a16="http://schemas.microsoft.com/office/drawing/2014/main" id="{BFB4B1CD-C25E-4E2F-A314-F5F00638B68B}"/>
            </a:ext>
          </a:extLst>
        </xdr:cNvPr>
        <xdr:cNvCxnSpPr/>
      </xdr:nvCxnSpPr>
      <xdr:spPr>
        <a:xfrm>
          <a:off x="19878675" y="551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61470</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01FD7B1C-D1C6-44A1-9198-99FF72DADAFD}"/>
            </a:ext>
          </a:extLst>
        </xdr:cNvPr>
        <xdr:cNvSpPr txBox="1"/>
      </xdr:nvSpPr>
      <xdr:spPr>
        <a:xfrm>
          <a:off x="19992975" y="6065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a:extLst>
            <a:ext uri="{FF2B5EF4-FFF2-40B4-BE49-F238E27FC236}">
              <a16:creationId xmlns:a16="http://schemas.microsoft.com/office/drawing/2014/main" id="{6F3BB75A-CAF8-4415-BDFC-D22444FF0C39}"/>
            </a:ext>
          </a:extLst>
        </xdr:cNvPr>
        <xdr:cNvSpPr/>
      </xdr:nvSpPr>
      <xdr:spPr>
        <a:xfrm>
          <a:off x="19897725" y="62012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a:extLst>
            <a:ext uri="{FF2B5EF4-FFF2-40B4-BE49-F238E27FC236}">
              <a16:creationId xmlns:a16="http://schemas.microsoft.com/office/drawing/2014/main" id="{FA906EAA-1071-45D1-BE32-BB58AB68CA6D}"/>
            </a:ext>
          </a:extLst>
        </xdr:cNvPr>
        <xdr:cNvSpPr/>
      </xdr:nvSpPr>
      <xdr:spPr>
        <a:xfrm>
          <a:off x="19154775" y="62569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a:extLst>
            <a:ext uri="{FF2B5EF4-FFF2-40B4-BE49-F238E27FC236}">
              <a16:creationId xmlns:a16="http://schemas.microsoft.com/office/drawing/2014/main" id="{A32BC06D-CBEC-4CEC-88E0-F960EB05990F}"/>
            </a:ext>
          </a:extLst>
        </xdr:cNvPr>
        <xdr:cNvSpPr/>
      </xdr:nvSpPr>
      <xdr:spPr>
        <a:xfrm>
          <a:off x="18345150" y="62318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a:extLst>
            <a:ext uri="{FF2B5EF4-FFF2-40B4-BE49-F238E27FC236}">
              <a16:creationId xmlns:a16="http://schemas.microsoft.com/office/drawing/2014/main" id="{2DE76420-5FE9-4775-90D4-4C9E980BD79A}"/>
            </a:ext>
          </a:extLst>
        </xdr:cNvPr>
        <xdr:cNvSpPr/>
      </xdr:nvSpPr>
      <xdr:spPr>
        <a:xfrm>
          <a:off x="17554575" y="62401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a:extLst>
            <a:ext uri="{FF2B5EF4-FFF2-40B4-BE49-F238E27FC236}">
              <a16:creationId xmlns:a16="http://schemas.microsoft.com/office/drawing/2014/main" id="{24C1DF4B-DE23-457B-A3BA-F01690249B4E}"/>
            </a:ext>
          </a:extLst>
        </xdr:cNvPr>
        <xdr:cNvSpPr/>
      </xdr:nvSpPr>
      <xdr:spPr>
        <a:xfrm>
          <a:off x="16754475" y="62410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82C0830-670A-4853-994C-6A13EC525D5E}"/>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A5A4436-FAFA-4F88-81F3-C787E1340160}"/>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638C8E6-E056-4B88-A16D-E73BC389C281}"/>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80C47180-D2CB-4C04-BCBE-93D9BE45BB2C}"/>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2D82232-0AB7-4AD9-94C2-4F47D4C2DA18}"/>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155735</xdr:rowOff>
    </xdr:from>
    <xdr:to>
      <xdr:col>116</xdr:col>
      <xdr:colOff>114300</xdr:colOff>
      <xdr:row>41</xdr:row>
      <xdr:rowOff>85885</xdr:rowOff>
    </xdr:to>
    <xdr:sp macro="" textlink="">
      <xdr:nvSpPr>
        <xdr:cNvPr id="593" name="楕円 592">
          <a:extLst>
            <a:ext uri="{FF2B5EF4-FFF2-40B4-BE49-F238E27FC236}">
              <a16:creationId xmlns:a16="http://schemas.microsoft.com/office/drawing/2014/main" id="{7E76268C-ED99-44F2-A2A3-49712D2BACB7}"/>
            </a:ext>
          </a:extLst>
        </xdr:cNvPr>
        <xdr:cNvSpPr/>
      </xdr:nvSpPr>
      <xdr:spPr>
        <a:xfrm>
          <a:off x="19897725" y="664543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134162</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C6CB5301-CC1D-4624-AFE5-A0EFF923B958}"/>
            </a:ext>
          </a:extLst>
        </xdr:cNvPr>
        <xdr:cNvSpPr txBox="1"/>
      </xdr:nvSpPr>
      <xdr:spPr>
        <a:xfrm>
          <a:off x="19992975" y="662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100577</xdr:rowOff>
    </xdr:from>
    <xdr:to>
      <xdr:col>112</xdr:col>
      <xdr:colOff>38100</xdr:colOff>
      <xdr:row>41</xdr:row>
      <xdr:rowOff>30727</xdr:rowOff>
    </xdr:to>
    <xdr:sp macro="" textlink="">
      <xdr:nvSpPr>
        <xdr:cNvPr id="595" name="楕円 594">
          <a:extLst>
            <a:ext uri="{FF2B5EF4-FFF2-40B4-BE49-F238E27FC236}">
              <a16:creationId xmlns:a16="http://schemas.microsoft.com/office/drawing/2014/main" id="{9C48B37F-CEB1-4EB6-8447-CC1C4210CC10}"/>
            </a:ext>
          </a:extLst>
        </xdr:cNvPr>
        <xdr:cNvSpPr/>
      </xdr:nvSpPr>
      <xdr:spPr>
        <a:xfrm>
          <a:off x="19154775" y="659027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151377</xdr:rowOff>
    </xdr:from>
    <xdr:to>
      <xdr:col>116</xdr:col>
      <xdr:colOff>63500</xdr:colOff>
      <xdr:row>41</xdr:row>
      <xdr:rowOff>35085</xdr:rowOff>
    </xdr:to>
    <xdr:cxnSp macro="">
      <xdr:nvCxnSpPr>
        <xdr:cNvPr id="596" name="直線コネクタ 595">
          <a:extLst>
            <a:ext uri="{FF2B5EF4-FFF2-40B4-BE49-F238E27FC236}">
              <a16:creationId xmlns:a16="http://schemas.microsoft.com/office/drawing/2014/main" id="{C37E232B-7CCF-48C7-81FE-265BE97E53CD}"/>
            </a:ext>
          </a:extLst>
        </xdr:cNvPr>
        <xdr:cNvCxnSpPr/>
      </xdr:nvCxnSpPr>
      <xdr:spPr>
        <a:xfrm>
          <a:off x="19202400" y="6637902"/>
          <a:ext cx="752475"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110292</xdr:rowOff>
    </xdr:from>
    <xdr:to>
      <xdr:col>107</xdr:col>
      <xdr:colOff>101600</xdr:colOff>
      <xdr:row>41</xdr:row>
      <xdr:rowOff>40442</xdr:rowOff>
    </xdr:to>
    <xdr:sp macro="" textlink="">
      <xdr:nvSpPr>
        <xdr:cNvPr id="597" name="楕円 596">
          <a:extLst>
            <a:ext uri="{FF2B5EF4-FFF2-40B4-BE49-F238E27FC236}">
              <a16:creationId xmlns:a16="http://schemas.microsoft.com/office/drawing/2014/main" id="{2FE0BC3C-1834-4261-A745-D0EEA48A9EED}"/>
            </a:ext>
          </a:extLst>
        </xdr:cNvPr>
        <xdr:cNvSpPr/>
      </xdr:nvSpPr>
      <xdr:spPr>
        <a:xfrm>
          <a:off x="18345150" y="659364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151377</xdr:rowOff>
    </xdr:from>
    <xdr:to>
      <xdr:col>111</xdr:col>
      <xdr:colOff>177800</xdr:colOff>
      <xdr:row>40</xdr:row>
      <xdr:rowOff>161092</xdr:rowOff>
    </xdr:to>
    <xdr:cxnSp macro="">
      <xdr:nvCxnSpPr>
        <xdr:cNvPr id="598" name="直線コネクタ 597">
          <a:extLst>
            <a:ext uri="{FF2B5EF4-FFF2-40B4-BE49-F238E27FC236}">
              <a16:creationId xmlns:a16="http://schemas.microsoft.com/office/drawing/2014/main" id="{F373D4F2-4FFD-4059-A78B-8813A2A2C3A1}"/>
            </a:ext>
          </a:extLst>
        </xdr:cNvPr>
        <xdr:cNvCxnSpPr/>
      </xdr:nvCxnSpPr>
      <xdr:spPr>
        <a:xfrm flipV="1">
          <a:off x="18392775" y="6637902"/>
          <a:ext cx="809625"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118375</xdr:rowOff>
    </xdr:from>
    <xdr:to>
      <xdr:col>102</xdr:col>
      <xdr:colOff>165100</xdr:colOff>
      <xdr:row>41</xdr:row>
      <xdr:rowOff>48525</xdr:rowOff>
    </xdr:to>
    <xdr:sp macro="" textlink="">
      <xdr:nvSpPr>
        <xdr:cNvPr id="599" name="楕円 598">
          <a:extLst>
            <a:ext uri="{FF2B5EF4-FFF2-40B4-BE49-F238E27FC236}">
              <a16:creationId xmlns:a16="http://schemas.microsoft.com/office/drawing/2014/main" id="{923DB31B-8696-40DA-A254-A2B0F80225A3}"/>
            </a:ext>
          </a:extLst>
        </xdr:cNvPr>
        <xdr:cNvSpPr/>
      </xdr:nvSpPr>
      <xdr:spPr>
        <a:xfrm>
          <a:off x="17554575" y="6608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161092</xdr:rowOff>
    </xdr:from>
    <xdr:to>
      <xdr:col>107</xdr:col>
      <xdr:colOff>50800</xdr:colOff>
      <xdr:row>40</xdr:row>
      <xdr:rowOff>169175</xdr:rowOff>
    </xdr:to>
    <xdr:cxnSp macro="">
      <xdr:nvCxnSpPr>
        <xdr:cNvPr id="600" name="直線コネクタ 599">
          <a:extLst>
            <a:ext uri="{FF2B5EF4-FFF2-40B4-BE49-F238E27FC236}">
              <a16:creationId xmlns:a16="http://schemas.microsoft.com/office/drawing/2014/main" id="{53CCDF94-083B-4429-95DC-056ADD74D79B}"/>
            </a:ext>
          </a:extLst>
        </xdr:cNvPr>
        <xdr:cNvCxnSpPr/>
      </xdr:nvCxnSpPr>
      <xdr:spPr>
        <a:xfrm flipV="1">
          <a:off x="17602200" y="665079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128253</xdr:rowOff>
    </xdr:from>
    <xdr:to>
      <xdr:col>98</xdr:col>
      <xdr:colOff>38100</xdr:colOff>
      <xdr:row>41</xdr:row>
      <xdr:rowOff>58403</xdr:rowOff>
    </xdr:to>
    <xdr:sp macro="" textlink="">
      <xdr:nvSpPr>
        <xdr:cNvPr id="601" name="楕円 600">
          <a:extLst>
            <a:ext uri="{FF2B5EF4-FFF2-40B4-BE49-F238E27FC236}">
              <a16:creationId xmlns:a16="http://schemas.microsoft.com/office/drawing/2014/main" id="{F875C420-86F7-4097-B45D-E3C5BD0DD3EE}"/>
            </a:ext>
          </a:extLst>
        </xdr:cNvPr>
        <xdr:cNvSpPr/>
      </xdr:nvSpPr>
      <xdr:spPr>
        <a:xfrm>
          <a:off x="16754475" y="66116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169175</xdr:rowOff>
    </xdr:from>
    <xdr:to>
      <xdr:col>102</xdr:col>
      <xdr:colOff>114300</xdr:colOff>
      <xdr:row>41</xdr:row>
      <xdr:rowOff>7603</xdr:rowOff>
    </xdr:to>
    <xdr:cxnSp macro="">
      <xdr:nvCxnSpPr>
        <xdr:cNvPr id="602" name="直線コネクタ 601">
          <a:extLst>
            <a:ext uri="{FF2B5EF4-FFF2-40B4-BE49-F238E27FC236}">
              <a16:creationId xmlns:a16="http://schemas.microsoft.com/office/drawing/2014/main" id="{2E4AFED3-310F-4AFE-8C1B-248BDAE16584}"/>
            </a:ext>
          </a:extLst>
        </xdr:cNvPr>
        <xdr:cNvCxnSpPr/>
      </xdr:nvCxnSpPr>
      <xdr:spPr>
        <a:xfrm flipV="1">
          <a:off x="16802100" y="6646175"/>
          <a:ext cx="8001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40984</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2A8F17DB-FB94-4D08-8737-0014893A5E65}"/>
            </a:ext>
          </a:extLst>
        </xdr:cNvPr>
        <xdr:cNvSpPr txBox="1"/>
      </xdr:nvSpPr>
      <xdr:spPr>
        <a:xfrm>
          <a:off x="18944736" y="604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18989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55D0A2EB-26FF-470F-974F-33298622B80D}"/>
            </a:ext>
          </a:extLst>
        </xdr:cNvPr>
        <xdr:cNvSpPr txBox="1"/>
      </xdr:nvSpPr>
      <xdr:spPr>
        <a:xfrm>
          <a:off x="18163686" y="601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24149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E4B14742-E4BF-4B81-9C4B-8ABCE0CB5290}"/>
            </a:ext>
          </a:extLst>
        </xdr:cNvPr>
        <xdr:cNvSpPr txBox="1"/>
      </xdr:nvSpPr>
      <xdr:spPr>
        <a:xfrm>
          <a:off x="17354061" y="60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25014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6053D5AB-AD68-46AF-AC97-0EAFB76922AB}"/>
            </a:ext>
          </a:extLst>
        </xdr:cNvPr>
        <xdr:cNvSpPr txBox="1"/>
      </xdr:nvSpPr>
      <xdr:spPr>
        <a:xfrm>
          <a:off x="16563486" y="60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21854</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09C471FD-34EC-457D-A6DC-9218AD584FA3}"/>
            </a:ext>
          </a:extLst>
        </xdr:cNvPr>
        <xdr:cNvSpPr txBox="1"/>
      </xdr:nvSpPr>
      <xdr:spPr>
        <a:xfrm>
          <a:off x="18944736" y="66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31569</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15BEA06E-E43A-4158-BB18-CC391BFEFA23}"/>
            </a:ext>
          </a:extLst>
        </xdr:cNvPr>
        <xdr:cNvSpPr txBox="1"/>
      </xdr:nvSpPr>
      <xdr:spPr>
        <a:xfrm>
          <a:off x="18163686" y="66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39652</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1BF7D5B7-9010-42EE-B1F4-A5BE6ED0C04F}"/>
            </a:ext>
          </a:extLst>
        </xdr:cNvPr>
        <xdr:cNvSpPr txBox="1"/>
      </xdr:nvSpPr>
      <xdr:spPr>
        <a:xfrm>
          <a:off x="17354061" y="668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49530</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2B22CD50-0CA5-49AD-9064-A464929CE8F8}"/>
            </a:ext>
          </a:extLst>
        </xdr:cNvPr>
        <xdr:cNvSpPr txBox="1"/>
      </xdr:nvSpPr>
      <xdr:spPr>
        <a:xfrm>
          <a:off x="16563486" y="66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32070913-A146-4F17-A316-E6E99641668E}"/>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E3178B72-6B17-45D6-9618-C853F563F418}"/>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683A2F0F-CB7E-4E51-AD90-68A76D53DCDA}"/>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D016A72B-D1A5-481F-A297-F2B74F996F7C}"/>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6A57E6F5-7335-4A75-B4D2-0298D475F536}"/>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1A69DA4B-3530-4D79-AC30-2D1B76E31A3F}"/>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975DF88B-6E48-48AC-92B3-63146F22F946}"/>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8FCB73B2-733A-421C-A1FF-C50232A5BB3C}"/>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AB69EE53-C9C7-49D4-AAD7-6BF1CDB20322}"/>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6BEAB29C-80DB-4E40-8A1E-A236CA67CA86}"/>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F868797F-D806-4EDA-9617-E0F9C96B4509}"/>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C2280838-D5D1-4CD9-B4DD-2B065DD4AFF5}"/>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7F3A7834-2742-4D03-99B9-09F5FDC22388}"/>
            </a:ext>
          </a:extLst>
        </xdr:cNvPr>
        <xdr:cNvSpPr txBox="1"/>
      </xdr:nvSpPr>
      <xdr:spPr>
        <a:xfrm>
          <a:off x="10845966" y="103738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BB0FBDF4-CF35-4866-97AB-A35AAC1CB7F2}"/>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72BA41AB-659B-43AB-BAD7-7719A0086B82}"/>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FD67DC79-9AAC-4EF3-9EBC-0587F1B647AF}"/>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451C0FAD-63DE-4707-8D86-E3781F25E178}"/>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75DEBAC7-2FE1-4C0C-9D63-3D77E0277582}"/>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460E0E13-9C2A-4920-935A-E4CD961921C3}"/>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D978BE8C-8C48-4ADA-9F3D-78B13414A382}"/>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B0C7A8B6-EF2E-4E7A-A4EC-4E9763B06786}"/>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D539428A-6728-4413-BCCA-9F81898104F7}"/>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D066D0A3-73E0-4153-9647-F6D1B89A2516}"/>
            </a:ext>
          </a:extLst>
        </xdr:cNvPr>
        <xdr:cNvSpPr txBox="1"/>
      </xdr:nvSpPr>
      <xdr:spPr>
        <a:xfrm>
          <a:off x="10845966" y="8820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3F55EEE4-2431-4950-80C5-911B336C520D}"/>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B4D5D6CB-9C7B-4028-8D38-6EDED91FBB89}"/>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DB73978C-EBEF-42D9-89D7-CA6C240F7AC9}"/>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a:extLst>
            <a:ext uri="{FF2B5EF4-FFF2-40B4-BE49-F238E27FC236}">
              <a16:creationId xmlns:a16="http://schemas.microsoft.com/office/drawing/2014/main" id="{4CE83368-7F63-435B-A74F-CE7B1CA01147}"/>
            </a:ext>
          </a:extLst>
        </xdr:cNvPr>
        <xdr:cNvCxnSpPr/>
      </xdr:nvCxnSpPr>
      <xdr:spPr>
        <a:xfrm flipV="1">
          <a:off x="14696439" y="9018179"/>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26B96CBD-DF6C-4FE6-8CFF-CBEB95C3A8B2}"/>
            </a:ext>
          </a:extLst>
        </xdr:cNvPr>
        <xdr:cNvSpPr txBox="1"/>
      </xdr:nvSpPr>
      <xdr:spPr>
        <a:xfrm>
          <a:off x="14735175" y="1031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a:extLst>
            <a:ext uri="{FF2B5EF4-FFF2-40B4-BE49-F238E27FC236}">
              <a16:creationId xmlns:a16="http://schemas.microsoft.com/office/drawing/2014/main" id="{96F33A64-4086-4233-843B-9C570B3CD2C6}"/>
            </a:ext>
          </a:extLst>
        </xdr:cNvPr>
        <xdr:cNvCxnSpPr/>
      </xdr:nvCxnSpPr>
      <xdr:spPr>
        <a:xfrm>
          <a:off x="14611350" y="103137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11A54A9D-9F3D-4FF7-99A1-6590E29C903B}"/>
            </a:ext>
          </a:extLst>
        </xdr:cNvPr>
        <xdr:cNvSpPr txBox="1"/>
      </xdr:nvSpPr>
      <xdr:spPr>
        <a:xfrm>
          <a:off x="14735175" y="880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a:extLst>
            <a:ext uri="{FF2B5EF4-FFF2-40B4-BE49-F238E27FC236}">
              <a16:creationId xmlns:a16="http://schemas.microsoft.com/office/drawing/2014/main" id="{281E4D5E-BE80-4267-8ED6-BD9A73E13276}"/>
            </a:ext>
          </a:extLst>
        </xdr:cNvPr>
        <xdr:cNvCxnSpPr/>
      </xdr:nvCxnSpPr>
      <xdr:spPr>
        <a:xfrm>
          <a:off x="14611350" y="90181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68053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4AF5D560-E107-4E63-B93B-5ADB26C6FBEE}"/>
            </a:ext>
          </a:extLst>
        </xdr:cNvPr>
        <xdr:cNvSpPr txBox="1"/>
      </xdr:nvSpPr>
      <xdr:spPr>
        <a:xfrm>
          <a:off x="14735175" y="9466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a:extLst>
            <a:ext uri="{FF2B5EF4-FFF2-40B4-BE49-F238E27FC236}">
              <a16:creationId xmlns:a16="http://schemas.microsoft.com/office/drawing/2014/main" id="{E1CB06A2-E50B-4B28-B41D-352520F77DD6}"/>
            </a:ext>
          </a:extLst>
        </xdr:cNvPr>
        <xdr:cNvSpPr/>
      </xdr:nvSpPr>
      <xdr:spPr>
        <a:xfrm>
          <a:off x="14649450" y="94876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a:extLst>
            <a:ext uri="{FF2B5EF4-FFF2-40B4-BE49-F238E27FC236}">
              <a16:creationId xmlns:a16="http://schemas.microsoft.com/office/drawing/2014/main" id="{A3A5FFDC-9EE0-4786-95DA-A1E3A7A6F1A8}"/>
            </a:ext>
          </a:extLst>
        </xdr:cNvPr>
        <xdr:cNvSpPr/>
      </xdr:nvSpPr>
      <xdr:spPr>
        <a:xfrm>
          <a:off x="13887450" y="9467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a:extLst>
            <a:ext uri="{FF2B5EF4-FFF2-40B4-BE49-F238E27FC236}">
              <a16:creationId xmlns:a16="http://schemas.microsoft.com/office/drawing/2014/main" id="{6D93AF28-8DC4-4BAC-9F5C-94B32684BBD3}"/>
            </a:ext>
          </a:extLst>
        </xdr:cNvPr>
        <xdr:cNvSpPr/>
      </xdr:nvSpPr>
      <xdr:spPr>
        <a:xfrm>
          <a:off x="13096875" y="93794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a:extLst>
            <a:ext uri="{FF2B5EF4-FFF2-40B4-BE49-F238E27FC236}">
              <a16:creationId xmlns:a16="http://schemas.microsoft.com/office/drawing/2014/main" id="{11B49B4E-F824-4E37-AC45-3A0EC5BFA4D7}"/>
            </a:ext>
          </a:extLst>
        </xdr:cNvPr>
        <xdr:cNvSpPr/>
      </xdr:nvSpPr>
      <xdr:spPr>
        <a:xfrm>
          <a:off x="12296775" y="9359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a:extLst>
            <a:ext uri="{FF2B5EF4-FFF2-40B4-BE49-F238E27FC236}">
              <a16:creationId xmlns:a16="http://schemas.microsoft.com/office/drawing/2014/main" id="{6FBE485F-4595-4D08-8877-E0079A462899}"/>
            </a:ext>
          </a:extLst>
        </xdr:cNvPr>
        <xdr:cNvSpPr/>
      </xdr:nvSpPr>
      <xdr:spPr>
        <a:xfrm>
          <a:off x="11487150" y="934692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755DEF9-A1A5-45FF-A629-DD08D5D4C6C8}"/>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F531C9B-FE41-4692-A2FE-3B2BAC0DB9FD}"/>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198D10D-E32C-415E-B5FC-099ED21109A0}"/>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C27FBD5C-0533-4E2D-8331-F1BA1C1EC242}"/>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71D993AC-752D-4F9D-95F8-3DD491394C70}"/>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4717</xdr:rowOff>
    </xdr:from>
    <xdr:to>
      <xdr:col>76</xdr:col>
      <xdr:colOff>165100</xdr:colOff>
      <xdr:row>56</xdr:row>
      <xdr:rowOff>106317</xdr:rowOff>
    </xdr:to>
    <xdr:sp macro="" textlink="">
      <xdr:nvSpPr>
        <xdr:cNvPr id="653" name="楕円 652">
          <a:extLst>
            <a:ext uri="{FF2B5EF4-FFF2-40B4-BE49-F238E27FC236}">
              <a16:creationId xmlns:a16="http://schemas.microsoft.com/office/drawing/2014/main" id="{9FD2631E-B453-4F02-9509-67977E49092C}"/>
            </a:ext>
          </a:extLst>
        </xdr:cNvPr>
        <xdr:cNvSpPr/>
      </xdr:nvSpPr>
      <xdr:spPr>
        <a:xfrm>
          <a:off x="13096875" y="90852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130447</xdr:rowOff>
    </xdr:from>
    <xdr:to>
      <xdr:col>72</xdr:col>
      <xdr:colOff>38100</xdr:colOff>
      <xdr:row>56</xdr:row>
      <xdr:rowOff>60597</xdr:rowOff>
    </xdr:to>
    <xdr:sp macro="" textlink="">
      <xdr:nvSpPr>
        <xdr:cNvPr id="654" name="楕円 653">
          <a:extLst>
            <a:ext uri="{FF2B5EF4-FFF2-40B4-BE49-F238E27FC236}">
              <a16:creationId xmlns:a16="http://schemas.microsoft.com/office/drawing/2014/main" id="{C08EB732-0F99-46B6-B0EF-E68F3130B084}"/>
            </a:ext>
          </a:extLst>
        </xdr:cNvPr>
        <xdr:cNvSpPr/>
      </xdr:nvSpPr>
      <xdr:spPr>
        <a:xfrm>
          <a:off x="12296775" y="90458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9797</xdr:rowOff>
    </xdr:from>
    <xdr:to>
      <xdr:col>76</xdr:col>
      <xdr:colOff>114300</xdr:colOff>
      <xdr:row>56</xdr:row>
      <xdr:rowOff>55517</xdr:rowOff>
    </xdr:to>
    <xdr:cxnSp macro="">
      <xdr:nvCxnSpPr>
        <xdr:cNvPr id="655" name="直線コネクタ 654">
          <a:extLst>
            <a:ext uri="{FF2B5EF4-FFF2-40B4-BE49-F238E27FC236}">
              <a16:creationId xmlns:a16="http://schemas.microsoft.com/office/drawing/2014/main" id="{A7740F93-A0E8-43AD-83FD-C42E8A335CE4}"/>
            </a:ext>
          </a:extLst>
        </xdr:cNvPr>
        <xdr:cNvCxnSpPr/>
      </xdr:nvCxnSpPr>
      <xdr:spPr>
        <a:xfrm>
          <a:off x="12344400" y="9083947"/>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120650</xdr:rowOff>
    </xdr:from>
    <xdr:to>
      <xdr:col>67</xdr:col>
      <xdr:colOff>101600</xdr:colOff>
      <xdr:row>56</xdr:row>
      <xdr:rowOff>50800</xdr:rowOff>
    </xdr:to>
    <xdr:sp macro="" textlink="">
      <xdr:nvSpPr>
        <xdr:cNvPr id="656" name="楕円 655">
          <a:extLst>
            <a:ext uri="{FF2B5EF4-FFF2-40B4-BE49-F238E27FC236}">
              <a16:creationId xmlns:a16="http://schemas.microsoft.com/office/drawing/2014/main" id="{ABA3BE31-A493-4F28-9B91-60C816B54652}"/>
            </a:ext>
          </a:extLst>
        </xdr:cNvPr>
        <xdr:cNvSpPr/>
      </xdr:nvSpPr>
      <xdr:spPr>
        <a:xfrm>
          <a:off x="11487150" y="9039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0</xdr:rowOff>
    </xdr:from>
    <xdr:to>
      <xdr:col>71</xdr:col>
      <xdr:colOff>177800</xdr:colOff>
      <xdr:row>56</xdr:row>
      <xdr:rowOff>9797</xdr:rowOff>
    </xdr:to>
    <xdr:cxnSp macro="">
      <xdr:nvCxnSpPr>
        <xdr:cNvPr id="657" name="直線コネクタ 656">
          <a:extLst>
            <a:ext uri="{FF2B5EF4-FFF2-40B4-BE49-F238E27FC236}">
              <a16:creationId xmlns:a16="http://schemas.microsoft.com/office/drawing/2014/main" id="{626D7813-B069-496C-9749-D40177DAA423}"/>
            </a:ext>
          </a:extLst>
        </xdr:cNvPr>
        <xdr:cNvCxnSpPr/>
      </xdr:nvCxnSpPr>
      <xdr:spPr>
        <a:xfrm>
          <a:off x="11534775" y="9077325"/>
          <a:ext cx="809625"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3BF3E388-BE38-455F-89E7-5583895F48E3}"/>
            </a:ext>
          </a:extLst>
        </xdr:cNvPr>
        <xdr:cNvSpPr txBox="1"/>
      </xdr:nvSpPr>
      <xdr:spPr>
        <a:xfrm>
          <a:off x="13745219" y="924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58255</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8927D399-F9C7-4070-BEF5-1E69D03E914C}"/>
            </a:ext>
          </a:extLst>
        </xdr:cNvPr>
        <xdr:cNvSpPr txBox="1"/>
      </xdr:nvSpPr>
      <xdr:spPr>
        <a:xfrm>
          <a:off x="12964169" y="9459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45193</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EF46D8EE-B1C8-4D31-9645-54A30BFC1C16}"/>
            </a:ext>
          </a:extLst>
        </xdr:cNvPr>
        <xdr:cNvSpPr txBox="1"/>
      </xdr:nvSpPr>
      <xdr:spPr>
        <a:xfrm>
          <a:off x="12164069" y="9449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32130</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E6684136-CF14-4E8F-9C35-DA173051E225}"/>
            </a:ext>
          </a:extLst>
        </xdr:cNvPr>
        <xdr:cNvSpPr txBox="1"/>
      </xdr:nvSpPr>
      <xdr:spPr>
        <a:xfrm>
          <a:off x="113544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122844</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F6F0E7B8-5EE7-4D74-9367-ED9808D7C093}"/>
            </a:ext>
          </a:extLst>
        </xdr:cNvPr>
        <xdr:cNvSpPr txBox="1"/>
      </xdr:nvSpPr>
      <xdr:spPr>
        <a:xfrm>
          <a:off x="12964169" y="8879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77124</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C071F8AE-783D-469D-8645-CF291A36F7BA}"/>
            </a:ext>
          </a:extLst>
        </xdr:cNvPr>
        <xdr:cNvSpPr txBox="1"/>
      </xdr:nvSpPr>
      <xdr:spPr>
        <a:xfrm>
          <a:off x="12164069" y="883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82F52B9E-6C69-4E07-A0ED-B028A928C673}"/>
            </a:ext>
          </a:extLst>
        </xdr:cNvPr>
        <xdr:cNvSpPr txBox="1"/>
      </xdr:nvSpPr>
      <xdr:spPr>
        <a:xfrm>
          <a:off x="11354444" y="881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5E4233C6-51B9-4F90-B791-4954CC09F47E}"/>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8FE14DEF-4CB6-4679-863C-B19F99B133DB}"/>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122EA8D6-A4E9-4739-A801-5A184BB42E1B}"/>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9A11116-1914-4B1C-953B-DE8A1D02CEC2}"/>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539791C-754D-4C7F-B70F-2669BC68328E}"/>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6AD8B1DB-ECFB-4632-8A82-0D92A997D2F0}"/>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34F6F2CA-09BD-4477-BD99-B62CF293126A}"/>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B5D7B2A9-504C-454D-AF36-770CBA96B69C}"/>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6C7D597E-1950-49E8-BBFC-45FD02FC98F9}"/>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7B3B5158-122E-4F33-B98F-F5DBF1F4BA6D}"/>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5056C79C-B5BE-4EE5-92F8-1FAA568BDA3E}"/>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C26FC3D7-6FD3-4D5B-98AE-ED959C1C126A}"/>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396506E0-21E3-4648-9C6B-E5B5D981477E}"/>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95B2A66C-AA93-4C5E-A9BE-A13CAE88564B}"/>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32CAD4A3-475C-4266-BEFD-BDEE68D2221D}"/>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A25DBDAA-BE03-4021-B584-0D31F0FC8E75}"/>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7981E7FF-5FBF-4DF9-913F-38F7B4E123E0}"/>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FACA67AD-A3C5-4767-AF5A-4B3BEADA0C32}"/>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227BB21B-CC98-4F39-B9AB-5AFEFC98D37E}"/>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5644385F-DBBF-4BE7-8418-07D080A2B60B}"/>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11D64128-69C6-4669-897F-64EAA2EE6487}"/>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858ECE81-975B-49F7-87A2-B3C1AE47D540}"/>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8C91A694-86FC-4F1F-A455-657D7F2C0740}"/>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88" name="直線コネクタ 687">
          <a:extLst>
            <a:ext uri="{FF2B5EF4-FFF2-40B4-BE49-F238E27FC236}">
              <a16:creationId xmlns:a16="http://schemas.microsoft.com/office/drawing/2014/main" id="{025A9156-1CAF-4CE2-9419-021D6C4774E1}"/>
            </a:ext>
          </a:extLst>
        </xdr:cNvPr>
        <xdr:cNvCxnSpPr/>
      </xdr:nvCxnSpPr>
      <xdr:spPr>
        <a:xfrm flipV="1">
          <a:off x="19954239" y="9048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7AE4179E-75EC-471C-80FE-0EE2043D15BC}"/>
            </a:ext>
          </a:extLst>
        </xdr:cNvPr>
        <xdr:cNvSpPr txBox="1"/>
      </xdr:nvSpPr>
      <xdr:spPr>
        <a:xfrm>
          <a:off x="19992975"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0" name="直線コネクタ 689">
          <a:extLst>
            <a:ext uri="{FF2B5EF4-FFF2-40B4-BE49-F238E27FC236}">
              <a16:creationId xmlns:a16="http://schemas.microsoft.com/office/drawing/2014/main" id="{A0AB6C23-4BD4-4355-A3DB-5A20FD09542E}"/>
            </a:ext>
          </a:extLst>
        </xdr:cNvPr>
        <xdr:cNvCxnSpPr/>
      </xdr:nvCxnSpPr>
      <xdr:spPr>
        <a:xfrm>
          <a:off x="19878675" y="10344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02CD96E5-41C4-485E-A786-C2FCCC694977}"/>
            </a:ext>
          </a:extLst>
        </xdr:cNvPr>
        <xdr:cNvSpPr txBox="1"/>
      </xdr:nvSpPr>
      <xdr:spPr>
        <a:xfrm>
          <a:off x="19992975"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2" name="直線コネクタ 691">
          <a:extLst>
            <a:ext uri="{FF2B5EF4-FFF2-40B4-BE49-F238E27FC236}">
              <a16:creationId xmlns:a16="http://schemas.microsoft.com/office/drawing/2014/main" id="{2C56C6B8-99C9-45F3-BE3B-379989B87653}"/>
            </a:ext>
          </a:extLst>
        </xdr:cNvPr>
        <xdr:cNvCxnSpPr/>
      </xdr:nvCxnSpPr>
      <xdr:spPr>
        <a:xfrm>
          <a:off x="19878675" y="9048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2C398EE3-722E-48FB-B5F1-3C9380BDA5F5}"/>
            </a:ext>
          </a:extLst>
        </xdr:cNvPr>
        <xdr:cNvSpPr txBox="1"/>
      </xdr:nvSpPr>
      <xdr:spPr>
        <a:xfrm>
          <a:off x="19992975" y="984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4" name="フローチャート: 判断 693">
          <a:extLst>
            <a:ext uri="{FF2B5EF4-FFF2-40B4-BE49-F238E27FC236}">
              <a16:creationId xmlns:a16="http://schemas.microsoft.com/office/drawing/2014/main" id="{48EFA9D2-74D7-4149-B112-9B143BE19A30}"/>
            </a:ext>
          </a:extLst>
        </xdr:cNvPr>
        <xdr:cNvSpPr/>
      </xdr:nvSpPr>
      <xdr:spPr>
        <a:xfrm>
          <a:off x="19897725" y="98679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5" name="フローチャート: 判断 694">
          <a:extLst>
            <a:ext uri="{FF2B5EF4-FFF2-40B4-BE49-F238E27FC236}">
              <a16:creationId xmlns:a16="http://schemas.microsoft.com/office/drawing/2014/main" id="{6731AB95-56AD-4457-A0AA-D2504EE13824}"/>
            </a:ext>
          </a:extLst>
        </xdr:cNvPr>
        <xdr:cNvSpPr/>
      </xdr:nvSpPr>
      <xdr:spPr>
        <a:xfrm>
          <a:off x="19154775" y="98679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96" name="フローチャート: 判断 695">
          <a:extLst>
            <a:ext uri="{FF2B5EF4-FFF2-40B4-BE49-F238E27FC236}">
              <a16:creationId xmlns:a16="http://schemas.microsoft.com/office/drawing/2014/main" id="{E6A6FD04-DD9A-4BD5-BE9C-2CA7F64841FA}"/>
            </a:ext>
          </a:extLst>
        </xdr:cNvPr>
        <xdr:cNvSpPr/>
      </xdr:nvSpPr>
      <xdr:spPr>
        <a:xfrm>
          <a:off x="18345150" y="98679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697" name="フローチャート: 判断 696">
          <a:extLst>
            <a:ext uri="{FF2B5EF4-FFF2-40B4-BE49-F238E27FC236}">
              <a16:creationId xmlns:a16="http://schemas.microsoft.com/office/drawing/2014/main" id="{728D3F28-EF12-4F52-A465-5D80253DB7B2}"/>
            </a:ext>
          </a:extLst>
        </xdr:cNvPr>
        <xdr:cNvSpPr/>
      </xdr:nvSpPr>
      <xdr:spPr>
        <a:xfrm>
          <a:off x="17554575" y="9867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8" name="フローチャート: 判断 697">
          <a:extLst>
            <a:ext uri="{FF2B5EF4-FFF2-40B4-BE49-F238E27FC236}">
              <a16:creationId xmlns:a16="http://schemas.microsoft.com/office/drawing/2014/main" id="{1C31365E-2640-4083-A0BD-4D323C9170E5}"/>
            </a:ext>
          </a:extLst>
        </xdr:cNvPr>
        <xdr:cNvSpPr/>
      </xdr:nvSpPr>
      <xdr:spPr>
        <a:xfrm>
          <a:off x="16754475" y="989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7729CF0B-952A-491E-B053-47659F627F57}"/>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5336E5C3-A25E-47ED-89EB-2C793C771B8C}"/>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F70DFC5-3B7D-4E3D-BB98-5E5F2A2D3D37}"/>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C2D5A265-2D5D-46FE-844D-68FA741B40A9}"/>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8101F7C-4F12-4C0A-8C6B-76FE35B64145}"/>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120650</xdr:rowOff>
    </xdr:from>
    <xdr:to>
      <xdr:col>107</xdr:col>
      <xdr:colOff>101600</xdr:colOff>
      <xdr:row>64</xdr:row>
      <xdr:rowOff>50800</xdr:rowOff>
    </xdr:to>
    <xdr:sp macro="" textlink="">
      <xdr:nvSpPr>
        <xdr:cNvPr id="704" name="楕円 703">
          <a:extLst>
            <a:ext uri="{FF2B5EF4-FFF2-40B4-BE49-F238E27FC236}">
              <a16:creationId xmlns:a16="http://schemas.microsoft.com/office/drawing/2014/main" id="{19A96892-996A-4E1A-8328-251BA1F1FFD2}"/>
            </a:ext>
          </a:extLst>
        </xdr:cNvPr>
        <xdr:cNvSpPr/>
      </xdr:nvSpPr>
      <xdr:spPr>
        <a:xfrm>
          <a:off x="18345150" y="103346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05" name="楕円 704">
          <a:extLst>
            <a:ext uri="{FF2B5EF4-FFF2-40B4-BE49-F238E27FC236}">
              <a16:creationId xmlns:a16="http://schemas.microsoft.com/office/drawing/2014/main" id="{3E5EFC4E-CCF6-47D9-B642-B03DEB646475}"/>
            </a:ext>
          </a:extLst>
        </xdr:cNvPr>
        <xdr:cNvSpPr/>
      </xdr:nvSpPr>
      <xdr:spPr>
        <a:xfrm>
          <a:off x="17554575" y="103346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06" name="直線コネクタ 705">
          <a:extLst>
            <a:ext uri="{FF2B5EF4-FFF2-40B4-BE49-F238E27FC236}">
              <a16:creationId xmlns:a16="http://schemas.microsoft.com/office/drawing/2014/main" id="{DD3A4BB2-DD90-4564-A064-BB1886A306F7}"/>
            </a:ext>
          </a:extLst>
        </xdr:cNvPr>
        <xdr:cNvCxnSpPr/>
      </xdr:nvCxnSpPr>
      <xdr:spPr>
        <a:xfrm>
          <a:off x="17602200" y="103727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07" name="楕円 706">
          <a:extLst>
            <a:ext uri="{FF2B5EF4-FFF2-40B4-BE49-F238E27FC236}">
              <a16:creationId xmlns:a16="http://schemas.microsoft.com/office/drawing/2014/main" id="{426EB78A-55A4-4CA9-B2CC-32DF96FF5BE9}"/>
            </a:ext>
          </a:extLst>
        </xdr:cNvPr>
        <xdr:cNvSpPr/>
      </xdr:nvSpPr>
      <xdr:spPr>
        <a:xfrm>
          <a:off x="16754475" y="103346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08" name="直線コネクタ 707">
          <a:extLst>
            <a:ext uri="{FF2B5EF4-FFF2-40B4-BE49-F238E27FC236}">
              <a16:creationId xmlns:a16="http://schemas.microsoft.com/office/drawing/2014/main" id="{C89F30F0-5731-4C59-845D-022EB843D3B5}"/>
            </a:ext>
          </a:extLst>
        </xdr:cNvPr>
        <xdr:cNvCxnSpPr/>
      </xdr:nvCxnSpPr>
      <xdr:spPr>
        <a:xfrm>
          <a:off x="16802100" y="103727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09" name="n_1aveValue【保健センター・保健所】&#10;一人当たり面積">
          <a:extLst>
            <a:ext uri="{FF2B5EF4-FFF2-40B4-BE49-F238E27FC236}">
              <a16:creationId xmlns:a16="http://schemas.microsoft.com/office/drawing/2014/main" id="{6471600A-70F7-4CBE-8956-5EB9944004DF}"/>
            </a:ext>
          </a:extLst>
        </xdr:cNvPr>
        <xdr:cNvSpPr txBox="1"/>
      </xdr:nvSpPr>
      <xdr:spPr>
        <a:xfrm>
          <a:off x="18983402" y="96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10" name="n_2aveValue【保健センター・保健所】&#10;一人当たり面積">
          <a:extLst>
            <a:ext uri="{FF2B5EF4-FFF2-40B4-BE49-F238E27FC236}">
              <a16:creationId xmlns:a16="http://schemas.microsoft.com/office/drawing/2014/main" id="{8DA20B75-26B0-494B-B786-2C1B1841A033}"/>
            </a:ext>
          </a:extLst>
        </xdr:cNvPr>
        <xdr:cNvSpPr txBox="1"/>
      </xdr:nvSpPr>
      <xdr:spPr>
        <a:xfrm>
          <a:off x="18183302" y="96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11" name="n_3aveValue【保健センター・保健所】&#10;一人当たり面積">
          <a:extLst>
            <a:ext uri="{FF2B5EF4-FFF2-40B4-BE49-F238E27FC236}">
              <a16:creationId xmlns:a16="http://schemas.microsoft.com/office/drawing/2014/main" id="{86FF7321-F043-447D-ACB0-30EE5F088FDB}"/>
            </a:ext>
          </a:extLst>
        </xdr:cNvPr>
        <xdr:cNvSpPr txBox="1"/>
      </xdr:nvSpPr>
      <xdr:spPr>
        <a:xfrm>
          <a:off x="17383202" y="96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2" name="n_4aveValue【保健センター・保健所】&#10;一人当たり面積">
          <a:extLst>
            <a:ext uri="{FF2B5EF4-FFF2-40B4-BE49-F238E27FC236}">
              <a16:creationId xmlns:a16="http://schemas.microsoft.com/office/drawing/2014/main" id="{DE5DE1A0-2F64-4B37-8D6A-81F840D00B3C}"/>
            </a:ext>
          </a:extLst>
        </xdr:cNvPr>
        <xdr:cNvSpPr txBox="1"/>
      </xdr:nvSpPr>
      <xdr:spPr>
        <a:xfrm>
          <a:off x="16592627" y="968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13" name="n_2mainValue【保健センター・保健所】&#10;一人当たり面積">
          <a:extLst>
            <a:ext uri="{FF2B5EF4-FFF2-40B4-BE49-F238E27FC236}">
              <a16:creationId xmlns:a16="http://schemas.microsoft.com/office/drawing/2014/main" id="{324B1ADA-EFC3-4E0B-A6C4-41972696AA1D}"/>
            </a:ext>
          </a:extLst>
        </xdr:cNvPr>
        <xdr:cNvSpPr txBox="1"/>
      </xdr:nvSpPr>
      <xdr:spPr>
        <a:xfrm>
          <a:off x="18183302"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14" name="n_3mainValue【保健センター・保健所】&#10;一人当たり面積">
          <a:extLst>
            <a:ext uri="{FF2B5EF4-FFF2-40B4-BE49-F238E27FC236}">
              <a16:creationId xmlns:a16="http://schemas.microsoft.com/office/drawing/2014/main" id="{97C89474-8C08-48D4-92A2-5A94BD38F7A3}"/>
            </a:ext>
          </a:extLst>
        </xdr:cNvPr>
        <xdr:cNvSpPr txBox="1"/>
      </xdr:nvSpPr>
      <xdr:spPr>
        <a:xfrm>
          <a:off x="17383202"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15" name="n_4mainValue【保健センター・保健所】&#10;一人当たり面積">
          <a:extLst>
            <a:ext uri="{FF2B5EF4-FFF2-40B4-BE49-F238E27FC236}">
              <a16:creationId xmlns:a16="http://schemas.microsoft.com/office/drawing/2014/main" id="{762807D6-518D-41FA-887E-91DF736B3638}"/>
            </a:ext>
          </a:extLst>
        </xdr:cNvPr>
        <xdr:cNvSpPr txBox="1"/>
      </xdr:nvSpPr>
      <xdr:spPr>
        <a:xfrm>
          <a:off x="16592627"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2C2C29B6-0B04-4DCA-8822-8C243CCE324F}"/>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C7082AF2-E4B8-41D2-9907-A3DBCB8B81FA}"/>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E0855B08-C1B8-4F3B-BC3D-6741910D5E0E}"/>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803BD4A1-2526-4692-AF9D-E1F1CA8580A5}"/>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FF68BDE-1F78-46A8-B668-DC7D48C91588}"/>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57C98A11-3349-4B5F-ADDD-101DF649F4F6}"/>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96271C27-7A53-4975-B574-7FE4E562BB73}"/>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3F4F829B-AAF3-4D90-8A0B-3268DCC5261E}"/>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4C6E318F-211C-46E3-834D-90B3ED30A45E}"/>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357CEFD2-14DF-40D5-98D3-CD664BA89298}"/>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26" name="テキスト ボックス 725">
          <a:extLst>
            <a:ext uri="{FF2B5EF4-FFF2-40B4-BE49-F238E27FC236}">
              <a16:creationId xmlns:a16="http://schemas.microsoft.com/office/drawing/2014/main" id="{B5A24195-E314-4A11-A133-B520E79442A0}"/>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7" name="直線コネクタ 726">
          <a:extLst>
            <a:ext uri="{FF2B5EF4-FFF2-40B4-BE49-F238E27FC236}">
              <a16:creationId xmlns:a16="http://schemas.microsoft.com/office/drawing/2014/main" id="{591BDD73-DDC3-4A9D-9C0A-3CA992E2674C}"/>
            </a:ext>
          </a:extLst>
        </xdr:cNvPr>
        <xdr:cNvCxnSpPr/>
      </xdr:nvCxnSpPr>
      <xdr:spPr>
        <a:xfrm>
          <a:off x="11210925" y="13973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8" name="テキスト ボックス 727">
          <a:extLst>
            <a:ext uri="{FF2B5EF4-FFF2-40B4-BE49-F238E27FC236}">
              <a16:creationId xmlns:a16="http://schemas.microsoft.com/office/drawing/2014/main" id="{171169E1-A8AE-4CE3-9C36-4C87BDDCF202}"/>
            </a:ext>
          </a:extLst>
        </xdr:cNvPr>
        <xdr:cNvSpPr txBox="1"/>
      </xdr:nvSpPr>
      <xdr:spPr>
        <a:xfrm>
          <a:off x="10845966"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9" name="直線コネクタ 728">
          <a:extLst>
            <a:ext uri="{FF2B5EF4-FFF2-40B4-BE49-F238E27FC236}">
              <a16:creationId xmlns:a16="http://schemas.microsoft.com/office/drawing/2014/main" id="{C3DE0794-F3A5-4C66-9A98-1BEFF64D1659}"/>
            </a:ext>
          </a:extLst>
        </xdr:cNvPr>
        <xdr:cNvCxnSpPr/>
      </xdr:nvCxnSpPr>
      <xdr:spPr>
        <a:xfrm>
          <a:off x="11210925" y="13544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0" name="テキスト ボックス 729">
          <a:extLst>
            <a:ext uri="{FF2B5EF4-FFF2-40B4-BE49-F238E27FC236}">
              <a16:creationId xmlns:a16="http://schemas.microsoft.com/office/drawing/2014/main" id="{6FF8EBE6-F57F-42B6-BBF8-7F27F8085F43}"/>
            </a:ext>
          </a:extLst>
        </xdr:cNvPr>
        <xdr:cNvSpPr txBox="1"/>
      </xdr:nvSpPr>
      <xdr:spPr>
        <a:xfrm>
          <a:off x="10845966"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1" name="直線コネクタ 730">
          <a:extLst>
            <a:ext uri="{FF2B5EF4-FFF2-40B4-BE49-F238E27FC236}">
              <a16:creationId xmlns:a16="http://schemas.microsoft.com/office/drawing/2014/main" id="{E17877CC-9EFC-4DCD-8E9D-B9BC1F52B5FC}"/>
            </a:ext>
          </a:extLst>
        </xdr:cNvPr>
        <xdr:cNvCxnSpPr/>
      </xdr:nvCxnSpPr>
      <xdr:spPr>
        <a:xfrm>
          <a:off x="11210925" y="13115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2" name="テキスト ボックス 731">
          <a:extLst>
            <a:ext uri="{FF2B5EF4-FFF2-40B4-BE49-F238E27FC236}">
              <a16:creationId xmlns:a16="http://schemas.microsoft.com/office/drawing/2014/main" id="{875E70A6-6F55-4723-ABA4-0A49F145B044}"/>
            </a:ext>
          </a:extLst>
        </xdr:cNvPr>
        <xdr:cNvSpPr txBox="1"/>
      </xdr:nvSpPr>
      <xdr:spPr>
        <a:xfrm>
          <a:off x="10845966"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3" name="直線コネクタ 732">
          <a:extLst>
            <a:ext uri="{FF2B5EF4-FFF2-40B4-BE49-F238E27FC236}">
              <a16:creationId xmlns:a16="http://schemas.microsoft.com/office/drawing/2014/main" id="{BBF8F4E5-A06E-48FD-A58E-27A3DD3C6FEF}"/>
            </a:ext>
          </a:extLst>
        </xdr:cNvPr>
        <xdr:cNvCxnSpPr/>
      </xdr:nvCxnSpPr>
      <xdr:spPr>
        <a:xfrm>
          <a:off x="11210925" y="12677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4" name="テキスト ボックス 733">
          <a:extLst>
            <a:ext uri="{FF2B5EF4-FFF2-40B4-BE49-F238E27FC236}">
              <a16:creationId xmlns:a16="http://schemas.microsoft.com/office/drawing/2014/main" id="{85CBE40A-6D0E-4814-9C8B-03C622BEE349}"/>
            </a:ext>
          </a:extLst>
        </xdr:cNvPr>
        <xdr:cNvSpPr txBox="1"/>
      </xdr:nvSpPr>
      <xdr:spPr>
        <a:xfrm>
          <a:off x="10845966"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a:extLst>
            <a:ext uri="{FF2B5EF4-FFF2-40B4-BE49-F238E27FC236}">
              <a16:creationId xmlns:a16="http://schemas.microsoft.com/office/drawing/2014/main" id="{39925724-199B-4184-844A-881779BDD800}"/>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6" name="テキスト ボックス 735">
          <a:extLst>
            <a:ext uri="{FF2B5EF4-FFF2-40B4-BE49-F238E27FC236}">
              <a16:creationId xmlns:a16="http://schemas.microsoft.com/office/drawing/2014/main" id="{57E5F2EC-FC96-410F-B401-263FCBA75C3B}"/>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C718F0F7-0996-4826-91A3-2BF79B89DF84}"/>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38" name="直線コネクタ 737">
          <a:extLst>
            <a:ext uri="{FF2B5EF4-FFF2-40B4-BE49-F238E27FC236}">
              <a16:creationId xmlns:a16="http://schemas.microsoft.com/office/drawing/2014/main" id="{3DB0FD8D-9229-408F-BDF2-62BCEE22C5B6}"/>
            </a:ext>
          </a:extLst>
        </xdr:cNvPr>
        <xdr:cNvCxnSpPr/>
      </xdr:nvCxnSpPr>
      <xdr:spPr>
        <a:xfrm flipV="1">
          <a:off x="14696439" y="12665456"/>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39" name="【消防施設】&#10;有形固定資産減価償却率最小値テキスト">
          <a:extLst>
            <a:ext uri="{FF2B5EF4-FFF2-40B4-BE49-F238E27FC236}">
              <a16:creationId xmlns:a16="http://schemas.microsoft.com/office/drawing/2014/main" id="{BE8950B3-5D5D-4482-A88A-75BD08B619F1}"/>
            </a:ext>
          </a:extLst>
        </xdr:cNvPr>
        <xdr:cNvSpPr txBox="1"/>
      </xdr:nvSpPr>
      <xdr:spPr>
        <a:xfrm>
          <a:off x="14735175"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40" name="直線コネクタ 739">
          <a:extLst>
            <a:ext uri="{FF2B5EF4-FFF2-40B4-BE49-F238E27FC236}">
              <a16:creationId xmlns:a16="http://schemas.microsoft.com/office/drawing/2014/main" id="{4B4396C3-9A6B-42B4-8EB2-6C56F0D03418}"/>
            </a:ext>
          </a:extLst>
        </xdr:cNvPr>
        <xdr:cNvCxnSpPr/>
      </xdr:nvCxnSpPr>
      <xdr:spPr>
        <a:xfrm>
          <a:off x="14611350" y="140874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41" name="【消防施設】&#10;有形固定資産減価償却率最大値テキスト">
          <a:extLst>
            <a:ext uri="{FF2B5EF4-FFF2-40B4-BE49-F238E27FC236}">
              <a16:creationId xmlns:a16="http://schemas.microsoft.com/office/drawing/2014/main" id="{33813A73-1986-4A7C-8DED-76F1FFA13EDC}"/>
            </a:ext>
          </a:extLst>
        </xdr:cNvPr>
        <xdr:cNvSpPr txBox="1"/>
      </xdr:nvSpPr>
      <xdr:spPr>
        <a:xfrm>
          <a:off x="14735175" y="1245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42" name="直線コネクタ 741">
          <a:extLst>
            <a:ext uri="{FF2B5EF4-FFF2-40B4-BE49-F238E27FC236}">
              <a16:creationId xmlns:a16="http://schemas.microsoft.com/office/drawing/2014/main" id="{8EF86B25-F2D9-4089-AB8E-303C5459B34B}"/>
            </a:ext>
          </a:extLst>
        </xdr:cNvPr>
        <xdr:cNvCxnSpPr/>
      </xdr:nvCxnSpPr>
      <xdr:spPr>
        <a:xfrm>
          <a:off x="14611350" y="126654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38879</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63E48FB4-7DD1-4177-8014-88D1035B8DB8}"/>
            </a:ext>
          </a:extLst>
        </xdr:cNvPr>
        <xdr:cNvSpPr txBox="1"/>
      </xdr:nvSpPr>
      <xdr:spPr>
        <a:xfrm>
          <a:off x="14735175" y="133262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44" name="フローチャート: 判断 743">
          <a:extLst>
            <a:ext uri="{FF2B5EF4-FFF2-40B4-BE49-F238E27FC236}">
              <a16:creationId xmlns:a16="http://schemas.microsoft.com/office/drawing/2014/main" id="{C35BBEF9-8A5B-436B-8E86-4EEE6759D933}"/>
            </a:ext>
          </a:extLst>
        </xdr:cNvPr>
        <xdr:cNvSpPr/>
      </xdr:nvSpPr>
      <xdr:spPr>
        <a:xfrm>
          <a:off x="14649450" y="133510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45" name="フローチャート: 判断 744">
          <a:extLst>
            <a:ext uri="{FF2B5EF4-FFF2-40B4-BE49-F238E27FC236}">
              <a16:creationId xmlns:a16="http://schemas.microsoft.com/office/drawing/2014/main" id="{E049926C-BDA8-466B-8329-C44E0735CAEE}"/>
            </a:ext>
          </a:extLst>
        </xdr:cNvPr>
        <xdr:cNvSpPr/>
      </xdr:nvSpPr>
      <xdr:spPr>
        <a:xfrm>
          <a:off x="13887450" y="132961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46" name="フローチャート: 判断 745">
          <a:extLst>
            <a:ext uri="{FF2B5EF4-FFF2-40B4-BE49-F238E27FC236}">
              <a16:creationId xmlns:a16="http://schemas.microsoft.com/office/drawing/2014/main" id="{A50F3BC4-2B57-4E45-826E-11A3A63745BD}"/>
            </a:ext>
          </a:extLst>
        </xdr:cNvPr>
        <xdr:cNvSpPr/>
      </xdr:nvSpPr>
      <xdr:spPr>
        <a:xfrm>
          <a:off x="13096875" y="132673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47" name="フローチャート: 判断 746">
          <a:extLst>
            <a:ext uri="{FF2B5EF4-FFF2-40B4-BE49-F238E27FC236}">
              <a16:creationId xmlns:a16="http://schemas.microsoft.com/office/drawing/2014/main" id="{C38351D6-2E14-423D-BC13-1BE1CF8F82FF}"/>
            </a:ext>
          </a:extLst>
        </xdr:cNvPr>
        <xdr:cNvSpPr/>
      </xdr:nvSpPr>
      <xdr:spPr>
        <a:xfrm>
          <a:off x="12296775" y="132124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48" name="フローチャート: 判断 747">
          <a:extLst>
            <a:ext uri="{FF2B5EF4-FFF2-40B4-BE49-F238E27FC236}">
              <a16:creationId xmlns:a16="http://schemas.microsoft.com/office/drawing/2014/main" id="{0460AC04-281E-40B3-8018-B53C9355C56A}"/>
            </a:ext>
          </a:extLst>
        </xdr:cNvPr>
        <xdr:cNvSpPr/>
      </xdr:nvSpPr>
      <xdr:spPr>
        <a:xfrm>
          <a:off x="11487150" y="132325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CBDFEDF8-D66F-4004-9425-C64CF2D4D9D0}"/>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5200A2C1-2636-497B-B0FB-1E7FBEE35927}"/>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28212BF5-455B-4EC8-89CF-E9E10BC647A3}"/>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2F4008E-1996-4400-B46C-4A67B13AB71C}"/>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92F4EE23-E879-4B13-966A-7F990FF70D0D}"/>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149606</xdr:rowOff>
    </xdr:from>
    <xdr:to>
      <xdr:col>85</xdr:col>
      <xdr:colOff>177800</xdr:colOff>
      <xdr:row>78</xdr:row>
      <xdr:rowOff>79756</xdr:rowOff>
    </xdr:to>
    <xdr:sp macro="" textlink="">
      <xdr:nvSpPr>
        <xdr:cNvPr id="754" name="楕円 753">
          <a:extLst>
            <a:ext uri="{FF2B5EF4-FFF2-40B4-BE49-F238E27FC236}">
              <a16:creationId xmlns:a16="http://schemas.microsoft.com/office/drawing/2014/main" id="{5144ABAC-B4A6-4121-9FB8-0BA6B0D82FF0}"/>
            </a:ext>
          </a:extLst>
        </xdr:cNvPr>
        <xdr:cNvSpPr/>
      </xdr:nvSpPr>
      <xdr:spPr>
        <a:xfrm>
          <a:off x="14649450" y="126273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102633</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86BDB9EC-25AB-4BED-B725-E4FE56D48052}"/>
            </a:ext>
          </a:extLst>
        </xdr:cNvPr>
        <xdr:cNvSpPr txBox="1"/>
      </xdr:nvSpPr>
      <xdr:spPr>
        <a:xfrm>
          <a:off x="14735175" y="1258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154178</xdr:rowOff>
    </xdr:from>
    <xdr:to>
      <xdr:col>81</xdr:col>
      <xdr:colOff>101600</xdr:colOff>
      <xdr:row>78</xdr:row>
      <xdr:rowOff>84328</xdr:rowOff>
    </xdr:to>
    <xdr:sp macro="" textlink="">
      <xdr:nvSpPr>
        <xdr:cNvPr id="756" name="楕円 755">
          <a:extLst>
            <a:ext uri="{FF2B5EF4-FFF2-40B4-BE49-F238E27FC236}">
              <a16:creationId xmlns:a16="http://schemas.microsoft.com/office/drawing/2014/main" id="{6BBB1A92-691E-4293-92C6-E142FE8E1CAE}"/>
            </a:ext>
          </a:extLst>
        </xdr:cNvPr>
        <xdr:cNvSpPr/>
      </xdr:nvSpPr>
      <xdr:spPr>
        <a:xfrm>
          <a:off x="13887450" y="126319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28956</xdr:rowOff>
    </xdr:from>
    <xdr:to>
      <xdr:col>85</xdr:col>
      <xdr:colOff>127000</xdr:colOff>
      <xdr:row>78</xdr:row>
      <xdr:rowOff>33528</xdr:rowOff>
    </xdr:to>
    <xdr:cxnSp macro="">
      <xdr:nvCxnSpPr>
        <xdr:cNvPr id="757" name="直線コネクタ 756">
          <a:extLst>
            <a:ext uri="{FF2B5EF4-FFF2-40B4-BE49-F238E27FC236}">
              <a16:creationId xmlns:a16="http://schemas.microsoft.com/office/drawing/2014/main" id="{D7B7CD66-EF70-4FB1-96BA-E3231945FB9A}"/>
            </a:ext>
          </a:extLst>
        </xdr:cNvPr>
        <xdr:cNvCxnSpPr/>
      </xdr:nvCxnSpPr>
      <xdr:spPr>
        <a:xfrm flipV="1">
          <a:off x="13935075" y="12665456"/>
          <a:ext cx="762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74168</xdr:rowOff>
    </xdr:from>
    <xdr:to>
      <xdr:col>76</xdr:col>
      <xdr:colOff>165100</xdr:colOff>
      <xdr:row>79</xdr:row>
      <xdr:rowOff>4318</xdr:rowOff>
    </xdr:to>
    <xdr:sp macro="" textlink="">
      <xdr:nvSpPr>
        <xdr:cNvPr id="758" name="楕円 757">
          <a:extLst>
            <a:ext uri="{FF2B5EF4-FFF2-40B4-BE49-F238E27FC236}">
              <a16:creationId xmlns:a16="http://schemas.microsoft.com/office/drawing/2014/main" id="{7E0705D9-59E4-42B6-B2F8-CAC398A71D77}"/>
            </a:ext>
          </a:extLst>
        </xdr:cNvPr>
        <xdr:cNvSpPr/>
      </xdr:nvSpPr>
      <xdr:spPr>
        <a:xfrm>
          <a:off x="13096875" y="127138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33528</xdr:rowOff>
    </xdr:from>
    <xdr:to>
      <xdr:col>81</xdr:col>
      <xdr:colOff>50800</xdr:colOff>
      <xdr:row>78</xdr:row>
      <xdr:rowOff>124968</xdr:rowOff>
    </xdr:to>
    <xdr:cxnSp macro="">
      <xdr:nvCxnSpPr>
        <xdr:cNvPr id="759" name="直線コネクタ 758">
          <a:extLst>
            <a:ext uri="{FF2B5EF4-FFF2-40B4-BE49-F238E27FC236}">
              <a16:creationId xmlns:a16="http://schemas.microsoft.com/office/drawing/2014/main" id="{E1DE8863-6462-43B1-8276-C34EACEB97BE}"/>
            </a:ext>
          </a:extLst>
        </xdr:cNvPr>
        <xdr:cNvCxnSpPr/>
      </xdr:nvCxnSpPr>
      <xdr:spPr>
        <a:xfrm flipV="1">
          <a:off x="13144500" y="12670028"/>
          <a:ext cx="79057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49022</xdr:rowOff>
    </xdr:from>
    <xdr:to>
      <xdr:col>72</xdr:col>
      <xdr:colOff>38100</xdr:colOff>
      <xdr:row>79</xdr:row>
      <xdr:rowOff>150622</xdr:rowOff>
    </xdr:to>
    <xdr:sp macro="" textlink="">
      <xdr:nvSpPr>
        <xdr:cNvPr id="760" name="楕円 759">
          <a:extLst>
            <a:ext uri="{FF2B5EF4-FFF2-40B4-BE49-F238E27FC236}">
              <a16:creationId xmlns:a16="http://schemas.microsoft.com/office/drawing/2014/main" id="{27F17738-9347-4D26-AF2C-56BE64ADF7A4}"/>
            </a:ext>
          </a:extLst>
        </xdr:cNvPr>
        <xdr:cNvSpPr/>
      </xdr:nvSpPr>
      <xdr:spPr>
        <a:xfrm>
          <a:off x="12296775" y="1284744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124968</xdr:rowOff>
    </xdr:from>
    <xdr:to>
      <xdr:col>76</xdr:col>
      <xdr:colOff>114300</xdr:colOff>
      <xdr:row>79</xdr:row>
      <xdr:rowOff>99822</xdr:rowOff>
    </xdr:to>
    <xdr:cxnSp macro="">
      <xdr:nvCxnSpPr>
        <xdr:cNvPr id="761" name="直線コネクタ 760">
          <a:extLst>
            <a:ext uri="{FF2B5EF4-FFF2-40B4-BE49-F238E27FC236}">
              <a16:creationId xmlns:a16="http://schemas.microsoft.com/office/drawing/2014/main" id="{269EF4AD-FBDD-4890-8A9B-64257413259D}"/>
            </a:ext>
          </a:extLst>
        </xdr:cNvPr>
        <xdr:cNvCxnSpPr/>
      </xdr:nvCxnSpPr>
      <xdr:spPr>
        <a:xfrm flipV="1">
          <a:off x="12344400" y="12761468"/>
          <a:ext cx="800100" cy="1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156463</xdr:rowOff>
    </xdr:from>
    <xdr:to>
      <xdr:col>67</xdr:col>
      <xdr:colOff>101600</xdr:colOff>
      <xdr:row>79</xdr:row>
      <xdr:rowOff>86613</xdr:rowOff>
    </xdr:to>
    <xdr:sp macro="" textlink="">
      <xdr:nvSpPr>
        <xdr:cNvPr id="762" name="楕円 761">
          <a:extLst>
            <a:ext uri="{FF2B5EF4-FFF2-40B4-BE49-F238E27FC236}">
              <a16:creationId xmlns:a16="http://schemas.microsoft.com/office/drawing/2014/main" id="{6ABAEB89-270A-4A02-A0C4-586E13A46D35}"/>
            </a:ext>
          </a:extLst>
        </xdr:cNvPr>
        <xdr:cNvSpPr/>
      </xdr:nvSpPr>
      <xdr:spPr>
        <a:xfrm>
          <a:off x="11487150" y="1279931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35813</xdr:rowOff>
    </xdr:from>
    <xdr:to>
      <xdr:col>71</xdr:col>
      <xdr:colOff>177800</xdr:colOff>
      <xdr:row>79</xdr:row>
      <xdr:rowOff>99822</xdr:rowOff>
    </xdr:to>
    <xdr:cxnSp macro="">
      <xdr:nvCxnSpPr>
        <xdr:cNvPr id="763" name="直線コネクタ 762">
          <a:extLst>
            <a:ext uri="{FF2B5EF4-FFF2-40B4-BE49-F238E27FC236}">
              <a16:creationId xmlns:a16="http://schemas.microsoft.com/office/drawing/2014/main" id="{83586ACB-D82F-42E7-9F69-A810AD002BCB}"/>
            </a:ext>
          </a:extLst>
        </xdr:cNvPr>
        <xdr:cNvCxnSpPr/>
      </xdr:nvCxnSpPr>
      <xdr:spPr>
        <a:xfrm>
          <a:off x="11534775" y="12837413"/>
          <a:ext cx="809625" cy="6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98314</xdr:rowOff>
    </xdr:from>
    <xdr:ext cx="405111" cy="259045"/>
    <xdr:sp macro="" textlink="">
      <xdr:nvSpPr>
        <xdr:cNvPr id="764" name="n_1aveValue【消防施設】&#10;有形固定資産減価償却率">
          <a:extLst>
            <a:ext uri="{FF2B5EF4-FFF2-40B4-BE49-F238E27FC236}">
              <a16:creationId xmlns:a16="http://schemas.microsoft.com/office/drawing/2014/main" id="{D5909E41-915E-4F23-BC5A-312BCCF92DF3}"/>
            </a:ext>
          </a:extLst>
        </xdr:cNvPr>
        <xdr:cNvSpPr txBox="1"/>
      </xdr:nvSpPr>
      <xdr:spPr>
        <a:xfrm>
          <a:off x="13745219" y="13385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765" name="n_2aveValue【消防施設】&#10;有形固定資産減価償却率">
          <a:extLst>
            <a:ext uri="{FF2B5EF4-FFF2-40B4-BE49-F238E27FC236}">
              <a16:creationId xmlns:a16="http://schemas.microsoft.com/office/drawing/2014/main" id="{D104C7DB-6A0F-4FCD-BF83-9ECA11976DDC}"/>
            </a:ext>
          </a:extLst>
        </xdr:cNvPr>
        <xdr:cNvSpPr txBox="1"/>
      </xdr:nvSpPr>
      <xdr:spPr>
        <a:xfrm>
          <a:off x="12964169" y="1335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66" name="n_3aveValue【消防施設】&#10;有形固定資産減価償却率">
          <a:extLst>
            <a:ext uri="{FF2B5EF4-FFF2-40B4-BE49-F238E27FC236}">
              <a16:creationId xmlns:a16="http://schemas.microsoft.com/office/drawing/2014/main" id="{C4F43A6C-847D-4D2A-9C85-B62B205DC440}"/>
            </a:ext>
          </a:extLst>
        </xdr:cNvPr>
        <xdr:cNvSpPr txBox="1"/>
      </xdr:nvSpPr>
      <xdr:spPr>
        <a:xfrm>
          <a:off x="12164069"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67" name="n_4aveValue【消防施設】&#10;有形固定資産減価償却率">
          <a:extLst>
            <a:ext uri="{FF2B5EF4-FFF2-40B4-BE49-F238E27FC236}">
              <a16:creationId xmlns:a16="http://schemas.microsoft.com/office/drawing/2014/main" id="{AF8CCC56-298F-45EF-B2FF-E21354E3F8D9}"/>
            </a:ext>
          </a:extLst>
        </xdr:cNvPr>
        <xdr:cNvSpPr txBox="1"/>
      </xdr:nvSpPr>
      <xdr:spPr>
        <a:xfrm>
          <a:off x="11354444" y="1331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100855</xdr:rowOff>
    </xdr:from>
    <xdr:ext cx="405111" cy="259045"/>
    <xdr:sp macro="" textlink="">
      <xdr:nvSpPr>
        <xdr:cNvPr id="768" name="n_1mainValue【消防施設】&#10;有形固定資産減価償却率">
          <a:extLst>
            <a:ext uri="{FF2B5EF4-FFF2-40B4-BE49-F238E27FC236}">
              <a16:creationId xmlns:a16="http://schemas.microsoft.com/office/drawing/2014/main" id="{CEEB4235-4C01-45A3-AA4F-B095DE6B0DE7}"/>
            </a:ext>
          </a:extLst>
        </xdr:cNvPr>
        <xdr:cNvSpPr txBox="1"/>
      </xdr:nvSpPr>
      <xdr:spPr>
        <a:xfrm>
          <a:off x="13745219" y="12419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20845</xdr:rowOff>
    </xdr:from>
    <xdr:ext cx="405111" cy="259045"/>
    <xdr:sp macro="" textlink="">
      <xdr:nvSpPr>
        <xdr:cNvPr id="769" name="n_2mainValue【消防施設】&#10;有形固定資産減価償却率">
          <a:extLst>
            <a:ext uri="{FF2B5EF4-FFF2-40B4-BE49-F238E27FC236}">
              <a16:creationId xmlns:a16="http://schemas.microsoft.com/office/drawing/2014/main" id="{E325ECAC-265D-4BC3-9136-44CD771C18C8}"/>
            </a:ext>
          </a:extLst>
        </xdr:cNvPr>
        <xdr:cNvSpPr txBox="1"/>
      </xdr:nvSpPr>
      <xdr:spPr>
        <a:xfrm>
          <a:off x="12964169" y="1249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167149</xdr:rowOff>
    </xdr:from>
    <xdr:ext cx="405111" cy="259045"/>
    <xdr:sp macro="" textlink="">
      <xdr:nvSpPr>
        <xdr:cNvPr id="770" name="n_3mainValue【消防施設】&#10;有形固定資産減価償却率">
          <a:extLst>
            <a:ext uri="{FF2B5EF4-FFF2-40B4-BE49-F238E27FC236}">
              <a16:creationId xmlns:a16="http://schemas.microsoft.com/office/drawing/2014/main" id="{FF82BD06-FB2C-4E7B-BBD5-5DC55748FF1D}"/>
            </a:ext>
          </a:extLst>
        </xdr:cNvPr>
        <xdr:cNvSpPr txBox="1"/>
      </xdr:nvSpPr>
      <xdr:spPr>
        <a:xfrm>
          <a:off x="12164069" y="1264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103140</xdr:rowOff>
    </xdr:from>
    <xdr:ext cx="405111" cy="259045"/>
    <xdr:sp macro="" textlink="">
      <xdr:nvSpPr>
        <xdr:cNvPr id="771" name="n_4mainValue【消防施設】&#10;有形固定資産減価償却率">
          <a:extLst>
            <a:ext uri="{FF2B5EF4-FFF2-40B4-BE49-F238E27FC236}">
              <a16:creationId xmlns:a16="http://schemas.microsoft.com/office/drawing/2014/main" id="{48D54625-03B1-4711-9522-A3DA31C033FA}"/>
            </a:ext>
          </a:extLst>
        </xdr:cNvPr>
        <xdr:cNvSpPr txBox="1"/>
      </xdr:nvSpPr>
      <xdr:spPr>
        <a:xfrm>
          <a:off x="11354444" y="12584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C1D61518-A994-45B1-AE47-710BDE1BFB0E}"/>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B2F2E624-148A-4374-97F5-C8D3CA881E35}"/>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2D04B8B5-7665-4B61-9A4B-6D2D0A11926B}"/>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588E79A0-9F38-4F13-8A49-062DC0DA2749}"/>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18E5ABC1-1CC7-4C58-AACD-BD4A49DBE188}"/>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48408EEF-B6AC-4F9D-80DB-C6D7112FD1C0}"/>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C9C66620-EAF4-41ED-9D6D-DC248F81B7D2}"/>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1E738D19-9390-493A-A123-FBD8793A5DDF}"/>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194F7AAC-0C4F-4966-BA51-425A9FDEC3F9}"/>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78B4D850-019E-49EE-8EDC-568D35A3E3B4}"/>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2" name="テキスト ボックス 781">
          <a:extLst>
            <a:ext uri="{FF2B5EF4-FFF2-40B4-BE49-F238E27FC236}">
              <a16:creationId xmlns:a16="http://schemas.microsoft.com/office/drawing/2014/main" id="{B32519E9-3DD5-466D-B237-239F28095A7C}"/>
            </a:ext>
          </a:extLst>
        </xdr:cNvPr>
        <xdr:cNvSpPr txBox="1"/>
      </xdr:nvSpPr>
      <xdr:spPr>
        <a:xfrm>
          <a:off x="160523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94422CAD-90C9-41F8-A20D-CAB3788D9F26}"/>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AF2F06FF-B952-447C-9C6A-97767456B5CB}"/>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4B414C62-E981-4ECF-8789-93CFB88D84E4}"/>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1413EAF8-820E-4BD9-BCC9-F6D5F4AF0504}"/>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33A7BD34-AA6B-424F-B64A-DD6E587EA233}"/>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2EA340D7-642C-4957-AFDA-B8D29D81F42E}"/>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577E9B90-D960-4329-9E0D-36866A8F5F3B}"/>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7C488FDA-CCDB-4CFE-BB06-8A62898B72BC}"/>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F1EF4CF1-53DD-4D68-9316-22B8548CF17D}"/>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00E64777-5BCE-4F86-B387-9554B0C1DF35}"/>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7EBF8570-A875-498A-84E4-A97A5066EB02}"/>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19065DE7-C3E9-462B-92EE-FC93270923CA}"/>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BFBFE9D1-213F-4343-8A52-A9D7F2595795}"/>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796" name="直線コネクタ 795">
          <a:extLst>
            <a:ext uri="{FF2B5EF4-FFF2-40B4-BE49-F238E27FC236}">
              <a16:creationId xmlns:a16="http://schemas.microsoft.com/office/drawing/2014/main" id="{D616262B-2D1B-4646-8217-EFB7C1C9D27F}"/>
            </a:ext>
          </a:extLst>
        </xdr:cNvPr>
        <xdr:cNvCxnSpPr/>
      </xdr:nvCxnSpPr>
      <xdr:spPr>
        <a:xfrm flipV="1">
          <a:off x="19954239" y="12534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97" name="【消防施設】&#10;一人当たり面積最小値テキスト">
          <a:extLst>
            <a:ext uri="{FF2B5EF4-FFF2-40B4-BE49-F238E27FC236}">
              <a16:creationId xmlns:a16="http://schemas.microsoft.com/office/drawing/2014/main" id="{3DED8B6A-5DF7-42A5-AED8-02481778543B}"/>
            </a:ext>
          </a:extLst>
        </xdr:cNvPr>
        <xdr:cNvSpPr txBox="1"/>
      </xdr:nvSpPr>
      <xdr:spPr>
        <a:xfrm>
          <a:off x="19992975" y="1379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98" name="直線コネクタ 797">
          <a:extLst>
            <a:ext uri="{FF2B5EF4-FFF2-40B4-BE49-F238E27FC236}">
              <a16:creationId xmlns:a16="http://schemas.microsoft.com/office/drawing/2014/main" id="{B24BAFE3-2B3F-4AD4-ABB3-911E65CA3214}"/>
            </a:ext>
          </a:extLst>
        </xdr:cNvPr>
        <xdr:cNvCxnSpPr/>
      </xdr:nvCxnSpPr>
      <xdr:spPr>
        <a:xfrm>
          <a:off x="19878675" y="137922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99" name="【消防施設】&#10;一人当たり面積最大値テキスト">
          <a:extLst>
            <a:ext uri="{FF2B5EF4-FFF2-40B4-BE49-F238E27FC236}">
              <a16:creationId xmlns:a16="http://schemas.microsoft.com/office/drawing/2014/main" id="{312C29B5-94D1-4118-8A25-4E118BA37CC4}"/>
            </a:ext>
          </a:extLst>
        </xdr:cNvPr>
        <xdr:cNvSpPr txBox="1"/>
      </xdr:nvSpPr>
      <xdr:spPr>
        <a:xfrm>
          <a:off x="19992975" y="123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00" name="直線コネクタ 799">
          <a:extLst>
            <a:ext uri="{FF2B5EF4-FFF2-40B4-BE49-F238E27FC236}">
              <a16:creationId xmlns:a16="http://schemas.microsoft.com/office/drawing/2014/main" id="{B3F32DB4-D1C9-4F03-B901-25C9D727008B}"/>
            </a:ext>
          </a:extLst>
        </xdr:cNvPr>
        <xdr:cNvCxnSpPr/>
      </xdr:nvCxnSpPr>
      <xdr:spPr>
        <a:xfrm>
          <a:off x="19878675" y="12534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01" name="【消防施設】&#10;一人当たり面積平均値テキスト">
          <a:extLst>
            <a:ext uri="{FF2B5EF4-FFF2-40B4-BE49-F238E27FC236}">
              <a16:creationId xmlns:a16="http://schemas.microsoft.com/office/drawing/2014/main" id="{F0D583BE-04A9-464D-B632-C9AC84B4FD73}"/>
            </a:ext>
          </a:extLst>
        </xdr:cNvPr>
        <xdr:cNvSpPr txBox="1"/>
      </xdr:nvSpPr>
      <xdr:spPr>
        <a:xfrm>
          <a:off x="19992975" y="13189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02" name="フローチャート: 判断 801">
          <a:extLst>
            <a:ext uri="{FF2B5EF4-FFF2-40B4-BE49-F238E27FC236}">
              <a16:creationId xmlns:a16="http://schemas.microsoft.com/office/drawing/2014/main" id="{767DCFC8-707D-4DC0-8A36-4853FBF300FE}"/>
            </a:ext>
          </a:extLst>
        </xdr:cNvPr>
        <xdr:cNvSpPr/>
      </xdr:nvSpPr>
      <xdr:spPr>
        <a:xfrm>
          <a:off x="19897725" y="13211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03" name="フローチャート: 判断 802">
          <a:extLst>
            <a:ext uri="{FF2B5EF4-FFF2-40B4-BE49-F238E27FC236}">
              <a16:creationId xmlns:a16="http://schemas.microsoft.com/office/drawing/2014/main" id="{2771F463-72B0-4240-8ED4-E5AE0CAB0F1A}"/>
            </a:ext>
          </a:extLst>
        </xdr:cNvPr>
        <xdr:cNvSpPr/>
      </xdr:nvSpPr>
      <xdr:spPr>
        <a:xfrm>
          <a:off x="19154775" y="132111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04" name="フローチャート: 判断 803">
          <a:extLst>
            <a:ext uri="{FF2B5EF4-FFF2-40B4-BE49-F238E27FC236}">
              <a16:creationId xmlns:a16="http://schemas.microsoft.com/office/drawing/2014/main" id="{04596E35-188A-4F27-8587-C3C0A2A011F4}"/>
            </a:ext>
          </a:extLst>
        </xdr:cNvPr>
        <xdr:cNvSpPr/>
      </xdr:nvSpPr>
      <xdr:spPr>
        <a:xfrm>
          <a:off x="18345150" y="13249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05" name="フローチャート: 判断 804">
          <a:extLst>
            <a:ext uri="{FF2B5EF4-FFF2-40B4-BE49-F238E27FC236}">
              <a16:creationId xmlns:a16="http://schemas.microsoft.com/office/drawing/2014/main" id="{C7491E10-2E20-4FA4-ADF2-2DAC36551779}"/>
            </a:ext>
          </a:extLst>
        </xdr:cNvPr>
        <xdr:cNvSpPr/>
      </xdr:nvSpPr>
      <xdr:spPr>
        <a:xfrm>
          <a:off x="17554575" y="132492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06" name="フローチャート: 判断 805">
          <a:extLst>
            <a:ext uri="{FF2B5EF4-FFF2-40B4-BE49-F238E27FC236}">
              <a16:creationId xmlns:a16="http://schemas.microsoft.com/office/drawing/2014/main" id="{0CB84CAE-7CAA-4F26-AE01-E10E192CC2C8}"/>
            </a:ext>
          </a:extLst>
        </xdr:cNvPr>
        <xdr:cNvSpPr/>
      </xdr:nvSpPr>
      <xdr:spPr>
        <a:xfrm>
          <a:off x="16754475" y="132111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EED1006D-58D2-4740-999A-660A4FB10BD2}"/>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F3811DC2-9F72-408B-8E03-01D2051FD216}"/>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1C847CBB-CFFA-4510-94D0-293CC295AE81}"/>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6707F9E-81B8-4B74-85AA-BEAF91B27B3C}"/>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7F8FD204-4ECF-436A-8D43-321ABEA3FF7D}"/>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6350</xdr:rowOff>
    </xdr:from>
    <xdr:to>
      <xdr:col>116</xdr:col>
      <xdr:colOff>114300</xdr:colOff>
      <xdr:row>77</xdr:row>
      <xdr:rowOff>107950</xdr:rowOff>
    </xdr:to>
    <xdr:sp macro="" textlink="">
      <xdr:nvSpPr>
        <xdr:cNvPr id="812" name="楕円 811">
          <a:extLst>
            <a:ext uri="{FF2B5EF4-FFF2-40B4-BE49-F238E27FC236}">
              <a16:creationId xmlns:a16="http://schemas.microsoft.com/office/drawing/2014/main" id="{8079C755-2F34-40A9-830D-A09AB1834639}"/>
            </a:ext>
          </a:extLst>
        </xdr:cNvPr>
        <xdr:cNvSpPr/>
      </xdr:nvSpPr>
      <xdr:spPr>
        <a:xfrm>
          <a:off x="19897725" y="12487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130827</xdr:rowOff>
    </xdr:from>
    <xdr:ext cx="469744" cy="259045"/>
    <xdr:sp macro="" textlink="">
      <xdr:nvSpPr>
        <xdr:cNvPr id="813" name="【消防施設】&#10;一人当たり面積該当値テキスト">
          <a:extLst>
            <a:ext uri="{FF2B5EF4-FFF2-40B4-BE49-F238E27FC236}">
              <a16:creationId xmlns:a16="http://schemas.microsoft.com/office/drawing/2014/main" id="{B02F88E6-C288-4398-A0A0-5B63CE22504E}"/>
            </a:ext>
          </a:extLst>
        </xdr:cNvPr>
        <xdr:cNvSpPr txBox="1"/>
      </xdr:nvSpPr>
      <xdr:spPr>
        <a:xfrm>
          <a:off x="19992975" y="1244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82550</xdr:rowOff>
    </xdr:from>
    <xdr:to>
      <xdr:col>112</xdr:col>
      <xdr:colOff>38100</xdr:colOff>
      <xdr:row>78</xdr:row>
      <xdr:rowOff>12700</xdr:rowOff>
    </xdr:to>
    <xdr:sp macro="" textlink="">
      <xdr:nvSpPr>
        <xdr:cNvPr id="814" name="楕円 813">
          <a:extLst>
            <a:ext uri="{FF2B5EF4-FFF2-40B4-BE49-F238E27FC236}">
              <a16:creationId xmlns:a16="http://schemas.microsoft.com/office/drawing/2014/main" id="{99DBBCF0-A200-4422-8F68-210F90C6B79E}"/>
            </a:ext>
          </a:extLst>
        </xdr:cNvPr>
        <xdr:cNvSpPr/>
      </xdr:nvSpPr>
      <xdr:spPr>
        <a:xfrm>
          <a:off x="19154775" y="12563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57150</xdr:rowOff>
    </xdr:from>
    <xdr:to>
      <xdr:col>116</xdr:col>
      <xdr:colOff>63500</xdr:colOff>
      <xdr:row>77</xdr:row>
      <xdr:rowOff>133350</xdr:rowOff>
    </xdr:to>
    <xdr:cxnSp macro="">
      <xdr:nvCxnSpPr>
        <xdr:cNvPr id="815" name="直線コネクタ 814">
          <a:extLst>
            <a:ext uri="{FF2B5EF4-FFF2-40B4-BE49-F238E27FC236}">
              <a16:creationId xmlns:a16="http://schemas.microsoft.com/office/drawing/2014/main" id="{814F771A-31C6-4C29-8A1F-5B168040D8FC}"/>
            </a:ext>
          </a:extLst>
        </xdr:cNvPr>
        <xdr:cNvCxnSpPr/>
      </xdr:nvCxnSpPr>
      <xdr:spPr>
        <a:xfrm flipV="1">
          <a:off x="19202400" y="12534900"/>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816" name="楕円 815">
          <a:extLst>
            <a:ext uri="{FF2B5EF4-FFF2-40B4-BE49-F238E27FC236}">
              <a16:creationId xmlns:a16="http://schemas.microsoft.com/office/drawing/2014/main" id="{8736D043-90B5-43B0-8F60-CE50A0D40092}"/>
            </a:ext>
          </a:extLst>
        </xdr:cNvPr>
        <xdr:cNvSpPr/>
      </xdr:nvSpPr>
      <xdr:spPr>
        <a:xfrm>
          <a:off x="18345150" y="12849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133350</xdr:rowOff>
    </xdr:from>
    <xdr:to>
      <xdr:col>111</xdr:col>
      <xdr:colOff>177800</xdr:colOff>
      <xdr:row>79</xdr:row>
      <xdr:rowOff>95250</xdr:rowOff>
    </xdr:to>
    <xdr:cxnSp macro="">
      <xdr:nvCxnSpPr>
        <xdr:cNvPr id="817" name="直線コネクタ 816">
          <a:extLst>
            <a:ext uri="{FF2B5EF4-FFF2-40B4-BE49-F238E27FC236}">
              <a16:creationId xmlns:a16="http://schemas.microsoft.com/office/drawing/2014/main" id="{2EF08AFE-0E7B-4E5E-B277-8B1E075BC716}"/>
            </a:ext>
          </a:extLst>
        </xdr:cNvPr>
        <xdr:cNvCxnSpPr/>
      </xdr:nvCxnSpPr>
      <xdr:spPr>
        <a:xfrm flipV="1">
          <a:off x="18392775" y="12611100"/>
          <a:ext cx="809625"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818" name="楕円 817">
          <a:extLst>
            <a:ext uri="{FF2B5EF4-FFF2-40B4-BE49-F238E27FC236}">
              <a16:creationId xmlns:a16="http://schemas.microsoft.com/office/drawing/2014/main" id="{BF983287-FBC6-42AC-8F20-4038C16BB7E6}"/>
            </a:ext>
          </a:extLst>
        </xdr:cNvPr>
        <xdr:cNvSpPr/>
      </xdr:nvSpPr>
      <xdr:spPr>
        <a:xfrm>
          <a:off x="17554575" y="12992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80</xdr:row>
      <xdr:rowOff>76200</xdr:rowOff>
    </xdr:to>
    <xdr:cxnSp macro="">
      <xdr:nvCxnSpPr>
        <xdr:cNvPr id="819" name="直線コネクタ 818">
          <a:extLst>
            <a:ext uri="{FF2B5EF4-FFF2-40B4-BE49-F238E27FC236}">
              <a16:creationId xmlns:a16="http://schemas.microsoft.com/office/drawing/2014/main" id="{718B20AA-082D-4007-A1AC-8757497DFDFA}"/>
            </a:ext>
          </a:extLst>
        </xdr:cNvPr>
        <xdr:cNvCxnSpPr/>
      </xdr:nvCxnSpPr>
      <xdr:spPr>
        <a:xfrm flipV="1">
          <a:off x="17602200" y="12896850"/>
          <a:ext cx="79057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25400</xdr:rowOff>
    </xdr:from>
    <xdr:to>
      <xdr:col>98</xdr:col>
      <xdr:colOff>38100</xdr:colOff>
      <xdr:row>80</xdr:row>
      <xdr:rowOff>127000</xdr:rowOff>
    </xdr:to>
    <xdr:sp macro="" textlink="">
      <xdr:nvSpPr>
        <xdr:cNvPr id="820" name="楕円 819">
          <a:extLst>
            <a:ext uri="{FF2B5EF4-FFF2-40B4-BE49-F238E27FC236}">
              <a16:creationId xmlns:a16="http://schemas.microsoft.com/office/drawing/2014/main" id="{871A21DF-12F3-4900-9189-70BDA15CD5C7}"/>
            </a:ext>
          </a:extLst>
        </xdr:cNvPr>
        <xdr:cNvSpPr/>
      </xdr:nvSpPr>
      <xdr:spPr>
        <a:xfrm>
          <a:off x="16754475" y="12992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76200</xdr:rowOff>
    </xdr:from>
    <xdr:to>
      <xdr:col>102</xdr:col>
      <xdr:colOff>114300</xdr:colOff>
      <xdr:row>80</xdr:row>
      <xdr:rowOff>76200</xdr:rowOff>
    </xdr:to>
    <xdr:cxnSp macro="">
      <xdr:nvCxnSpPr>
        <xdr:cNvPr id="821" name="直線コネクタ 820">
          <a:extLst>
            <a:ext uri="{FF2B5EF4-FFF2-40B4-BE49-F238E27FC236}">
              <a16:creationId xmlns:a16="http://schemas.microsoft.com/office/drawing/2014/main" id="{FBB2225B-0AAE-4D91-B929-1D36B958BF64}"/>
            </a:ext>
          </a:extLst>
        </xdr:cNvPr>
        <xdr:cNvCxnSpPr/>
      </xdr:nvCxnSpPr>
      <xdr:spPr>
        <a:xfrm>
          <a:off x="16802100" y="130397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2" name="n_1aveValue【消防施設】&#10;一人当たり面積">
          <a:extLst>
            <a:ext uri="{FF2B5EF4-FFF2-40B4-BE49-F238E27FC236}">
              <a16:creationId xmlns:a16="http://schemas.microsoft.com/office/drawing/2014/main" id="{D6479274-7FB1-4461-B4C9-9901BE4DC848}"/>
            </a:ext>
          </a:extLst>
        </xdr:cNvPr>
        <xdr:cNvSpPr txBox="1"/>
      </xdr:nvSpPr>
      <xdr:spPr>
        <a:xfrm>
          <a:off x="18983402"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23" name="n_2aveValue【消防施設】&#10;一人当たり面積">
          <a:extLst>
            <a:ext uri="{FF2B5EF4-FFF2-40B4-BE49-F238E27FC236}">
              <a16:creationId xmlns:a16="http://schemas.microsoft.com/office/drawing/2014/main" id="{95EE7FEB-4061-44AC-A8F1-23B9D69FDB32}"/>
            </a:ext>
          </a:extLst>
        </xdr:cNvPr>
        <xdr:cNvSpPr txBox="1"/>
      </xdr:nvSpPr>
      <xdr:spPr>
        <a:xfrm>
          <a:off x="18183302"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24" name="n_3aveValue【消防施設】&#10;一人当たり面積">
          <a:extLst>
            <a:ext uri="{FF2B5EF4-FFF2-40B4-BE49-F238E27FC236}">
              <a16:creationId xmlns:a16="http://schemas.microsoft.com/office/drawing/2014/main" id="{0A6FFE1B-458F-441F-ABBD-99DEA40618D5}"/>
            </a:ext>
          </a:extLst>
        </xdr:cNvPr>
        <xdr:cNvSpPr txBox="1"/>
      </xdr:nvSpPr>
      <xdr:spPr>
        <a:xfrm>
          <a:off x="17383202"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25" name="n_4aveValue【消防施設】&#10;一人当たり面積">
          <a:extLst>
            <a:ext uri="{FF2B5EF4-FFF2-40B4-BE49-F238E27FC236}">
              <a16:creationId xmlns:a16="http://schemas.microsoft.com/office/drawing/2014/main" id="{57ED850E-9A44-4F31-9646-B1D7C9083C1C}"/>
            </a:ext>
          </a:extLst>
        </xdr:cNvPr>
        <xdr:cNvSpPr txBox="1"/>
      </xdr:nvSpPr>
      <xdr:spPr>
        <a:xfrm>
          <a:off x="16592627"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29227</xdr:rowOff>
    </xdr:from>
    <xdr:ext cx="469744" cy="259045"/>
    <xdr:sp macro="" textlink="">
      <xdr:nvSpPr>
        <xdr:cNvPr id="826" name="n_1mainValue【消防施設】&#10;一人当たり面積">
          <a:extLst>
            <a:ext uri="{FF2B5EF4-FFF2-40B4-BE49-F238E27FC236}">
              <a16:creationId xmlns:a16="http://schemas.microsoft.com/office/drawing/2014/main" id="{2FC5B753-8872-489F-B13E-9A0F9186CCCA}"/>
            </a:ext>
          </a:extLst>
        </xdr:cNvPr>
        <xdr:cNvSpPr txBox="1"/>
      </xdr:nvSpPr>
      <xdr:spPr>
        <a:xfrm>
          <a:off x="18983402" y="1234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827" name="n_2mainValue【消防施設】&#10;一人当たり面積">
          <a:extLst>
            <a:ext uri="{FF2B5EF4-FFF2-40B4-BE49-F238E27FC236}">
              <a16:creationId xmlns:a16="http://schemas.microsoft.com/office/drawing/2014/main" id="{D0E38285-7B95-4F29-AF49-A34AB1921285}"/>
            </a:ext>
          </a:extLst>
        </xdr:cNvPr>
        <xdr:cNvSpPr txBox="1"/>
      </xdr:nvSpPr>
      <xdr:spPr>
        <a:xfrm>
          <a:off x="18183302" y="1263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828" name="n_3mainValue【消防施設】&#10;一人当たり面積">
          <a:extLst>
            <a:ext uri="{FF2B5EF4-FFF2-40B4-BE49-F238E27FC236}">
              <a16:creationId xmlns:a16="http://schemas.microsoft.com/office/drawing/2014/main" id="{B7D5D661-BD79-4F9B-8B72-6675F24BC406}"/>
            </a:ext>
          </a:extLst>
        </xdr:cNvPr>
        <xdr:cNvSpPr txBox="1"/>
      </xdr:nvSpPr>
      <xdr:spPr>
        <a:xfrm>
          <a:off x="17383202" y="127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143527</xdr:rowOff>
    </xdr:from>
    <xdr:ext cx="469744" cy="259045"/>
    <xdr:sp macro="" textlink="">
      <xdr:nvSpPr>
        <xdr:cNvPr id="829" name="n_4mainValue【消防施設】&#10;一人当たり面積">
          <a:extLst>
            <a:ext uri="{FF2B5EF4-FFF2-40B4-BE49-F238E27FC236}">
              <a16:creationId xmlns:a16="http://schemas.microsoft.com/office/drawing/2014/main" id="{DDFE382B-FF3A-4D47-A448-DA6366213B38}"/>
            </a:ext>
          </a:extLst>
        </xdr:cNvPr>
        <xdr:cNvSpPr txBox="1"/>
      </xdr:nvSpPr>
      <xdr:spPr>
        <a:xfrm>
          <a:off x="16592627" y="127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3EFFB73F-F267-4C05-8A4C-9CBE7A797804}"/>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11C1A57E-D17C-4649-B09B-E97580B43B73}"/>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2B00B3B8-ADF6-4FC1-99CB-5670EE3B9410}"/>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966D7227-C941-406A-9E0E-C169EEF2BCBB}"/>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C1E044E9-DD44-4E63-B9E8-C9F7C7806FE9}"/>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D3B26924-0562-42F0-8EAC-2E4148ECD019}"/>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CC4814E6-F35F-4C48-B193-B5A2F04227B3}"/>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57C389AF-F2AC-4ADA-B962-A216FE38F7A3}"/>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3FE56904-C325-491D-98DD-6A95E352438C}"/>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6A239B7B-5DDA-4497-BB3C-F6BE0FFB5361}"/>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0" name="テキスト ボックス 839">
          <a:extLst>
            <a:ext uri="{FF2B5EF4-FFF2-40B4-BE49-F238E27FC236}">
              <a16:creationId xmlns:a16="http://schemas.microsoft.com/office/drawing/2014/main" id="{6C138B40-1474-42E8-98CB-0C13CEFC9437}"/>
            </a:ext>
          </a:extLst>
        </xdr:cNvPr>
        <xdr:cNvSpPr txBox="1"/>
      </xdr:nvSpPr>
      <xdr:spPr>
        <a:xfrm>
          <a:off x="10845966"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34997D8B-7575-4AD3-A202-D7D7792C5B9D}"/>
            </a:ext>
          </a:extLst>
        </xdr:cNvPr>
        <xdr:cNvCxnSpPr/>
      </xdr:nvCxnSpPr>
      <xdr:spPr>
        <a:xfrm>
          <a:off x="11210925" y="178661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2" name="テキスト ボックス 841">
          <a:extLst>
            <a:ext uri="{FF2B5EF4-FFF2-40B4-BE49-F238E27FC236}">
              <a16:creationId xmlns:a16="http://schemas.microsoft.com/office/drawing/2014/main" id="{7ED818D8-DC98-42CF-A095-4651E4F4D480}"/>
            </a:ext>
          </a:extLst>
        </xdr:cNvPr>
        <xdr:cNvSpPr txBox="1"/>
      </xdr:nvSpPr>
      <xdr:spPr>
        <a:xfrm>
          <a:off x="10845966" y="177271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F210509C-B93F-459A-A598-476761E99661}"/>
            </a:ext>
          </a:extLst>
        </xdr:cNvPr>
        <xdr:cNvCxnSpPr/>
      </xdr:nvCxnSpPr>
      <xdr:spPr>
        <a:xfrm>
          <a:off x="11210925" y="175364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A4380B2E-B442-47E6-94DF-0C2D5995D8A1}"/>
            </a:ext>
          </a:extLst>
        </xdr:cNvPr>
        <xdr:cNvSpPr txBox="1"/>
      </xdr:nvSpPr>
      <xdr:spPr>
        <a:xfrm>
          <a:off x="10845966"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A3F31B47-714E-4958-94E9-09E3219F15B1}"/>
            </a:ext>
          </a:extLst>
        </xdr:cNvPr>
        <xdr:cNvCxnSpPr/>
      </xdr:nvCxnSpPr>
      <xdr:spPr>
        <a:xfrm>
          <a:off x="11210925" y="172098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787F27AA-DAE1-498F-984C-D469BB483657}"/>
            </a:ext>
          </a:extLst>
        </xdr:cNvPr>
        <xdr:cNvSpPr txBox="1"/>
      </xdr:nvSpPr>
      <xdr:spPr>
        <a:xfrm>
          <a:off x="10845966"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2268415E-3AFD-4F29-9204-FA632ACFED9E}"/>
            </a:ext>
          </a:extLst>
        </xdr:cNvPr>
        <xdr:cNvCxnSpPr/>
      </xdr:nvCxnSpPr>
      <xdr:spPr>
        <a:xfrm>
          <a:off x="11210925" y="1688963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FB6529F2-F606-4D64-8AAD-A8D6AA68460C}"/>
            </a:ext>
          </a:extLst>
        </xdr:cNvPr>
        <xdr:cNvSpPr txBox="1"/>
      </xdr:nvSpPr>
      <xdr:spPr>
        <a:xfrm>
          <a:off x="10845966"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187492EB-789E-4533-96EB-4F9C35C4EC33}"/>
            </a:ext>
          </a:extLst>
        </xdr:cNvPr>
        <xdr:cNvCxnSpPr/>
      </xdr:nvCxnSpPr>
      <xdr:spPr>
        <a:xfrm>
          <a:off x="11210925" y="165630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1ABE2421-B5E5-4154-AC73-E58898E37F65}"/>
            </a:ext>
          </a:extLst>
        </xdr:cNvPr>
        <xdr:cNvSpPr txBox="1"/>
      </xdr:nvSpPr>
      <xdr:spPr>
        <a:xfrm>
          <a:off x="10845966"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620AF1A6-2225-46AA-BC97-5F39E6717929}"/>
            </a:ext>
          </a:extLst>
        </xdr:cNvPr>
        <xdr:cNvCxnSpPr/>
      </xdr:nvCxnSpPr>
      <xdr:spPr>
        <a:xfrm>
          <a:off x="11210925" y="1623332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2" name="テキスト ボックス 851">
          <a:extLst>
            <a:ext uri="{FF2B5EF4-FFF2-40B4-BE49-F238E27FC236}">
              <a16:creationId xmlns:a16="http://schemas.microsoft.com/office/drawing/2014/main" id="{E667BEA6-4DA2-45EA-8A86-DC93D5087AC2}"/>
            </a:ext>
          </a:extLst>
        </xdr:cNvPr>
        <xdr:cNvSpPr txBox="1"/>
      </xdr:nvSpPr>
      <xdr:spPr>
        <a:xfrm>
          <a:off x="10845966" y="160879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64308034-834F-4D0E-A414-09BED110A8BD}"/>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4" name="テキスト ボックス 853">
          <a:extLst>
            <a:ext uri="{FF2B5EF4-FFF2-40B4-BE49-F238E27FC236}">
              <a16:creationId xmlns:a16="http://schemas.microsoft.com/office/drawing/2014/main" id="{C80C5336-953B-4EDD-87AB-2B93B1089C7F}"/>
            </a:ext>
          </a:extLst>
        </xdr:cNvPr>
        <xdr:cNvSpPr txBox="1"/>
      </xdr:nvSpPr>
      <xdr:spPr>
        <a:xfrm>
          <a:off x="10845966"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8BC0E52A-5895-439F-9AE5-9D58F4AA5D72}"/>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56" name="直線コネクタ 855">
          <a:extLst>
            <a:ext uri="{FF2B5EF4-FFF2-40B4-BE49-F238E27FC236}">
              <a16:creationId xmlns:a16="http://schemas.microsoft.com/office/drawing/2014/main" id="{52C394C6-8529-45FC-9A84-4F66AE7A9BE5}"/>
            </a:ext>
          </a:extLst>
        </xdr:cNvPr>
        <xdr:cNvCxnSpPr/>
      </xdr:nvCxnSpPr>
      <xdr:spPr>
        <a:xfrm flipV="1">
          <a:off x="14696439" y="16452214"/>
          <a:ext cx="0" cy="142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57" name="【庁舎】&#10;有形固定資産減価償却率最小値テキスト">
          <a:extLst>
            <a:ext uri="{FF2B5EF4-FFF2-40B4-BE49-F238E27FC236}">
              <a16:creationId xmlns:a16="http://schemas.microsoft.com/office/drawing/2014/main" id="{FE85BAC9-853D-43C3-BAFF-CFC50E1ACB3B}"/>
            </a:ext>
          </a:extLst>
        </xdr:cNvPr>
        <xdr:cNvSpPr txBox="1"/>
      </xdr:nvSpPr>
      <xdr:spPr>
        <a:xfrm>
          <a:off x="14735175" y="17879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58" name="直線コネクタ 857">
          <a:extLst>
            <a:ext uri="{FF2B5EF4-FFF2-40B4-BE49-F238E27FC236}">
              <a16:creationId xmlns:a16="http://schemas.microsoft.com/office/drawing/2014/main" id="{2E81FB39-3BE6-420E-A4FF-97E332EE4AAA}"/>
            </a:ext>
          </a:extLst>
        </xdr:cNvPr>
        <xdr:cNvCxnSpPr/>
      </xdr:nvCxnSpPr>
      <xdr:spPr>
        <a:xfrm>
          <a:off x="14611350" y="178760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59" name="【庁舎】&#10;有形固定資産減価償却率最大値テキスト">
          <a:extLst>
            <a:ext uri="{FF2B5EF4-FFF2-40B4-BE49-F238E27FC236}">
              <a16:creationId xmlns:a16="http://schemas.microsoft.com/office/drawing/2014/main" id="{AC43DF8C-AD90-444E-BFD8-1E0231EC8F64}"/>
            </a:ext>
          </a:extLst>
        </xdr:cNvPr>
        <xdr:cNvSpPr txBox="1"/>
      </xdr:nvSpPr>
      <xdr:spPr>
        <a:xfrm>
          <a:off x="14735175" y="1623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60" name="直線コネクタ 859">
          <a:extLst>
            <a:ext uri="{FF2B5EF4-FFF2-40B4-BE49-F238E27FC236}">
              <a16:creationId xmlns:a16="http://schemas.microsoft.com/office/drawing/2014/main" id="{BB9CE738-8EE3-4E2A-B17E-8E6815100134}"/>
            </a:ext>
          </a:extLst>
        </xdr:cNvPr>
        <xdr:cNvCxnSpPr/>
      </xdr:nvCxnSpPr>
      <xdr:spPr>
        <a:xfrm>
          <a:off x="14611350" y="164522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61" name="【庁舎】&#10;有形固定資産減価償却率平均値テキスト">
          <a:extLst>
            <a:ext uri="{FF2B5EF4-FFF2-40B4-BE49-F238E27FC236}">
              <a16:creationId xmlns:a16="http://schemas.microsoft.com/office/drawing/2014/main" id="{5C50B972-A628-42D1-8881-6C58305E8882}"/>
            </a:ext>
          </a:extLst>
        </xdr:cNvPr>
        <xdr:cNvSpPr txBox="1"/>
      </xdr:nvSpPr>
      <xdr:spPr>
        <a:xfrm>
          <a:off x="14735175" y="17118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62" name="フローチャート: 判断 861">
          <a:extLst>
            <a:ext uri="{FF2B5EF4-FFF2-40B4-BE49-F238E27FC236}">
              <a16:creationId xmlns:a16="http://schemas.microsoft.com/office/drawing/2014/main" id="{D6E9A7AF-C9AE-4899-AE95-D906EDF518E7}"/>
            </a:ext>
          </a:extLst>
        </xdr:cNvPr>
        <xdr:cNvSpPr/>
      </xdr:nvSpPr>
      <xdr:spPr>
        <a:xfrm>
          <a:off x="14649450" y="17266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63" name="フローチャート: 判断 862">
          <a:extLst>
            <a:ext uri="{FF2B5EF4-FFF2-40B4-BE49-F238E27FC236}">
              <a16:creationId xmlns:a16="http://schemas.microsoft.com/office/drawing/2014/main" id="{CC2D6FA6-6FF2-43E6-AD89-1A68BF95E8C2}"/>
            </a:ext>
          </a:extLst>
        </xdr:cNvPr>
        <xdr:cNvSpPr/>
      </xdr:nvSpPr>
      <xdr:spPr>
        <a:xfrm>
          <a:off x="13887450" y="173189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64" name="フローチャート: 判断 863">
          <a:extLst>
            <a:ext uri="{FF2B5EF4-FFF2-40B4-BE49-F238E27FC236}">
              <a16:creationId xmlns:a16="http://schemas.microsoft.com/office/drawing/2014/main" id="{CB934F6C-EA60-4D70-9EB0-E1EFAE6F2726}"/>
            </a:ext>
          </a:extLst>
        </xdr:cNvPr>
        <xdr:cNvSpPr/>
      </xdr:nvSpPr>
      <xdr:spPr>
        <a:xfrm>
          <a:off x="13096875" y="173452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65" name="フローチャート: 判断 864">
          <a:extLst>
            <a:ext uri="{FF2B5EF4-FFF2-40B4-BE49-F238E27FC236}">
              <a16:creationId xmlns:a16="http://schemas.microsoft.com/office/drawing/2014/main" id="{833CED7E-F5C7-429A-926B-58A85A6E0D0F}"/>
            </a:ext>
          </a:extLst>
        </xdr:cNvPr>
        <xdr:cNvSpPr/>
      </xdr:nvSpPr>
      <xdr:spPr>
        <a:xfrm>
          <a:off x="12296775" y="173254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66" name="フローチャート: 判断 865">
          <a:extLst>
            <a:ext uri="{FF2B5EF4-FFF2-40B4-BE49-F238E27FC236}">
              <a16:creationId xmlns:a16="http://schemas.microsoft.com/office/drawing/2014/main" id="{C23445CE-067D-41E7-99D8-BC8EC9622616}"/>
            </a:ext>
          </a:extLst>
        </xdr:cNvPr>
        <xdr:cNvSpPr/>
      </xdr:nvSpPr>
      <xdr:spPr>
        <a:xfrm>
          <a:off x="11487150" y="172699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9C95ABC1-9E3A-4F1F-BC86-2F45438F0D17}"/>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AD322C33-EE07-43A6-8F34-6205ED286B31}"/>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9F2D3183-423E-4AB4-AE32-35281033282E}"/>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B6CCEFA8-3688-4866-B3FA-654205FF8667}"/>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1F613F17-CF0B-4B2E-A49A-41A181F91AE3}"/>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xdr:rowOff>
    </xdr:from>
    <xdr:to>
      <xdr:col>85</xdr:col>
      <xdr:colOff>177800</xdr:colOff>
      <xdr:row>108</xdr:row>
      <xdr:rowOff>110671</xdr:rowOff>
    </xdr:to>
    <xdr:sp macro="" textlink="">
      <xdr:nvSpPr>
        <xdr:cNvPr id="872" name="楕円 871">
          <a:extLst>
            <a:ext uri="{FF2B5EF4-FFF2-40B4-BE49-F238E27FC236}">
              <a16:creationId xmlns:a16="http://schemas.microsoft.com/office/drawing/2014/main" id="{B2536DF6-D775-4301-8CF0-55E15A118FA6}"/>
            </a:ext>
          </a:extLst>
        </xdr:cNvPr>
        <xdr:cNvSpPr/>
      </xdr:nvSpPr>
      <xdr:spPr>
        <a:xfrm>
          <a:off x="14649450" y="176715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158948</xdr:rowOff>
    </xdr:from>
    <xdr:ext cx="405111" cy="259045"/>
    <xdr:sp macro="" textlink="">
      <xdr:nvSpPr>
        <xdr:cNvPr id="873" name="【庁舎】&#10;有形固定資産減価償却率該当値テキスト">
          <a:extLst>
            <a:ext uri="{FF2B5EF4-FFF2-40B4-BE49-F238E27FC236}">
              <a16:creationId xmlns:a16="http://schemas.microsoft.com/office/drawing/2014/main" id="{2D666B62-58B7-4659-A68D-A3DF14F3104A}"/>
            </a:ext>
          </a:extLst>
        </xdr:cNvPr>
        <xdr:cNvSpPr txBox="1"/>
      </xdr:nvSpPr>
      <xdr:spPr>
        <a:xfrm>
          <a:off x="14735175" y="17650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128270</xdr:rowOff>
    </xdr:from>
    <xdr:to>
      <xdr:col>81</xdr:col>
      <xdr:colOff>101600</xdr:colOff>
      <xdr:row>108</xdr:row>
      <xdr:rowOff>58420</xdr:rowOff>
    </xdr:to>
    <xdr:sp macro="" textlink="">
      <xdr:nvSpPr>
        <xdr:cNvPr id="874" name="楕円 873">
          <a:extLst>
            <a:ext uri="{FF2B5EF4-FFF2-40B4-BE49-F238E27FC236}">
              <a16:creationId xmlns:a16="http://schemas.microsoft.com/office/drawing/2014/main" id="{83471F41-9053-4A4D-9BE6-7C18858015DE}"/>
            </a:ext>
          </a:extLst>
        </xdr:cNvPr>
        <xdr:cNvSpPr/>
      </xdr:nvSpPr>
      <xdr:spPr>
        <a:xfrm>
          <a:off x="13887450" y="176129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xdr:rowOff>
    </xdr:from>
    <xdr:to>
      <xdr:col>85</xdr:col>
      <xdr:colOff>127000</xdr:colOff>
      <xdr:row>108</xdr:row>
      <xdr:rowOff>59871</xdr:rowOff>
    </xdr:to>
    <xdr:cxnSp macro="">
      <xdr:nvCxnSpPr>
        <xdr:cNvPr id="875" name="直線コネクタ 874">
          <a:extLst>
            <a:ext uri="{FF2B5EF4-FFF2-40B4-BE49-F238E27FC236}">
              <a16:creationId xmlns:a16="http://schemas.microsoft.com/office/drawing/2014/main" id="{4B94A1F7-6FD4-4273-A2A4-E9593901E0FF}"/>
            </a:ext>
          </a:extLst>
        </xdr:cNvPr>
        <xdr:cNvCxnSpPr/>
      </xdr:nvCxnSpPr>
      <xdr:spPr>
        <a:xfrm>
          <a:off x="13935075" y="17670145"/>
          <a:ext cx="762000"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876" name="楕円 875">
          <a:extLst>
            <a:ext uri="{FF2B5EF4-FFF2-40B4-BE49-F238E27FC236}">
              <a16:creationId xmlns:a16="http://schemas.microsoft.com/office/drawing/2014/main" id="{CA33A1DF-840F-4798-8E18-3FBAC9333350}"/>
            </a:ext>
          </a:extLst>
        </xdr:cNvPr>
        <xdr:cNvSpPr/>
      </xdr:nvSpPr>
      <xdr:spPr>
        <a:xfrm>
          <a:off x="13096875" y="175736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108</xdr:row>
      <xdr:rowOff>7620</xdr:rowOff>
    </xdr:to>
    <xdr:cxnSp macro="">
      <xdr:nvCxnSpPr>
        <xdr:cNvPr id="877" name="直線コネクタ 876">
          <a:extLst>
            <a:ext uri="{FF2B5EF4-FFF2-40B4-BE49-F238E27FC236}">
              <a16:creationId xmlns:a16="http://schemas.microsoft.com/office/drawing/2014/main" id="{53B5A373-63F4-45A2-B4E5-347BB5CEB946}"/>
            </a:ext>
          </a:extLst>
        </xdr:cNvPr>
        <xdr:cNvCxnSpPr/>
      </xdr:nvCxnSpPr>
      <xdr:spPr>
        <a:xfrm>
          <a:off x="13144500" y="17621250"/>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36830</xdr:rowOff>
    </xdr:from>
    <xdr:to>
      <xdr:col>72</xdr:col>
      <xdr:colOff>38100</xdr:colOff>
      <xdr:row>107</xdr:row>
      <xdr:rowOff>138430</xdr:rowOff>
    </xdr:to>
    <xdr:sp macro="" textlink="">
      <xdr:nvSpPr>
        <xdr:cNvPr id="878" name="楕円 877">
          <a:extLst>
            <a:ext uri="{FF2B5EF4-FFF2-40B4-BE49-F238E27FC236}">
              <a16:creationId xmlns:a16="http://schemas.microsoft.com/office/drawing/2014/main" id="{A4668F79-EFE7-400E-BC37-F7A8AB97B23E}"/>
            </a:ext>
          </a:extLst>
        </xdr:cNvPr>
        <xdr:cNvSpPr/>
      </xdr:nvSpPr>
      <xdr:spPr>
        <a:xfrm>
          <a:off x="12296775" y="175247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87630</xdr:rowOff>
    </xdr:from>
    <xdr:to>
      <xdr:col>76</xdr:col>
      <xdr:colOff>114300</xdr:colOff>
      <xdr:row>107</xdr:row>
      <xdr:rowOff>133350</xdr:rowOff>
    </xdr:to>
    <xdr:cxnSp macro="">
      <xdr:nvCxnSpPr>
        <xdr:cNvPr id="879" name="直線コネクタ 878">
          <a:extLst>
            <a:ext uri="{FF2B5EF4-FFF2-40B4-BE49-F238E27FC236}">
              <a16:creationId xmlns:a16="http://schemas.microsoft.com/office/drawing/2014/main" id="{F0C1AD79-2144-44DE-842E-367B090020C7}"/>
            </a:ext>
          </a:extLst>
        </xdr:cNvPr>
        <xdr:cNvCxnSpPr/>
      </xdr:nvCxnSpPr>
      <xdr:spPr>
        <a:xfrm>
          <a:off x="12344400" y="17572355"/>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880" name="楕円 879">
          <a:extLst>
            <a:ext uri="{FF2B5EF4-FFF2-40B4-BE49-F238E27FC236}">
              <a16:creationId xmlns:a16="http://schemas.microsoft.com/office/drawing/2014/main" id="{D5F0F26E-3DBD-4EF4-8BDE-0E342DB7DAEF}"/>
            </a:ext>
          </a:extLst>
        </xdr:cNvPr>
        <xdr:cNvSpPr/>
      </xdr:nvSpPr>
      <xdr:spPr>
        <a:xfrm>
          <a:off x="11487150" y="174986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64770</xdr:rowOff>
    </xdr:from>
    <xdr:to>
      <xdr:col>71</xdr:col>
      <xdr:colOff>177800</xdr:colOff>
      <xdr:row>107</xdr:row>
      <xdr:rowOff>87630</xdr:rowOff>
    </xdr:to>
    <xdr:cxnSp macro="">
      <xdr:nvCxnSpPr>
        <xdr:cNvPr id="881" name="直線コネクタ 880">
          <a:extLst>
            <a:ext uri="{FF2B5EF4-FFF2-40B4-BE49-F238E27FC236}">
              <a16:creationId xmlns:a16="http://schemas.microsoft.com/office/drawing/2014/main" id="{E3E87723-0BAD-47CE-8B04-5E271A0ED009}"/>
            </a:ext>
          </a:extLst>
        </xdr:cNvPr>
        <xdr:cNvCxnSpPr/>
      </xdr:nvCxnSpPr>
      <xdr:spPr>
        <a:xfrm>
          <a:off x="11534775" y="17555845"/>
          <a:ext cx="80962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82" name="n_1aveValue【庁舎】&#10;有形固定資産減価償却率">
          <a:extLst>
            <a:ext uri="{FF2B5EF4-FFF2-40B4-BE49-F238E27FC236}">
              <a16:creationId xmlns:a16="http://schemas.microsoft.com/office/drawing/2014/main" id="{F9391AE0-E3A5-4252-8BDF-9A090C46B6B7}"/>
            </a:ext>
          </a:extLst>
        </xdr:cNvPr>
        <xdr:cNvSpPr txBox="1"/>
      </xdr:nvSpPr>
      <xdr:spPr>
        <a:xfrm>
          <a:off x="13745219" y="1709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83" name="n_2aveValue【庁舎】&#10;有形固定資産減価償却率">
          <a:extLst>
            <a:ext uri="{FF2B5EF4-FFF2-40B4-BE49-F238E27FC236}">
              <a16:creationId xmlns:a16="http://schemas.microsoft.com/office/drawing/2014/main" id="{88F0B72B-18D6-49FF-8F8A-2315E0B7A0CD}"/>
            </a:ext>
          </a:extLst>
        </xdr:cNvPr>
        <xdr:cNvSpPr txBox="1"/>
      </xdr:nvSpPr>
      <xdr:spPr>
        <a:xfrm>
          <a:off x="12964169"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84" name="n_3aveValue【庁舎】&#10;有形固定資産減価償却率">
          <a:extLst>
            <a:ext uri="{FF2B5EF4-FFF2-40B4-BE49-F238E27FC236}">
              <a16:creationId xmlns:a16="http://schemas.microsoft.com/office/drawing/2014/main" id="{098AF928-7184-4ACD-8401-710E70F881C4}"/>
            </a:ext>
          </a:extLst>
        </xdr:cNvPr>
        <xdr:cNvSpPr txBox="1"/>
      </xdr:nvSpPr>
      <xdr:spPr>
        <a:xfrm>
          <a:off x="12164069" y="17094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85" name="n_4aveValue【庁舎】&#10;有形固定資産減価償却率">
          <a:extLst>
            <a:ext uri="{FF2B5EF4-FFF2-40B4-BE49-F238E27FC236}">
              <a16:creationId xmlns:a16="http://schemas.microsoft.com/office/drawing/2014/main" id="{05969777-24F8-44C4-8DF6-7D6AEBBB3D62}"/>
            </a:ext>
          </a:extLst>
        </xdr:cNvPr>
        <xdr:cNvSpPr txBox="1"/>
      </xdr:nvSpPr>
      <xdr:spPr>
        <a:xfrm>
          <a:off x="11354444" y="170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49547</xdr:rowOff>
    </xdr:from>
    <xdr:ext cx="405111" cy="259045"/>
    <xdr:sp macro="" textlink="">
      <xdr:nvSpPr>
        <xdr:cNvPr id="886" name="n_1mainValue【庁舎】&#10;有形固定資産減価償却率">
          <a:extLst>
            <a:ext uri="{FF2B5EF4-FFF2-40B4-BE49-F238E27FC236}">
              <a16:creationId xmlns:a16="http://schemas.microsoft.com/office/drawing/2014/main" id="{4F481845-5B01-4E5D-BD49-741FAF3B6FD9}"/>
            </a:ext>
          </a:extLst>
        </xdr:cNvPr>
        <xdr:cNvSpPr txBox="1"/>
      </xdr:nvSpPr>
      <xdr:spPr>
        <a:xfrm>
          <a:off x="13745219"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887" name="n_2mainValue【庁舎】&#10;有形固定資産減価償却率">
          <a:extLst>
            <a:ext uri="{FF2B5EF4-FFF2-40B4-BE49-F238E27FC236}">
              <a16:creationId xmlns:a16="http://schemas.microsoft.com/office/drawing/2014/main" id="{BE95FB5E-0968-4077-9BB8-353A5FA84D1B}"/>
            </a:ext>
          </a:extLst>
        </xdr:cNvPr>
        <xdr:cNvSpPr txBox="1"/>
      </xdr:nvSpPr>
      <xdr:spPr>
        <a:xfrm>
          <a:off x="12964169" y="1766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129557</xdr:rowOff>
    </xdr:from>
    <xdr:ext cx="405111" cy="259045"/>
    <xdr:sp macro="" textlink="">
      <xdr:nvSpPr>
        <xdr:cNvPr id="888" name="n_3mainValue【庁舎】&#10;有形固定資産減価償却率">
          <a:extLst>
            <a:ext uri="{FF2B5EF4-FFF2-40B4-BE49-F238E27FC236}">
              <a16:creationId xmlns:a16="http://schemas.microsoft.com/office/drawing/2014/main" id="{523B4EAE-8DDF-4950-92A5-0C78225D1CCA}"/>
            </a:ext>
          </a:extLst>
        </xdr:cNvPr>
        <xdr:cNvSpPr txBox="1"/>
      </xdr:nvSpPr>
      <xdr:spPr>
        <a:xfrm>
          <a:off x="12164069"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889" name="n_4mainValue【庁舎】&#10;有形固定資産減価償却率">
          <a:extLst>
            <a:ext uri="{FF2B5EF4-FFF2-40B4-BE49-F238E27FC236}">
              <a16:creationId xmlns:a16="http://schemas.microsoft.com/office/drawing/2014/main" id="{CA6CC30B-4F84-465A-8C64-EA678DFC4221}"/>
            </a:ext>
          </a:extLst>
        </xdr:cNvPr>
        <xdr:cNvSpPr txBox="1"/>
      </xdr:nvSpPr>
      <xdr:spPr>
        <a:xfrm>
          <a:off x="113544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E9EEF2DD-B230-4B23-9F50-87FB60C83DFB}"/>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6B2C9D34-3C22-41C9-AFD6-6F868288082F}"/>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15432670-CF60-4959-8CD1-6779E3865432}"/>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CD4E1FF2-91E7-400A-97EF-CF796350BBCD}"/>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675BBB92-D7F9-4E30-8AF7-54280A71C71D}"/>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3B5980F4-BF05-4AC4-A716-28E7DEB80736}"/>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55060236-EE94-46E5-99AA-82E598733FB4}"/>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E562D63-58D9-41D9-A805-4D3305F8F08D}"/>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5DA5804C-BFC8-4F42-B81B-BD2FF5305183}"/>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6B191184-6663-4CB1-9F92-3119ED542333}"/>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0" name="テキスト ボックス 899">
          <a:extLst>
            <a:ext uri="{FF2B5EF4-FFF2-40B4-BE49-F238E27FC236}">
              <a16:creationId xmlns:a16="http://schemas.microsoft.com/office/drawing/2014/main" id="{812E0A6E-7197-448D-830B-72BDD4E50B5A}"/>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1" name="直線コネクタ 900">
          <a:extLst>
            <a:ext uri="{FF2B5EF4-FFF2-40B4-BE49-F238E27FC236}">
              <a16:creationId xmlns:a16="http://schemas.microsoft.com/office/drawing/2014/main" id="{8DEA7D2A-C24B-4B02-ADB8-1A39727711AD}"/>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2" name="テキスト ボックス 901">
          <a:extLst>
            <a:ext uri="{FF2B5EF4-FFF2-40B4-BE49-F238E27FC236}">
              <a16:creationId xmlns:a16="http://schemas.microsoft.com/office/drawing/2014/main" id="{67C1F563-8D63-4EB5-8967-4C03CD430D1B}"/>
            </a:ext>
          </a:extLst>
        </xdr:cNvPr>
        <xdr:cNvSpPr txBox="1"/>
      </xdr:nvSpPr>
      <xdr:spPr>
        <a:xfrm>
          <a:off x="16052346" y="17475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a:extLst>
            <a:ext uri="{FF2B5EF4-FFF2-40B4-BE49-F238E27FC236}">
              <a16:creationId xmlns:a16="http://schemas.microsoft.com/office/drawing/2014/main" id="{CF35EC91-8068-4AF4-B365-387F54AE67F1}"/>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a:extLst>
            <a:ext uri="{FF2B5EF4-FFF2-40B4-BE49-F238E27FC236}">
              <a16:creationId xmlns:a16="http://schemas.microsoft.com/office/drawing/2014/main" id="{81F288A9-F472-498A-BE53-4E21055A7864}"/>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5" name="直線コネクタ 904">
          <a:extLst>
            <a:ext uri="{FF2B5EF4-FFF2-40B4-BE49-F238E27FC236}">
              <a16:creationId xmlns:a16="http://schemas.microsoft.com/office/drawing/2014/main" id="{D7758AE9-2504-4B2D-AF8E-6D4245B71DD1}"/>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6" name="テキスト ボックス 905">
          <a:extLst>
            <a:ext uri="{FF2B5EF4-FFF2-40B4-BE49-F238E27FC236}">
              <a16:creationId xmlns:a16="http://schemas.microsoft.com/office/drawing/2014/main" id="{8955A022-18F1-4482-97D7-0600C00FF4A3}"/>
            </a:ext>
          </a:extLst>
        </xdr:cNvPr>
        <xdr:cNvSpPr txBox="1"/>
      </xdr:nvSpPr>
      <xdr:spPr>
        <a:xfrm>
          <a:off x="16052346" y="1633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31DD3B9E-61BB-41A1-8CEA-55699A871EB8}"/>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C67E10CA-7CEB-43A6-A06B-76CAED0E8686}"/>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8626681D-D030-4FEA-8EFC-D6974E053617}"/>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10" name="直線コネクタ 909">
          <a:extLst>
            <a:ext uri="{FF2B5EF4-FFF2-40B4-BE49-F238E27FC236}">
              <a16:creationId xmlns:a16="http://schemas.microsoft.com/office/drawing/2014/main" id="{7CAB5EB8-B735-48B8-BEE2-68C0FBAA5FEC}"/>
            </a:ext>
          </a:extLst>
        </xdr:cNvPr>
        <xdr:cNvCxnSpPr/>
      </xdr:nvCxnSpPr>
      <xdr:spPr>
        <a:xfrm flipV="1">
          <a:off x="19954239" y="16332200"/>
          <a:ext cx="0" cy="14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11" name="【庁舎】&#10;一人当たり面積最小値テキスト">
          <a:extLst>
            <a:ext uri="{FF2B5EF4-FFF2-40B4-BE49-F238E27FC236}">
              <a16:creationId xmlns:a16="http://schemas.microsoft.com/office/drawing/2014/main" id="{EB773135-760F-49F3-ACBF-25C55CEE66E6}"/>
            </a:ext>
          </a:extLst>
        </xdr:cNvPr>
        <xdr:cNvSpPr txBox="1"/>
      </xdr:nvSpPr>
      <xdr:spPr>
        <a:xfrm>
          <a:off x="19992975" y="1775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12" name="直線コネクタ 911">
          <a:extLst>
            <a:ext uri="{FF2B5EF4-FFF2-40B4-BE49-F238E27FC236}">
              <a16:creationId xmlns:a16="http://schemas.microsoft.com/office/drawing/2014/main" id="{299CCE59-6E9A-4550-8319-CAF5E812CF58}"/>
            </a:ext>
          </a:extLst>
        </xdr:cNvPr>
        <xdr:cNvCxnSpPr/>
      </xdr:nvCxnSpPr>
      <xdr:spPr>
        <a:xfrm>
          <a:off x="19878675" y="177526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13" name="【庁舎】&#10;一人当たり面積最大値テキスト">
          <a:extLst>
            <a:ext uri="{FF2B5EF4-FFF2-40B4-BE49-F238E27FC236}">
              <a16:creationId xmlns:a16="http://schemas.microsoft.com/office/drawing/2014/main" id="{87A42769-E657-4EC2-8BC0-7077561FA1A6}"/>
            </a:ext>
          </a:extLst>
        </xdr:cNvPr>
        <xdr:cNvSpPr txBox="1"/>
      </xdr:nvSpPr>
      <xdr:spPr>
        <a:xfrm>
          <a:off x="19992975" y="1610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14" name="直線コネクタ 913">
          <a:extLst>
            <a:ext uri="{FF2B5EF4-FFF2-40B4-BE49-F238E27FC236}">
              <a16:creationId xmlns:a16="http://schemas.microsoft.com/office/drawing/2014/main" id="{A5034CC5-827A-4360-9051-017614B9E993}"/>
            </a:ext>
          </a:extLst>
        </xdr:cNvPr>
        <xdr:cNvCxnSpPr/>
      </xdr:nvCxnSpPr>
      <xdr:spPr>
        <a:xfrm>
          <a:off x="19878675" y="163322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32402</xdr:rowOff>
    </xdr:from>
    <xdr:ext cx="469744" cy="259045"/>
    <xdr:sp macro="" textlink="">
      <xdr:nvSpPr>
        <xdr:cNvPr id="915" name="【庁舎】&#10;一人当たり面積平均値テキスト">
          <a:extLst>
            <a:ext uri="{FF2B5EF4-FFF2-40B4-BE49-F238E27FC236}">
              <a16:creationId xmlns:a16="http://schemas.microsoft.com/office/drawing/2014/main" id="{A4B9D46E-A796-4E2E-A278-9174F345F687}"/>
            </a:ext>
          </a:extLst>
        </xdr:cNvPr>
        <xdr:cNvSpPr txBox="1"/>
      </xdr:nvSpPr>
      <xdr:spPr>
        <a:xfrm>
          <a:off x="19992975"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16" name="フローチャート: 判断 915">
          <a:extLst>
            <a:ext uri="{FF2B5EF4-FFF2-40B4-BE49-F238E27FC236}">
              <a16:creationId xmlns:a16="http://schemas.microsoft.com/office/drawing/2014/main" id="{76F004E3-934E-431E-A9E0-B74010757CE7}"/>
            </a:ext>
          </a:extLst>
        </xdr:cNvPr>
        <xdr:cNvSpPr/>
      </xdr:nvSpPr>
      <xdr:spPr>
        <a:xfrm>
          <a:off x="19897725" y="17370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17" name="フローチャート: 判断 916">
          <a:extLst>
            <a:ext uri="{FF2B5EF4-FFF2-40B4-BE49-F238E27FC236}">
              <a16:creationId xmlns:a16="http://schemas.microsoft.com/office/drawing/2014/main" id="{6FBDC5A9-0272-4AD8-AEE8-941BBB5F5EBB}"/>
            </a:ext>
          </a:extLst>
        </xdr:cNvPr>
        <xdr:cNvSpPr/>
      </xdr:nvSpPr>
      <xdr:spPr>
        <a:xfrm>
          <a:off x="19154775" y="174104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18" name="フローチャート: 判断 917">
          <a:extLst>
            <a:ext uri="{FF2B5EF4-FFF2-40B4-BE49-F238E27FC236}">
              <a16:creationId xmlns:a16="http://schemas.microsoft.com/office/drawing/2014/main" id="{3C4B5F16-3CBE-40DD-9F90-DC86A6905243}"/>
            </a:ext>
          </a:extLst>
        </xdr:cNvPr>
        <xdr:cNvSpPr/>
      </xdr:nvSpPr>
      <xdr:spPr>
        <a:xfrm>
          <a:off x="18345150" y="174104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19" name="フローチャート: 判断 918">
          <a:extLst>
            <a:ext uri="{FF2B5EF4-FFF2-40B4-BE49-F238E27FC236}">
              <a16:creationId xmlns:a16="http://schemas.microsoft.com/office/drawing/2014/main" id="{D83E36FE-6469-4234-A93C-3A4A5ECED972}"/>
            </a:ext>
          </a:extLst>
        </xdr:cNvPr>
        <xdr:cNvSpPr/>
      </xdr:nvSpPr>
      <xdr:spPr>
        <a:xfrm>
          <a:off x="17554575" y="174193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20" name="フローチャート: 判断 919">
          <a:extLst>
            <a:ext uri="{FF2B5EF4-FFF2-40B4-BE49-F238E27FC236}">
              <a16:creationId xmlns:a16="http://schemas.microsoft.com/office/drawing/2014/main" id="{EC05705C-87F2-41F5-94AE-66746BA93CFC}"/>
            </a:ext>
          </a:extLst>
        </xdr:cNvPr>
        <xdr:cNvSpPr/>
      </xdr:nvSpPr>
      <xdr:spPr>
        <a:xfrm>
          <a:off x="16754475" y="174504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EA325695-C689-4AE5-86CF-288F3A98F17B}"/>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BA5D9D21-CA94-43EE-8FF1-2A7C449CEC32}"/>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7231F361-227E-4F5F-A75A-400FA9E892CF}"/>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9EDE5F14-CB01-4754-932D-EDC8A50A9921}"/>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1A7A673-7E49-4AC1-8062-776B935DC26A}"/>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xdr:rowOff>
    </xdr:from>
    <xdr:to>
      <xdr:col>116</xdr:col>
      <xdr:colOff>114300</xdr:colOff>
      <xdr:row>105</xdr:row>
      <xdr:rowOff>109855</xdr:rowOff>
    </xdr:to>
    <xdr:sp macro="" textlink="">
      <xdr:nvSpPr>
        <xdr:cNvPr id="926" name="楕円 925">
          <a:extLst>
            <a:ext uri="{FF2B5EF4-FFF2-40B4-BE49-F238E27FC236}">
              <a16:creationId xmlns:a16="http://schemas.microsoft.com/office/drawing/2014/main" id="{7140F62C-3570-4B41-9986-2103CB4C3384}"/>
            </a:ext>
          </a:extLst>
        </xdr:cNvPr>
        <xdr:cNvSpPr/>
      </xdr:nvSpPr>
      <xdr:spPr>
        <a:xfrm>
          <a:off x="19897725" y="171564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31132</xdr:rowOff>
    </xdr:from>
    <xdr:ext cx="469744" cy="259045"/>
    <xdr:sp macro="" textlink="">
      <xdr:nvSpPr>
        <xdr:cNvPr id="927" name="【庁舎】&#10;一人当たり面積該当値テキスト">
          <a:extLst>
            <a:ext uri="{FF2B5EF4-FFF2-40B4-BE49-F238E27FC236}">
              <a16:creationId xmlns:a16="http://schemas.microsoft.com/office/drawing/2014/main" id="{26D6B1BA-1755-4601-92D9-3B3C830B3E9C}"/>
            </a:ext>
          </a:extLst>
        </xdr:cNvPr>
        <xdr:cNvSpPr txBox="1"/>
      </xdr:nvSpPr>
      <xdr:spPr>
        <a:xfrm>
          <a:off x="19992975" y="1700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19686</xdr:rowOff>
    </xdr:from>
    <xdr:to>
      <xdr:col>112</xdr:col>
      <xdr:colOff>38100</xdr:colOff>
      <xdr:row>105</xdr:row>
      <xdr:rowOff>121286</xdr:rowOff>
    </xdr:to>
    <xdr:sp macro="" textlink="">
      <xdr:nvSpPr>
        <xdr:cNvPr id="928" name="楕円 927">
          <a:extLst>
            <a:ext uri="{FF2B5EF4-FFF2-40B4-BE49-F238E27FC236}">
              <a16:creationId xmlns:a16="http://schemas.microsoft.com/office/drawing/2014/main" id="{3AE1147D-B927-4445-9EA6-474A3705CB7F}"/>
            </a:ext>
          </a:extLst>
        </xdr:cNvPr>
        <xdr:cNvSpPr/>
      </xdr:nvSpPr>
      <xdr:spPr>
        <a:xfrm>
          <a:off x="19154775" y="171646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59055</xdr:rowOff>
    </xdr:from>
    <xdr:to>
      <xdr:col>116</xdr:col>
      <xdr:colOff>63500</xdr:colOff>
      <xdr:row>105</xdr:row>
      <xdr:rowOff>70486</xdr:rowOff>
    </xdr:to>
    <xdr:cxnSp macro="">
      <xdr:nvCxnSpPr>
        <xdr:cNvPr id="929" name="直線コネクタ 928">
          <a:extLst>
            <a:ext uri="{FF2B5EF4-FFF2-40B4-BE49-F238E27FC236}">
              <a16:creationId xmlns:a16="http://schemas.microsoft.com/office/drawing/2014/main" id="{6011A3F3-674F-41C4-897D-17007D7D686E}"/>
            </a:ext>
          </a:extLst>
        </xdr:cNvPr>
        <xdr:cNvCxnSpPr/>
      </xdr:nvCxnSpPr>
      <xdr:spPr>
        <a:xfrm flipV="1">
          <a:off x="19202400" y="17204055"/>
          <a:ext cx="752475"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156845</xdr:rowOff>
    </xdr:from>
    <xdr:to>
      <xdr:col>107</xdr:col>
      <xdr:colOff>101600</xdr:colOff>
      <xdr:row>104</xdr:row>
      <xdr:rowOff>86995</xdr:rowOff>
    </xdr:to>
    <xdr:sp macro="" textlink="">
      <xdr:nvSpPr>
        <xdr:cNvPr id="930" name="楕円 929">
          <a:extLst>
            <a:ext uri="{FF2B5EF4-FFF2-40B4-BE49-F238E27FC236}">
              <a16:creationId xmlns:a16="http://schemas.microsoft.com/office/drawing/2014/main" id="{FCB57B70-3643-4B94-B189-798741E9CFAA}"/>
            </a:ext>
          </a:extLst>
        </xdr:cNvPr>
        <xdr:cNvSpPr/>
      </xdr:nvSpPr>
      <xdr:spPr>
        <a:xfrm>
          <a:off x="18345150" y="169621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36195</xdr:rowOff>
    </xdr:from>
    <xdr:to>
      <xdr:col>111</xdr:col>
      <xdr:colOff>177800</xdr:colOff>
      <xdr:row>105</xdr:row>
      <xdr:rowOff>70486</xdr:rowOff>
    </xdr:to>
    <xdr:cxnSp macro="">
      <xdr:nvCxnSpPr>
        <xdr:cNvPr id="931" name="直線コネクタ 930">
          <a:extLst>
            <a:ext uri="{FF2B5EF4-FFF2-40B4-BE49-F238E27FC236}">
              <a16:creationId xmlns:a16="http://schemas.microsoft.com/office/drawing/2014/main" id="{362BFF34-E4EE-4160-927C-872936F691AC}"/>
            </a:ext>
          </a:extLst>
        </xdr:cNvPr>
        <xdr:cNvCxnSpPr/>
      </xdr:nvCxnSpPr>
      <xdr:spPr>
        <a:xfrm>
          <a:off x="18392775" y="17009745"/>
          <a:ext cx="809625" cy="2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162561</xdr:rowOff>
    </xdr:from>
    <xdr:to>
      <xdr:col>102</xdr:col>
      <xdr:colOff>165100</xdr:colOff>
      <xdr:row>104</xdr:row>
      <xdr:rowOff>92711</xdr:rowOff>
    </xdr:to>
    <xdr:sp macro="" textlink="">
      <xdr:nvSpPr>
        <xdr:cNvPr id="932" name="楕円 931">
          <a:extLst>
            <a:ext uri="{FF2B5EF4-FFF2-40B4-BE49-F238E27FC236}">
              <a16:creationId xmlns:a16="http://schemas.microsoft.com/office/drawing/2014/main" id="{00867C8F-08BF-49DE-9BC9-A8C1CE4A967C}"/>
            </a:ext>
          </a:extLst>
        </xdr:cNvPr>
        <xdr:cNvSpPr/>
      </xdr:nvSpPr>
      <xdr:spPr>
        <a:xfrm>
          <a:off x="17554575" y="169614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36195</xdr:rowOff>
    </xdr:from>
    <xdr:to>
      <xdr:col>107</xdr:col>
      <xdr:colOff>50800</xdr:colOff>
      <xdr:row>104</xdr:row>
      <xdr:rowOff>41911</xdr:rowOff>
    </xdr:to>
    <xdr:cxnSp macro="">
      <xdr:nvCxnSpPr>
        <xdr:cNvPr id="933" name="直線コネクタ 932">
          <a:extLst>
            <a:ext uri="{FF2B5EF4-FFF2-40B4-BE49-F238E27FC236}">
              <a16:creationId xmlns:a16="http://schemas.microsoft.com/office/drawing/2014/main" id="{A258BCD5-1633-4DC9-B84E-7CE9FE8815E0}"/>
            </a:ext>
          </a:extLst>
        </xdr:cNvPr>
        <xdr:cNvCxnSpPr/>
      </xdr:nvCxnSpPr>
      <xdr:spPr>
        <a:xfrm flipV="1">
          <a:off x="17602200" y="17009745"/>
          <a:ext cx="790575"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31114</xdr:rowOff>
    </xdr:from>
    <xdr:to>
      <xdr:col>98</xdr:col>
      <xdr:colOff>38100</xdr:colOff>
      <xdr:row>105</xdr:row>
      <xdr:rowOff>132714</xdr:rowOff>
    </xdr:to>
    <xdr:sp macro="" textlink="">
      <xdr:nvSpPr>
        <xdr:cNvPr id="934" name="楕円 933">
          <a:extLst>
            <a:ext uri="{FF2B5EF4-FFF2-40B4-BE49-F238E27FC236}">
              <a16:creationId xmlns:a16="http://schemas.microsoft.com/office/drawing/2014/main" id="{D5BECEAC-5A95-4A3C-943D-AB8B46E8B85D}"/>
            </a:ext>
          </a:extLst>
        </xdr:cNvPr>
        <xdr:cNvSpPr/>
      </xdr:nvSpPr>
      <xdr:spPr>
        <a:xfrm>
          <a:off x="16754475" y="171729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41911</xdr:rowOff>
    </xdr:from>
    <xdr:to>
      <xdr:col>102</xdr:col>
      <xdr:colOff>114300</xdr:colOff>
      <xdr:row>105</xdr:row>
      <xdr:rowOff>81914</xdr:rowOff>
    </xdr:to>
    <xdr:cxnSp macro="">
      <xdr:nvCxnSpPr>
        <xdr:cNvPr id="935" name="直線コネクタ 934">
          <a:extLst>
            <a:ext uri="{FF2B5EF4-FFF2-40B4-BE49-F238E27FC236}">
              <a16:creationId xmlns:a16="http://schemas.microsoft.com/office/drawing/2014/main" id="{6DEF6AEA-9109-4445-87C2-9E2F55BAAF9E}"/>
            </a:ext>
          </a:extLst>
        </xdr:cNvPr>
        <xdr:cNvCxnSpPr/>
      </xdr:nvCxnSpPr>
      <xdr:spPr>
        <a:xfrm flipV="1">
          <a:off x="16802100" y="17018636"/>
          <a:ext cx="800100" cy="2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36" name="n_1aveValue【庁舎】&#10;一人当たり面積">
          <a:extLst>
            <a:ext uri="{FF2B5EF4-FFF2-40B4-BE49-F238E27FC236}">
              <a16:creationId xmlns:a16="http://schemas.microsoft.com/office/drawing/2014/main" id="{2E7DC45E-2014-4ACE-B7BA-5924CDC0E575}"/>
            </a:ext>
          </a:extLst>
        </xdr:cNvPr>
        <xdr:cNvSpPr txBox="1"/>
      </xdr:nvSpPr>
      <xdr:spPr>
        <a:xfrm>
          <a:off x="18983402"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37" name="n_2aveValue【庁舎】&#10;一人当たり面積">
          <a:extLst>
            <a:ext uri="{FF2B5EF4-FFF2-40B4-BE49-F238E27FC236}">
              <a16:creationId xmlns:a16="http://schemas.microsoft.com/office/drawing/2014/main" id="{B5DB51F0-B769-40C7-AFF9-E1EF875B2148}"/>
            </a:ext>
          </a:extLst>
        </xdr:cNvPr>
        <xdr:cNvSpPr txBox="1"/>
      </xdr:nvSpPr>
      <xdr:spPr>
        <a:xfrm>
          <a:off x="18183302"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38" name="n_3aveValue【庁舎】&#10;一人当たり面積">
          <a:extLst>
            <a:ext uri="{FF2B5EF4-FFF2-40B4-BE49-F238E27FC236}">
              <a16:creationId xmlns:a16="http://schemas.microsoft.com/office/drawing/2014/main" id="{533186B9-D20E-4A46-B396-7338250D1AA2}"/>
            </a:ext>
          </a:extLst>
        </xdr:cNvPr>
        <xdr:cNvSpPr txBox="1"/>
      </xdr:nvSpPr>
      <xdr:spPr>
        <a:xfrm>
          <a:off x="17383202" y="1750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55263</xdr:rowOff>
    </xdr:from>
    <xdr:ext cx="469744" cy="259045"/>
    <xdr:sp macro="" textlink="">
      <xdr:nvSpPr>
        <xdr:cNvPr id="939" name="n_4aveValue【庁舎】&#10;一人当たり面積">
          <a:extLst>
            <a:ext uri="{FF2B5EF4-FFF2-40B4-BE49-F238E27FC236}">
              <a16:creationId xmlns:a16="http://schemas.microsoft.com/office/drawing/2014/main" id="{DEEC3052-FD2D-435D-B7FC-859DE941153A}"/>
            </a:ext>
          </a:extLst>
        </xdr:cNvPr>
        <xdr:cNvSpPr txBox="1"/>
      </xdr:nvSpPr>
      <xdr:spPr>
        <a:xfrm>
          <a:off x="16592627"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137813</xdr:rowOff>
    </xdr:from>
    <xdr:ext cx="469744" cy="259045"/>
    <xdr:sp macro="" textlink="">
      <xdr:nvSpPr>
        <xdr:cNvPr id="940" name="n_1mainValue【庁舎】&#10;一人当たり面積">
          <a:extLst>
            <a:ext uri="{FF2B5EF4-FFF2-40B4-BE49-F238E27FC236}">
              <a16:creationId xmlns:a16="http://schemas.microsoft.com/office/drawing/2014/main" id="{5D27B279-C075-412D-AFDC-8B2C55DD7EE8}"/>
            </a:ext>
          </a:extLst>
        </xdr:cNvPr>
        <xdr:cNvSpPr txBox="1"/>
      </xdr:nvSpPr>
      <xdr:spPr>
        <a:xfrm>
          <a:off x="18983402"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103522</xdr:rowOff>
    </xdr:from>
    <xdr:ext cx="469744" cy="259045"/>
    <xdr:sp macro="" textlink="">
      <xdr:nvSpPr>
        <xdr:cNvPr id="941" name="n_2mainValue【庁舎】&#10;一人当たり面積">
          <a:extLst>
            <a:ext uri="{FF2B5EF4-FFF2-40B4-BE49-F238E27FC236}">
              <a16:creationId xmlns:a16="http://schemas.microsoft.com/office/drawing/2014/main" id="{EAA35D8A-3C8D-420E-8F44-CA470B9E3CA7}"/>
            </a:ext>
          </a:extLst>
        </xdr:cNvPr>
        <xdr:cNvSpPr txBox="1"/>
      </xdr:nvSpPr>
      <xdr:spPr>
        <a:xfrm>
          <a:off x="18183302" y="1673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109238</xdr:rowOff>
    </xdr:from>
    <xdr:ext cx="469744" cy="259045"/>
    <xdr:sp macro="" textlink="">
      <xdr:nvSpPr>
        <xdr:cNvPr id="942" name="n_3mainValue【庁舎】&#10;一人当たり面積">
          <a:extLst>
            <a:ext uri="{FF2B5EF4-FFF2-40B4-BE49-F238E27FC236}">
              <a16:creationId xmlns:a16="http://schemas.microsoft.com/office/drawing/2014/main" id="{FACA3A2E-4BCD-406E-AEEA-C9AE2319BB71}"/>
            </a:ext>
          </a:extLst>
        </xdr:cNvPr>
        <xdr:cNvSpPr txBox="1"/>
      </xdr:nvSpPr>
      <xdr:spPr>
        <a:xfrm>
          <a:off x="17383202" y="1673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149241</xdr:rowOff>
    </xdr:from>
    <xdr:ext cx="469744" cy="259045"/>
    <xdr:sp macro="" textlink="">
      <xdr:nvSpPr>
        <xdr:cNvPr id="943" name="n_4mainValue【庁舎】&#10;一人当たり面積">
          <a:extLst>
            <a:ext uri="{FF2B5EF4-FFF2-40B4-BE49-F238E27FC236}">
              <a16:creationId xmlns:a16="http://schemas.microsoft.com/office/drawing/2014/main" id="{B8698513-5856-4995-8F7B-72B4A017B27B}"/>
            </a:ext>
          </a:extLst>
        </xdr:cNvPr>
        <xdr:cNvSpPr txBox="1"/>
      </xdr:nvSpPr>
      <xdr:spPr>
        <a:xfrm>
          <a:off x="16592627" y="1695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1A549EB1-732A-4F19-81A6-92A988D7D464}"/>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99AF9578-2AF2-4CFE-9632-90C9E3B281C4}"/>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83A68837-4187-4302-9E60-0AB52CA743BE}"/>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市町村施設類型型別ストック情報分析表①　の分析欄で分析済み</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944,712
931,137
491.69
682,339,099
677,136,765
2,930,918
283,149,895
1,022,320,487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消費税率引き上げ等に伴い地方消費税交付金が増となり、基準財政収入額が増加したものの、社会保障関係経費等が増えたことにより、基準財政需要額も増加したため、前年度から横ばい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類似団体との比較では、人口の減少や高い高齢化率などの影響により、市民一人当たりの市税収入が類似団体の平均を下回っていることから、依然として低い水準となっています。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経済成長戦略の推進による財源の涵養に取り組むなど、歳入の確保に努めます。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33867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33867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165100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年度は公債費の増加等により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％となりましたが、令和元年度は物件費の減少等により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％まで改善しました。令和２年度は、公債費の増加等により経常経費充当一般財源が増加しましたが、地方消費税交付金の増加等による経常一般財源が大きく増加したことにより、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％に改善しました。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106539</xdr:rowOff>
    </xdr:from>
    <xdr:to>
      <xdr:col>23</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507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160161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7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106539</xdr:rowOff>
    </xdr:from>
    <xdr:to>
      <xdr:col>15</xdr:col>
      <xdr:colOff>82550</xdr:colOff>
      <xdr:row>65</xdr:row>
      <xdr:rowOff>160161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5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106539</xdr:rowOff>
    </xdr:from>
    <xdr:to>
      <xdr:col>11</xdr:col>
      <xdr:colOff>31750</xdr:colOff>
      <xdr:row>65</xdr:row>
      <xdr:rowOff>133350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5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55739</xdr:rowOff>
    </xdr:from>
    <xdr:to>
      <xdr:col>23</xdr:col>
      <xdr:colOff>184150</xdr:colOff>
      <xdr:row>65</xdr:row>
      <xdr:rowOff>157339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27816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109361</xdr:rowOff>
    </xdr:from>
    <xdr:to>
      <xdr:col>15</xdr:col>
      <xdr:colOff>133350</xdr:colOff>
      <xdr:row>66</xdr:row>
      <xdr:rowOff>39511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24288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55739</xdr:rowOff>
    </xdr:from>
    <xdr:to>
      <xdr:col>11</xdr:col>
      <xdr:colOff>82550</xdr:colOff>
      <xdr:row>65</xdr:row>
      <xdr:rowOff>157339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142116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一人当たりの金額が類似団体平均を大きく上回っている要因としては、本市が他の類似団体に比べ、人口一人当たりの公共施設の保有量が多いこと等が挙げられます。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年度以降の増加の主な要因は、平成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年度は維持補修費の増加等、令和元年度は、プレミアム付商品券事業の皆増等による物件費の増加等、令和２年度は、特別定額給付金事業による物件費の皆増等によるものです。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真に必要な施設を安全に保有し続ける運営体制を確立し、施設に関する将来的な財政負担を軽減するため、選択と集中による公共施設マネジメントに取り組みます。そのため、施設の複合化等を含めた総量抑制、民間活力の導入等による維持管理コストの縮減、施設の長寿命化による資産の有効活用等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67673</xdr:rowOff>
    </xdr:from>
    <xdr:to>
      <xdr:col>23</xdr:col>
      <xdr:colOff>133350</xdr:colOff>
      <xdr:row>88</xdr:row>
      <xdr:rowOff>23164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983823"/>
          <a:ext cx="838200" cy="1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28549</xdr:rowOff>
    </xdr:from>
    <xdr:to>
      <xdr:col>19</xdr:col>
      <xdr:colOff>133350</xdr:colOff>
      <xdr:row>87</xdr:row>
      <xdr:rowOff>67673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944699"/>
          <a:ext cx="889000" cy="3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7004</xdr:rowOff>
    </xdr:from>
    <xdr:to>
      <xdr:col>15</xdr:col>
      <xdr:colOff>82550</xdr:colOff>
      <xdr:row>87</xdr:row>
      <xdr:rowOff>28549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923154"/>
          <a:ext cx="889000" cy="2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117914</xdr:rowOff>
    </xdr:from>
    <xdr:to>
      <xdr:col>11</xdr:col>
      <xdr:colOff>31750</xdr:colOff>
      <xdr:row>87</xdr:row>
      <xdr:rowOff>7004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76814"/>
          <a:ext cx="889000" cy="7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104154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143814</xdr:rowOff>
    </xdr:from>
    <xdr:to>
      <xdr:col>23</xdr:col>
      <xdr:colOff>184150</xdr:colOff>
      <xdr:row>88</xdr:row>
      <xdr:rowOff>73964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0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115891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0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16873</xdr:rowOff>
    </xdr:from>
    <xdr:to>
      <xdr:col>19</xdr:col>
      <xdr:colOff>184150</xdr:colOff>
      <xdr:row>87</xdr:row>
      <xdr:rowOff>118473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93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103250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01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149199</xdr:rowOff>
    </xdr:from>
    <xdr:to>
      <xdr:col>15</xdr:col>
      <xdr:colOff>133350</xdr:colOff>
      <xdr:row>87</xdr:row>
      <xdr:rowOff>79349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8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64126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98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127654</xdr:rowOff>
    </xdr:from>
    <xdr:to>
      <xdr:col>11</xdr:col>
      <xdr:colOff>82550</xdr:colOff>
      <xdr:row>87</xdr:row>
      <xdr:rowOff>57804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8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42581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9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67114</xdr:rowOff>
    </xdr:from>
    <xdr:to>
      <xdr:col>7</xdr:col>
      <xdr:colOff>31750</xdr:colOff>
      <xdr:row>82</xdr:row>
      <xdr:rowOff>168714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153491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1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令和３年のラスパイレス指数については、令和２年度において国・本市ともに俸給表や給料表の改定は行っていないことから、改定率による変動はありません。しかし、職員構成の変動を要因として、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本市職員の給与水準は、毎年、人事委員会勧告に基づき、市内民間企業の給与水準との均衡を図っています。今後も人事委員会勧告を尊重することを基本とし、引き続き給与水準の適正化に努めます。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20109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1425"/>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468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88</xdr:row>
      <xdr:rowOff>60325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468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120650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本市の職員数は、児童相談所や新型コロナウイルス感染症関連業務の体制強化、教員の増員等により、普通会計ベースでは令和３年４月１日現在で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人当たり職員数は類似団体平均を上回りました。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今後も引き続き、北九州市行財政改革大綱に基づき、民営化や民間委託化、事務事業の見直し等に取り組み、簡素で効率的な組織体制を構築するとともに、職員の適正配置にも努めます。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56388</xdr:rowOff>
    </xdr:from>
    <xdr:to>
      <xdr:col>81</xdr:col>
      <xdr:colOff>44450</xdr:colOff>
      <xdr:row>65</xdr:row>
      <xdr:rowOff>36830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57738"/>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136144</xdr:rowOff>
    </xdr:from>
    <xdr:to>
      <xdr:col>77</xdr:col>
      <xdr:colOff>44450</xdr:colOff>
      <xdr:row>63</xdr:row>
      <xdr:rowOff>56388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660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1016</xdr:rowOff>
    </xdr:from>
    <xdr:to>
      <xdr:col>72</xdr:col>
      <xdr:colOff>203200</xdr:colOff>
      <xdr:row>62</xdr:row>
      <xdr:rowOff>136144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309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148336</xdr:rowOff>
    </xdr:from>
    <xdr:to>
      <xdr:col>68</xdr:col>
      <xdr:colOff>152400</xdr:colOff>
      <xdr:row>62</xdr:row>
      <xdr:rowOff>1016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067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157480</xdr:rowOff>
    </xdr:from>
    <xdr:to>
      <xdr:col>81</xdr:col>
      <xdr:colOff>95250</xdr:colOff>
      <xdr:row>65</xdr:row>
      <xdr:rowOff>87630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53357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5588</xdr:rowOff>
    </xdr:from>
    <xdr:to>
      <xdr:col>77</xdr:col>
      <xdr:colOff>95250</xdr:colOff>
      <xdr:row>63</xdr:row>
      <xdr:rowOff>107188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91965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85344</xdr:rowOff>
    </xdr:from>
    <xdr:to>
      <xdr:col>73</xdr:col>
      <xdr:colOff>44450</xdr:colOff>
      <xdr:row>63</xdr:row>
      <xdr:rowOff>15494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121666</xdr:rowOff>
    </xdr:from>
    <xdr:to>
      <xdr:col>68</xdr:col>
      <xdr:colOff>203200</xdr:colOff>
      <xdr:row>62</xdr:row>
      <xdr:rowOff>51816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36593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97536</xdr:rowOff>
    </xdr:from>
    <xdr:to>
      <xdr:col>64</xdr:col>
      <xdr:colOff>152400</xdr:colOff>
      <xdr:row>62</xdr:row>
      <xdr:rowOff>27686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実質公債費比率は、令和２年度は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令和２年度に地方債元利償還金が増加したことなどにより前年度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今後も地方債の活用にあたっては、事業の熟度や重要性を吟味した上で、施策の選択と集中により、適正な市債管理に努めます。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126295</xdr:rowOff>
    </xdr:from>
    <xdr:to>
      <xdr:col>81</xdr:col>
      <xdr:colOff>44450</xdr:colOff>
      <xdr:row>42</xdr:row>
      <xdr:rowOff>159455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27045"/>
          <a:ext cx="0" cy="123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131532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3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159455</xdr:rowOff>
    </xdr:from>
    <xdr:to>
      <xdr:col>81</xdr:col>
      <xdr:colOff>133350</xdr:colOff>
      <xdr:row>42</xdr:row>
      <xdr:rowOff>159455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36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41222</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126295</xdr:rowOff>
    </xdr:from>
    <xdr:to>
      <xdr:col>81</xdr:col>
      <xdr:colOff>133350</xdr:colOff>
      <xdr:row>35</xdr:row>
      <xdr:rowOff>126295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170039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056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79022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0565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19755</xdr:rowOff>
    </xdr:from>
    <xdr:to>
      <xdr:col>77</xdr:col>
      <xdr:colOff>95250</xdr:colOff>
      <xdr:row>39</xdr:row>
      <xdr:rowOff>121355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131532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79022</xdr:rowOff>
    </xdr:from>
    <xdr:to>
      <xdr:col>72</xdr:col>
      <xdr:colOff>203200</xdr:colOff>
      <xdr:row>43</xdr:row>
      <xdr:rowOff>41628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799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113595</xdr:rowOff>
    </xdr:from>
    <xdr:to>
      <xdr:col>73</xdr:col>
      <xdr:colOff>44450</xdr:colOff>
      <xdr:row>40</xdr:row>
      <xdr:rowOff>43745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53922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41628</xdr:rowOff>
    </xdr:from>
    <xdr:to>
      <xdr:col>68</xdr:col>
      <xdr:colOff>152400</xdr:colOff>
      <xdr:row>44</xdr:row>
      <xdr:rowOff>71261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1397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19349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119239</xdr:rowOff>
    </xdr:from>
    <xdr:to>
      <xdr:col>81</xdr:col>
      <xdr:colOff>95250</xdr:colOff>
      <xdr:row>42</xdr:row>
      <xdr:rowOff>49389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91316</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162278</xdr:rowOff>
    </xdr:from>
    <xdr:to>
      <xdr:col>68</xdr:col>
      <xdr:colOff>203200</xdr:colOff>
      <xdr:row>43</xdr:row>
      <xdr:rowOff>92428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77205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20461</xdr:rowOff>
    </xdr:from>
    <xdr:to>
      <xdr:col>64</xdr:col>
      <xdr:colOff>152400</xdr:colOff>
      <xdr:row>44</xdr:row>
      <xdr:rowOff>122061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106838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令和２年度の将来負担比率は、公共事業等に係る市債残高が減少したほか、標準財政規模が拡大したこと等により、前年度に比べ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しかし、類似団体平均と比較すると、依然として高い水準にあります。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将来負担額の大部分を地方債の残高が占めることから、今後も地方債の活用にあたり、事業の熟度や重要性を吟味した上で、施策の選択と集中により適正な市債管理に努めます。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70019</xdr:rowOff>
    </xdr:from>
    <xdr:to>
      <xdr:col>81</xdr:col>
      <xdr:colOff>44450</xdr:colOff>
      <xdr:row>21</xdr:row>
      <xdr:rowOff>144018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70469"/>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144018</xdr:rowOff>
    </xdr:from>
    <xdr:to>
      <xdr:col>77</xdr:col>
      <xdr:colOff>44450</xdr:colOff>
      <xdr:row>21</xdr:row>
      <xdr:rowOff>151257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7444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151257</xdr:rowOff>
    </xdr:from>
    <xdr:to>
      <xdr:col>72</xdr:col>
      <xdr:colOff>203200</xdr:colOff>
      <xdr:row>22</xdr:row>
      <xdr:rowOff>11176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5170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11176</xdr:rowOff>
    </xdr:from>
    <xdr:to>
      <xdr:col>68</xdr:col>
      <xdr:colOff>152400</xdr:colOff>
      <xdr:row>22</xdr:row>
      <xdr:rowOff>110109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78307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19219</xdr:rowOff>
    </xdr:from>
    <xdr:to>
      <xdr:col>81</xdr:col>
      <xdr:colOff>95250</xdr:colOff>
      <xdr:row>21</xdr:row>
      <xdr:rowOff>120819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6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162746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9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93218</xdr:rowOff>
    </xdr:from>
    <xdr:to>
      <xdr:col>77</xdr:col>
      <xdr:colOff>95250</xdr:colOff>
      <xdr:row>22</xdr:row>
      <xdr:rowOff>23368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8145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78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100457</xdr:rowOff>
    </xdr:from>
    <xdr:to>
      <xdr:col>73</xdr:col>
      <xdr:colOff>44450</xdr:colOff>
      <xdr:row>22</xdr:row>
      <xdr:rowOff>30607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15384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8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131826</xdr:rowOff>
    </xdr:from>
    <xdr:to>
      <xdr:col>68</xdr:col>
      <xdr:colOff>203200</xdr:colOff>
      <xdr:row>22</xdr:row>
      <xdr:rowOff>61976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46753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59309</xdr:rowOff>
    </xdr:from>
    <xdr:to>
      <xdr:col>64</xdr:col>
      <xdr:colOff>152400</xdr:colOff>
      <xdr:row>22</xdr:row>
      <xdr:rowOff>160909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145686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944,712
931,137
491.69
682,339,099
677,136,765
2,930,918
283,149,895
1,022,320,487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人件費の経常収支比率は、平成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年度は県費負担教職員の給与負担等の権限移譲に伴う人件費の増等により前年度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ポイント増加となりました。平成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年度は退職手当債の減少等による経常経費充当一般財源の増により、前年度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となっています。令和元年度は、人件費抑制を行いましたが、退職手当債の減少等による経常経費充当一般財源の増により、前年度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令和２年度は、期末勤勉手当や退職手当の減等により、前年度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今後も行財政改革大綱に基づく取組みにより、簡素で効率的な組織体制・行政運営を図り、総人件費の抑制に努めます。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6350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92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57150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57150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1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114300</xdr:rowOff>
    </xdr:from>
    <xdr:to>
      <xdr:col>11</xdr:col>
      <xdr:colOff>9525</xdr:colOff>
      <xdr:row>39</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007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127000</xdr:rowOff>
    </xdr:from>
    <xdr:to>
      <xdr:col>24</xdr:col>
      <xdr:colOff>76200</xdr:colOff>
      <xdr:row>39</xdr:row>
      <xdr:rowOff>57150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6350</xdr:rowOff>
    </xdr:from>
    <xdr:to>
      <xdr:col>15</xdr:col>
      <xdr:colOff>149225</xdr:colOff>
      <xdr:row>39</xdr:row>
      <xdr:rowOff>107950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物件費の経常収支比率は、平成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年度に県費負担教職員の給与負担等の権限移譲に伴う税源による経常一般財源総額の増等により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％になり、そこから令和元年度まで減少傾向となりました。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年度は、定期予防接種事業の増加等により、前年度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今後も引き続き、行政サービス水準の維持・向上やコスト削減等を図り、民間委託等を進めながら、事業の有効性・経済性・効率性などを検証した上で、見直し・改善を図ります。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23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15620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23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61686</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04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17</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21214"/>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10886</xdr:rowOff>
    </xdr:from>
    <xdr:to>
      <xdr:col>74</xdr:col>
      <xdr:colOff>31750</xdr:colOff>
      <xdr:row>16</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100693</xdr:rowOff>
    </xdr:from>
    <xdr:to>
      <xdr:col>65</xdr:col>
      <xdr:colOff>53975</xdr:colOff>
      <xdr:row>18</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15620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扶助費の経常収支比率は社会保障の充実のための事業費増などにより高い伸びが続いております。平成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年度は、特定医療費支給事業等の増加により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ポイント増加しました。令和元年度は、特定医療費支給事業や障害福祉サービス事業等の増加により前年度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年度は、受診控えによる生活保護費（医療扶助）等の減少により、前年度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今後の見通しについては、令和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年度はコロナウイルスの影響等で減少しましたが、高齢化社会の進展等に伴い、扶助費に係る経常収支比率は増加していく見込みです。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57</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955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282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その他の経常収支比率は、高齢化社会の進展に伴い、国民健康保険・介護保険・後期高齢者医療制度などの各特別会計への繰出金等について、高い伸びが続いていることにより、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年度から毎年増加しております。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令和元年度は、介護保険・後期高齢者医療制度などの特別会計への繰出金が増加したことにより前年度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年度は、特別会計への繰出金が引き続き増加したこと、また、新型コロナウイルス感染症の影響を受けた中小企業への融資額の増等により、貸付金が増加したことなどにより、前年度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5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59</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99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124477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年度は、幼保無償化に伴い、新制度に移行した幼稚園及び認定こども園の増による施設型給費等が増加した結果、前年度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補助金については、今後も引き続き必要性や有効性等の観点から、常に見直しを行っていきます。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107950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08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165100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08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36</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16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37</xdr:row>
      <xdr:rowOff>107950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42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公債費の経常収支比率については、公共投資が減少傾向にある一方で、臨時財政対策債等の影響もあり、引き続き高い水準で推移しています。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令和２年度は、地方債元利償還金の増加等により、前年度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今後も、地方債の活用にあたっては、事業の熟度や重要性を吟味した上で、施策の選択と集中により、適正な市債管理に努めます。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78</xdr:row>
      <xdr:rowOff>76200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07900"/>
          <a:ext cx="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48277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76200</xdr:rowOff>
    </xdr:from>
    <xdr:to>
      <xdr:col>24</xdr:col>
      <xdr:colOff>114300</xdr:colOff>
      <xdr:row>78</xdr:row>
      <xdr:rowOff>76200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158750</xdr:rowOff>
    </xdr:from>
    <xdr:to>
      <xdr:col>24</xdr:col>
      <xdr:colOff>25400</xdr:colOff>
      <xdr:row>78</xdr:row>
      <xdr:rowOff>76200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60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72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77</xdr:row>
      <xdr:rowOff>158750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4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44450</xdr:rowOff>
    </xdr:from>
    <xdr:to>
      <xdr:col>20</xdr:col>
      <xdr:colOff>38100</xdr:colOff>
      <xdr:row>75</xdr:row>
      <xdr:rowOff>146050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156227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7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57150</xdr:rowOff>
    </xdr:from>
    <xdr:to>
      <xdr:col>15</xdr:col>
      <xdr:colOff>149225</xdr:colOff>
      <xdr:row>75</xdr:row>
      <xdr:rowOff>158750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80</xdr:row>
      <xdr:rowOff>101600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096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120650</xdr:rowOff>
    </xdr:from>
    <xdr:to>
      <xdr:col>11</xdr:col>
      <xdr:colOff>60325</xdr:colOff>
      <xdr:row>76</xdr:row>
      <xdr:rowOff>50800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60977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158750</xdr:rowOff>
    </xdr:from>
    <xdr:to>
      <xdr:col>6</xdr:col>
      <xdr:colOff>171450</xdr:colOff>
      <xdr:row>78</xdr:row>
      <xdr:rowOff>88900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25400</xdr:rowOff>
    </xdr:from>
    <xdr:to>
      <xdr:col>24</xdr:col>
      <xdr:colOff>76200</xdr:colOff>
      <xdr:row>78</xdr:row>
      <xdr:rowOff>127000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107950</xdr:rowOff>
    </xdr:from>
    <xdr:to>
      <xdr:col>20</xdr:col>
      <xdr:colOff>38100</xdr:colOff>
      <xdr:row>78</xdr:row>
      <xdr:rowOff>38100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22877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39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50800</xdr:rowOff>
    </xdr:from>
    <xdr:to>
      <xdr:col>6</xdr:col>
      <xdr:colOff>171450</xdr:colOff>
      <xdr:row>80</xdr:row>
      <xdr:rowOff>152400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137177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年度については、扶助費の増加等により前年度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％となりました。令和元年度については、物件費や補助費等の減少等により前年度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年度については、扶助費の減少等により前年度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今後も引き続き、より一層の「選択と集中」を行いながら、行財政改革大綱に掲げた取組みを推進し、持続可能で安定的な財政の確立、維持に努めていきます。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114300</xdr:rowOff>
    </xdr:from>
    <xdr:to>
      <xdr:col>82</xdr:col>
      <xdr:colOff>107950</xdr:colOff>
      <xdr:row>77</xdr:row>
      <xdr:rowOff>57150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144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57150</xdr:rowOff>
    </xdr:from>
    <xdr:to>
      <xdr:col>78</xdr:col>
      <xdr:colOff>69850</xdr:colOff>
      <xdr:row>77</xdr:row>
      <xdr:rowOff>95250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25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82550</xdr:rowOff>
    </xdr:from>
    <xdr:to>
      <xdr:col>73</xdr:col>
      <xdr:colOff>180975</xdr:colOff>
      <xdr:row>77</xdr:row>
      <xdr:rowOff>95250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28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114300</xdr:rowOff>
    </xdr:from>
    <xdr:to>
      <xdr:col>69</xdr:col>
      <xdr:colOff>92075</xdr:colOff>
      <xdr:row>77</xdr:row>
      <xdr:rowOff>82550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8016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63500</xdr:rowOff>
    </xdr:from>
    <xdr:to>
      <xdr:col>82</xdr:col>
      <xdr:colOff>158750</xdr:colOff>
      <xdr:row>76</xdr:row>
      <xdr:rowOff>165100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80027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6350</xdr:rowOff>
    </xdr:from>
    <xdr:to>
      <xdr:col>78</xdr:col>
      <xdr:colOff>120650</xdr:colOff>
      <xdr:row>77</xdr:row>
      <xdr:rowOff>107950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118127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9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44450</xdr:rowOff>
    </xdr:from>
    <xdr:to>
      <xdr:col>74</xdr:col>
      <xdr:colOff>31750</xdr:colOff>
      <xdr:row>77</xdr:row>
      <xdr:rowOff>146050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130827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31750</xdr:rowOff>
    </xdr:from>
    <xdr:to>
      <xdr:col>69</xdr:col>
      <xdr:colOff>142875</xdr:colOff>
      <xdr:row>77</xdr:row>
      <xdr:rowOff>133350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118127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63500</xdr:rowOff>
    </xdr:from>
    <xdr:to>
      <xdr:col>65</xdr:col>
      <xdr:colOff>53975</xdr:colOff>
      <xdr:row>74</xdr:row>
      <xdr:rowOff>165100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3827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78430</xdr:rowOff>
    </xdr:from>
    <xdr:to>
      <xdr:col>29</xdr:col>
      <xdr:colOff>127000</xdr:colOff>
      <xdr:row>13</xdr:row>
      <xdr:rowOff>85242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54905"/>
          <a:ext cx="647700" cy="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72075</xdr:rowOff>
    </xdr:from>
    <xdr:to>
      <xdr:col>26</xdr:col>
      <xdr:colOff>50800</xdr:colOff>
      <xdr:row>13</xdr:row>
      <xdr:rowOff>85242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48550"/>
          <a:ext cx="698500" cy="1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69012</xdr:rowOff>
    </xdr:from>
    <xdr:to>
      <xdr:col>22</xdr:col>
      <xdr:colOff>114300</xdr:colOff>
      <xdr:row>13</xdr:row>
      <xdr:rowOff>72075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345487"/>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69012</xdr:rowOff>
    </xdr:from>
    <xdr:to>
      <xdr:col>18</xdr:col>
      <xdr:colOff>177800</xdr:colOff>
      <xdr:row>19</xdr:row>
      <xdr:rowOff>6810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45487"/>
          <a:ext cx="698500" cy="96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27630</xdr:rowOff>
    </xdr:from>
    <xdr:to>
      <xdr:col>29</xdr:col>
      <xdr:colOff>177800</xdr:colOff>
      <xdr:row>13</xdr:row>
      <xdr:rowOff>129230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0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44157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4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34442</xdr:rowOff>
    </xdr:from>
    <xdr:to>
      <xdr:col>26</xdr:col>
      <xdr:colOff>101600</xdr:colOff>
      <xdr:row>13</xdr:row>
      <xdr:rowOff>136042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1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146219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7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21275</xdr:rowOff>
    </xdr:from>
    <xdr:to>
      <xdr:col>22</xdr:col>
      <xdr:colOff>165100</xdr:colOff>
      <xdr:row>13</xdr:row>
      <xdr:rowOff>122875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9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133052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18212</xdr:rowOff>
    </xdr:from>
    <xdr:to>
      <xdr:col>19</xdr:col>
      <xdr:colOff>38100</xdr:colOff>
      <xdr:row>13</xdr:row>
      <xdr:rowOff>119812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9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129989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127460</xdr:rowOff>
    </xdr:from>
    <xdr:to>
      <xdr:col>15</xdr:col>
      <xdr:colOff>101600</xdr:colOff>
      <xdr:row>19</xdr:row>
      <xdr:rowOff>57610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67787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3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205730</xdr:rowOff>
    </xdr:from>
    <xdr:to>
      <xdr:col>29</xdr:col>
      <xdr:colOff>127000</xdr:colOff>
      <xdr:row>34</xdr:row>
      <xdr:rowOff>33365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130280"/>
          <a:ext cx="647700" cy="17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13751</xdr:rowOff>
    </xdr:from>
    <xdr:to>
      <xdr:col>26</xdr:col>
      <xdr:colOff>50800</xdr:colOff>
      <xdr:row>34</xdr:row>
      <xdr:rowOff>33365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281201"/>
          <a:ext cx="6985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13751</xdr:rowOff>
    </xdr:from>
    <xdr:to>
      <xdr:col>22</xdr:col>
      <xdr:colOff>114300</xdr:colOff>
      <xdr:row>34</xdr:row>
      <xdr:rowOff>175463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281201"/>
          <a:ext cx="698500" cy="16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189728</xdr:rowOff>
    </xdr:from>
    <xdr:to>
      <xdr:col>18</xdr:col>
      <xdr:colOff>177800</xdr:colOff>
      <xdr:row>34</xdr:row>
      <xdr:rowOff>175463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114278"/>
          <a:ext cx="698500" cy="328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154930</xdr:rowOff>
    </xdr:from>
    <xdr:to>
      <xdr:col>29</xdr:col>
      <xdr:colOff>177800</xdr:colOff>
      <xdr:row>33</xdr:row>
      <xdr:rowOff>256530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07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67180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59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325465</xdr:rowOff>
    </xdr:from>
    <xdr:to>
      <xdr:col>26</xdr:col>
      <xdr:colOff>101600</xdr:colOff>
      <xdr:row>34</xdr:row>
      <xdr:rowOff>84165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25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94342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18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305851</xdr:rowOff>
    </xdr:from>
    <xdr:to>
      <xdr:col>22</xdr:col>
      <xdr:colOff>165100</xdr:colOff>
      <xdr:row>34</xdr:row>
      <xdr:rowOff>64551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23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74728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99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124663</xdr:rowOff>
    </xdr:from>
    <xdr:to>
      <xdr:col>19</xdr:col>
      <xdr:colOff>38100</xdr:colOff>
      <xdr:row>34</xdr:row>
      <xdr:rowOff>226263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39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236440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6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138928</xdr:rowOff>
    </xdr:from>
    <xdr:to>
      <xdr:col>15</xdr:col>
      <xdr:colOff>101600</xdr:colOff>
      <xdr:row>33</xdr:row>
      <xdr:rowOff>240528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0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79255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3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944,712
931,137
491.69
682,339,099
677,136,765
2,930,918
283,149,895
1,022,320,487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66091</xdr:rowOff>
    </xdr:from>
    <xdr:to>
      <xdr:col>24</xdr:col>
      <xdr:colOff>63500</xdr:colOff>
      <xdr:row>31</xdr:row>
      <xdr:rowOff>78389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81041"/>
          <a:ext cx="8382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72994</xdr:rowOff>
    </xdr:from>
    <xdr:to>
      <xdr:col>19</xdr:col>
      <xdr:colOff>177800</xdr:colOff>
      <xdr:row>31</xdr:row>
      <xdr:rowOff>78389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387944"/>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72994</xdr:rowOff>
    </xdr:from>
    <xdr:to>
      <xdr:col>15</xdr:col>
      <xdr:colOff>50800</xdr:colOff>
      <xdr:row>31</xdr:row>
      <xdr:rowOff>76858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387944"/>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76858</xdr:rowOff>
    </xdr:from>
    <xdr:to>
      <xdr:col>10</xdr:col>
      <xdr:colOff>114300</xdr:colOff>
      <xdr:row>37</xdr:row>
      <xdr:rowOff>160548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391808"/>
          <a:ext cx="889000" cy="11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15291</xdr:rowOff>
    </xdr:from>
    <xdr:to>
      <xdr:col>24</xdr:col>
      <xdr:colOff>114300</xdr:colOff>
      <xdr:row>31</xdr:row>
      <xdr:rowOff>116891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38168</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8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27589</xdr:rowOff>
    </xdr:from>
    <xdr:to>
      <xdr:col>20</xdr:col>
      <xdr:colOff>38100</xdr:colOff>
      <xdr:row>31</xdr:row>
      <xdr:rowOff>129189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145716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11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22194</xdr:rowOff>
    </xdr:from>
    <xdr:to>
      <xdr:col>15</xdr:col>
      <xdr:colOff>101600</xdr:colOff>
      <xdr:row>31</xdr:row>
      <xdr:rowOff>123794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140321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26058</xdr:rowOff>
    </xdr:from>
    <xdr:to>
      <xdr:col>10</xdr:col>
      <xdr:colOff>165100</xdr:colOff>
      <xdr:row>31</xdr:row>
      <xdr:rowOff>127658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144185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11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109748</xdr:rowOff>
    </xdr:from>
    <xdr:to>
      <xdr:col>6</xdr:col>
      <xdr:colOff>38100</xdr:colOff>
      <xdr:row>38</xdr:row>
      <xdr:rowOff>39898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56425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29195</xdr:rowOff>
    </xdr:from>
    <xdr:to>
      <xdr:col>24</xdr:col>
      <xdr:colOff>63500</xdr:colOff>
      <xdr:row>53</xdr:row>
      <xdr:rowOff>137231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944595"/>
          <a:ext cx="838200" cy="27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137231</xdr:rowOff>
    </xdr:from>
    <xdr:to>
      <xdr:col>19</xdr:col>
      <xdr:colOff>177800</xdr:colOff>
      <xdr:row>54</xdr:row>
      <xdr:rowOff>73954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224081"/>
          <a:ext cx="8890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73954</xdr:rowOff>
    </xdr:from>
    <xdr:to>
      <xdr:col>15</xdr:col>
      <xdr:colOff>50800</xdr:colOff>
      <xdr:row>54</xdr:row>
      <xdr:rowOff>86208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332254"/>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86208</xdr:rowOff>
    </xdr:from>
    <xdr:to>
      <xdr:col>10</xdr:col>
      <xdr:colOff>114300</xdr:colOff>
      <xdr:row>54</xdr:row>
      <xdr:rowOff>132385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34450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149845</xdr:rowOff>
    </xdr:from>
    <xdr:to>
      <xdr:col>24</xdr:col>
      <xdr:colOff>114300</xdr:colOff>
      <xdr:row>52</xdr:row>
      <xdr:rowOff>79995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8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64772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8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86431</xdr:rowOff>
    </xdr:from>
    <xdr:to>
      <xdr:col>20</xdr:col>
      <xdr:colOff>38100</xdr:colOff>
      <xdr:row>54</xdr:row>
      <xdr:rowOff>16581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17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33108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894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23154</xdr:rowOff>
    </xdr:from>
    <xdr:to>
      <xdr:col>15</xdr:col>
      <xdr:colOff>101600</xdr:colOff>
      <xdr:row>54</xdr:row>
      <xdr:rowOff>124754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2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141281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05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35408</xdr:rowOff>
    </xdr:from>
    <xdr:to>
      <xdr:col>10</xdr:col>
      <xdr:colOff>165100</xdr:colOff>
      <xdr:row>54</xdr:row>
      <xdr:rowOff>137008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2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153535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0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81585</xdr:rowOff>
    </xdr:from>
    <xdr:to>
      <xdr:col>6</xdr:col>
      <xdr:colOff>38100</xdr:colOff>
      <xdr:row>55</xdr:row>
      <xdr:rowOff>11735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3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28262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11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75583</xdr:rowOff>
    </xdr:from>
    <xdr:to>
      <xdr:col>24</xdr:col>
      <xdr:colOff>63500</xdr:colOff>
      <xdr:row>76</xdr:row>
      <xdr:rowOff>88537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105783"/>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62537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9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47389</xdr:rowOff>
    </xdr:from>
    <xdr:to>
      <xdr:col>19</xdr:col>
      <xdr:colOff>177800</xdr:colOff>
      <xdr:row>76</xdr:row>
      <xdr:rowOff>75583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07758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47389</xdr:rowOff>
    </xdr:from>
    <xdr:to>
      <xdr:col>15</xdr:col>
      <xdr:colOff>50800</xdr:colOff>
      <xdr:row>76</xdr:row>
      <xdr:rowOff>141441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077589"/>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141441</xdr:rowOff>
    </xdr:from>
    <xdr:to>
      <xdr:col>10</xdr:col>
      <xdr:colOff>114300</xdr:colOff>
      <xdr:row>76</xdr:row>
      <xdr:rowOff>148299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7164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109346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37737</xdr:rowOff>
    </xdr:from>
    <xdr:to>
      <xdr:col>24</xdr:col>
      <xdr:colOff>114300</xdr:colOff>
      <xdr:row>76</xdr:row>
      <xdr:rowOff>139337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60614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1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24783</xdr:rowOff>
    </xdr:from>
    <xdr:to>
      <xdr:col>20</xdr:col>
      <xdr:colOff>38100</xdr:colOff>
      <xdr:row>76</xdr:row>
      <xdr:rowOff>126383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0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142910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168039</xdr:rowOff>
    </xdr:from>
    <xdr:to>
      <xdr:col>15</xdr:col>
      <xdr:colOff>101600</xdr:colOff>
      <xdr:row>76</xdr:row>
      <xdr:rowOff>98189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114716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80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90641</xdr:rowOff>
    </xdr:from>
    <xdr:to>
      <xdr:col>10</xdr:col>
      <xdr:colOff>165100</xdr:colOff>
      <xdr:row>77</xdr:row>
      <xdr:rowOff>20791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37319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8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97499</xdr:rowOff>
    </xdr:from>
    <xdr:to>
      <xdr:col>6</xdr:col>
      <xdr:colOff>38100</xdr:colOff>
      <xdr:row>77</xdr:row>
      <xdr:rowOff>27649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44176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9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137452</xdr:rowOff>
    </xdr:from>
    <xdr:to>
      <xdr:col>24</xdr:col>
      <xdr:colOff>63500</xdr:colOff>
      <xdr:row>95</xdr:row>
      <xdr:rowOff>14046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53752"/>
          <a:ext cx="8382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14046</xdr:rowOff>
    </xdr:from>
    <xdr:to>
      <xdr:col>19</xdr:col>
      <xdr:colOff>177800</xdr:colOff>
      <xdr:row>95</xdr:row>
      <xdr:rowOff>101688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01796"/>
          <a:ext cx="889000" cy="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4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99848</xdr:rowOff>
    </xdr:from>
    <xdr:to>
      <xdr:col>15</xdr:col>
      <xdr:colOff>50800</xdr:colOff>
      <xdr:row>95</xdr:row>
      <xdr:rowOff>101688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87598"/>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99848</xdr:rowOff>
    </xdr:from>
    <xdr:to>
      <xdr:col>10</xdr:col>
      <xdr:colOff>114300</xdr:colOff>
      <xdr:row>95</xdr:row>
      <xdr:rowOff>150380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87598"/>
          <a:ext cx="889000" cy="5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86652</xdr:rowOff>
    </xdr:from>
    <xdr:to>
      <xdr:col>24</xdr:col>
      <xdr:colOff>114300</xdr:colOff>
      <xdr:row>95</xdr:row>
      <xdr:rowOff>16802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109529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5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134696</xdr:rowOff>
    </xdr:from>
    <xdr:to>
      <xdr:col>20</xdr:col>
      <xdr:colOff>38100</xdr:colOff>
      <xdr:row>95</xdr:row>
      <xdr:rowOff>64846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81373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02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50888</xdr:rowOff>
    </xdr:from>
    <xdr:to>
      <xdr:col>15</xdr:col>
      <xdr:colOff>101600</xdr:colOff>
      <xdr:row>95</xdr:row>
      <xdr:rowOff>152488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169015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1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49048</xdr:rowOff>
    </xdr:from>
    <xdr:to>
      <xdr:col>10</xdr:col>
      <xdr:colOff>165100</xdr:colOff>
      <xdr:row>95</xdr:row>
      <xdr:rowOff>150648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167175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99580</xdr:rowOff>
    </xdr:from>
    <xdr:to>
      <xdr:col>6</xdr:col>
      <xdr:colOff>38100</xdr:colOff>
      <xdr:row>96</xdr:row>
      <xdr:rowOff>29730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46257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1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104920</xdr:rowOff>
    </xdr:from>
    <xdr:to>
      <xdr:col>55</xdr:col>
      <xdr:colOff>0</xdr:colOff>
      <xdr:row>39</xdr:row>
      <xdr:rowOff>98389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591320"/>
          <a:ext cx="838200" cy="119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89757</xdr:rowOff>
    </xdr:from>
    <xdr:to>
      <xdr:col>50</xdr:col>
      <xdr:colOff>114300</xdr:colOff>
      <xdr:row>39</xdr:row>
      <xdr:rowOff>98389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776307"/>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89757</xdr:rowOff>
    </xdr:from>
    <xdr:to>
      <xdr:col>45</xdr:col>
      <xdr:colOff>177800</xdr:colOff>
      <xdr:row>39</xdr:row>
      <xdr:rowOff>105976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776307"/>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105976</xdr:rowOff>
    </xdr:from>
    <xdr:to>
      <xdr:col>41</xdr:col>
      <xdr:colOff>50800</xdr:colOff>
      <xdr:row>39</xdr:row>
      <xdr:rowOff>112453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79252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54120</xdr:rowOff>
    </xdr:from>
    <xdr:to>
      <xdr:col>55</xdr:col>
      <xdr:colOff>50800</xdr:colOff>
      <xdr:row>32</xdr:row>
      <xdr:rowOff>155720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5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32547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1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47589</xdr:rowOff>
    </xdr:from>
    <xdr:to>
      <xdr:col>50</xdr:col>
      <xdr:colOff>165100</xdr:colOff>
      <xdr:row>39</xdr:row>
      <xdr:rowOff>149189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140316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8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38957</xdr:rowOff>
    </xdr:from>
    <xdr:to>
      <xdr:col>46</xdr:col>
      <xdr:colOff>38100</xdr:colOff>
      <xdr:row>39</xdr:row>
      <xdr:rowOff>140557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7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131684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8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55176</xdr:rowOff>
    </xdr:from>
    <xdr:to>
      <xdr:col>41</xdr:col>
      <xdr:colOff>101600</xdr:colOff>
      <xdr:row>39</xdr:row>
      <xdr:rowOff>156776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7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147903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83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61653</xdr:rowOff>
    </xdr:from>
    <xdr:to>
      <xdr:col>36</xdr:col>
      <xdr:colOff>165100</xdr:colOff>
      <xdr:row>39</xdr:row>
      <xdr:rowOff>163253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7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154380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8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68801</xdr:rowOff>
    </xdr:from>
    <xdr:to>
      <xdr:col>55</xdr:col>
      <xdr:colOff>0</xdr:colOff>
      <xdr:row>52</xdr:row>
      <xdr:rowOff>88657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8812751"/>
          <a:ext cx="838200" cy="19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101393</xdr:rowOff>
    </xdr:from>
    <xdr:to>
      <xdr:col>50</xdr:col>
      <xdr:colOff>114300</xdr:colOff>
      <xdr:row>52</xdr:row>
      <xdr:rowOff>88657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845343"/>
          <a:ext cx="8890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101393</xdr:rowOff>
    </xdr:from>
    <xdr:to>
      <xdr:col>45</xdr:col>
      <xdr:colOff>177800</xdr:colOff>
      <xdr:row>51</xdr:row>
      <xdr:rowOff>160503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845343"/>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74680</xdr:rowOff>
    </xdr:from>
    <xdr:to>
      <xdr:col>41</xdr:col>
      <xdr:colOff>50800</xdr:colOff>
      <xdr:row>51</xdr:row>
      <xdr:rowOff>160503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647180"/>
          <a:ext cx="889000" cy="2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18001</xdr:rowOff>
    </xdr:from>
    <xdr:to>
      <xdr:col>55</xdr:col>
      <xdr:colOff>50800</xdr:colOff>
      <xdr:row>51</xdr:row>
      <xdr:rowOff>119601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7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40878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61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37857</xdr:rowOff>
    </xdr:from>
    <xdr:to>
      <xdr:col>50</xdr:col>
      <xdr:colOff>165100</xdr:colOff>
      <xdr:row>52</xdr:row>
      <xdr:rowOff>139457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9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155984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72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50593</xdr:rowOff>
    </xdr:from>
    <xdr:to>
      <xdr:col>46</xdr:col>
      <xdr:colOff>38100</xdr:colOff>
      <xdr:row>51</xdr:row>
      <xdr:rowOff>152193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7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168720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5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109703</xdr:rowOff>
    </xdr:from>
    <xdr:to>
      <xdr:col>41</xdr:col>
      <xdr:colOff>101600</xdr:colOff>
      <xdr:row>52</xdr:row>
      <xdr:rowOff>39853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88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56380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62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23880</xdr:rowOff>
    </xdr:from>
    <xdr:to>
      <xdr:col>36</xdr:col>
      <xdr:colOff>165100</xdr:colOff>
      <xdr:row>50</xdr:row>
      <xdr:rowOff>125480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142007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3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32868</xdr:rowOff>
    </xdr:from>
    <xdr:to>
      <xdr:col>54</xdr:col>
      <xdr:colOff>189865</xdr:colOff>
      <xdr:row>78</xdr:row>
      <xdr:rowOff>70777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548718"/>
          <a:ext cx="1270" cy="895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74604</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44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70777</xdr:rowOff>
    </xdr:from>
    <xdr:to>
      <xdr:col>55</xdr:col>
      <xdr:colOff>88900</xdr:colOff>
      <xdr:row>78</xdr:row>
      <xdr:rowOff>70777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44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150995</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3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32868</xdr:rowOff>
    </xdr:from>
    <xdr:to>
      <xdr:col>55</xdr:col>
      <xdr:colOff>88900</xdr:colOff>
      <xdr:row>73</xdr:row>
      <xdr:rowOff>32868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54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90360</xdr:rowOff>
    </xdr:from>
    <xdr:to>
      <xdr:col>55</xdr:col>
      <xdr:colOff>0</xdr:colOff>
      <xdr:row>75</xdr:row>
      <xdr:rowOff>79007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777660"/>
          <a:ext cx="838200" cy="16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47324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906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68897</xdr:rowOff>
    </xdr:from>
    <xdr:to>
      <xdr:col>55</xdr:col>
      <xdr:colOff>50800</xdr:colOff>
      <xdr:row>75</xdr:row>
      <xdr:rowOff>170498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9276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136919</xdr:rowOff>
    </xdr:from>
    <xdr:to>
      <xdr:col>50</xdr:col>
      <xdr:colOff>114300</xdr:colOff>
      <xdr:row>75</xdr:row>
      <xdr:rowOff>79007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652769"/>
          <a:ext cx="889000" cy="2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21006</xdr:rowOff>
    </xdr:from>
    <xdr:to>
      <xdr:col>50</xdr:col>
      <xdr:colOff>165100</xdr:colOff>
      <xdr:row>75</xdr:row>
      <xdr:rowOff>122606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8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139133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6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136919</xdr:rowOff>
    </xdr:from>
    <xdr:to>
      <xdr:col>45</xdr:col>
      <xdr:colOff>177800</xdr:colOff>
      <xdr:row>74</xdr:row>
      <xdr:rowOff>69558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652769"/>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153898</xdr:rowOff>
    </xdr:from>
    <xdr:to>
      <xdr:col>46</xdr:col>
      <xdr:colOff>38100</xdr:colOff>
      <xdr:row>75</xdr:row>
      <xdr:rowOff>84048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75175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3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144081</xdr:rowOff>
    </xdr:from>
    <xdr:to>
      <xdr:col>41</xdr:col>
      <xdr:colOff>50800</xdr:colOff>
      <xdr:row>74</xdr:row>
      <xdr:rowOff>69558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145581"/>
          <a:ext cx="889000" cy="6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29655</xdr:rowOff>
    </xdr:from>
    <xdr:to>
      <xdr:col>41</xdr:col>
      <xdr:colOff>101600</xdr:colOff>
      <xdr:row>75</xdr:row>
      <xdr:rowOff>131255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122381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84861</xdr:rowOff>
    </xdr:from>
    <xdr:to>
      <xdr:col>36</xdr:col>
      <xdr:colOff>165100</xdr:colOff>
      <xdr:row>76</xdr:row>
      <xdr:rowOff>15011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6138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39560</xdr:rowOff>
    </xdr:from>
    <xdr:to>
      <xdr:col>55</xdr:col>
      <xdr:colOff>50800</xdr:colOff>
      <xdr:row>74</xdr:row>
      <xdr:rowOff>141160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7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62437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5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28207</xdr:rowOff>
    </xdr:from>
    <xdr:to>
      <xdr:col>50</xdr:col>
      <xdr:colOff>165100</xdr:colOff>
      <xdr:row>75</xdr:row>
      <xdr:rowOff>129807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8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120933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97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86119</xdr:rowOff>
    </xdr:from>
    <xdr:to>
      <xdr:col>46</xdr:col>
      <xdr:colOff>38100</xdr:colOff>
      <xdr:row>74</xdr:row>
      <xdr:rowOff>16269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6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32796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3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18758</xdr:rowOff>
    </xdr:from>
    <xdr:to>
      <xdr:col>41</xdr:col>
      <xdr:colOff>101600</xdr:colOff>
      <xdr:row>74</xdr:row>
      <xdr:rowOff>120358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7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136885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4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93281</xdr:rowOff>
    </xdr:from>
    <xdr:to>
      <xdr:col>36</xdr:col>
      <xdr:colOff>165100</xdr:colOff>
      <xdr:row>71</xdr:row>
      <xdr:rowOff>23431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39958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37097</xdr:rowOff>
    </xdr:from>
    <xdr:to>
      <xdr:col>55</xdr:col>
      <xdr:colOff>0</xdr:colOff>
      <xdr:row>92</xdr:row>
      <xdr:rowOff>114249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810497"/>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37097</xdr:rowOff>
    </xdr:from>
    <xdr:to>
      <xdr:col>50</xdr:col>
      <xdr:colOff>114300</xdr:colOff>
      <xdr:row>93</xdr:row>
      <xdr:rowOff>27496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5810497"/>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27496</xdr:rowOff>
    </xdr:from>
    <xdr:to>
      <xdr:col>45</xdr:col>
      <xdr:colOff>177800</xdr:colOff>
      <xdr:row>93</xdr:row>
      <xdr:rowOff>56071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597234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56071</xdr:rowOff>
    </xdr:from>
    <xdr:to>
      <xdr:col>41</xdr:col>
      <xdr:colOff>50800</xdr:colOff>
      <xdr:row>94</xdr:row>
      <xdr:rowOff>142481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000921"/>
          <a:ext cx="889000" cy="2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63449</xdr:rowOff>
    </xdr:from>
    <xdr:to>
      <xdr:col>55</xdr:col>
      <xdr:colOff>50800</xdr:colOff>
      <xdr:row>92</xdr:row>
      <xdr:rowOff>165049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8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86326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6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157747</xdr:rowOff>
    </xdr:from>
    <xdr:to>
      <xdr:col>50</xdr:col>
      <xdr:colOff>165100</xdr:colOff>
      <xdr:row>92</xdr:row>
      <xdr:rowOff>87897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7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104424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5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148146</xdr:rowOff>
    </xdr:from>
    <xdr:to>
      <xdr:col>46</xdr:col>
      <xdr:colOff>38100</xdr:colOff>
      <xdr:row>93</xdr:row>
      <xdr:rowOff>78296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9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94823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6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5271</xdr:rowOff>
    </xdr:from>
    <xdr:to>
      <xdr:col>41</xdr:col>
      <xdr:colOff>101600</xdr:colOff>
      <xdr:row>93</xdr:row>
      <xdr:rowOff>106871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59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123398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7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91681</xdr:rowOff>
    </xdr:from>
    <xdr:to>
      <xdr:col>36</xdr:col>
      <xdr:colOff>165100</xdr:colOff>
      <xdr:row>95</xdr:row>
      <xdr:rowOff>21831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38358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98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110934</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26034"/>
          <a:ext cx="8382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85789</xdr:rowOff>
    </xdr:from>
    <xdr:to>
      <xdr:col>81</xdr:col>
      <xdr:colOff>50800</xdr:colOff>
      <xdr:row>38</xdr:row>
      <xdr:rowOff>110934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00889"/>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85789</xdr:rowOff>
    </xdr:from>
    <xdr:to>
      <xdr:col>76</xdr:col>
      <xdr:colOff>114300</xdr:colOff>
      <xdr:row>39</xdr:row>
      <xdr:rowOff>14542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00889"/>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14542</xdr:rowOff>
    </xdr:from>
    <xdr:to>
      <xdr:col>71</xdr:col>
      <xdr:colOff>177800</xdr:colOff>
      <xdr:row>39</xdr:row>
      <xdr:rowOff>33020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01092"/>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60134</xdr:rowOff>
    </xdr:from>
    <xdr:to>
      <xdr:col>81</xdr:col>
      <xdr:colOff>101600</xdr:colOff>
      <xdr:row>38</xdr:row>
      <xdr:rowOff>161734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152861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667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34989</xdr:rowOff>
    </xdr:from>
    <xdr:to>
      <xdr:col>76</xdr:col>
      <xdr:colOff>165100</xdr:colOff>
      <xdr:row>38</xdr:row>
      <xdr:rowOff>136589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127716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64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135192</xdr:rowOff>
    </xdr:from>
    <xdr:to>
      <xdr:col>72</xdr:col>
      <xdr:colOff>38100</xdr:colOff>
      <xdr:row>39</xdr:row>
      <xdr:rowOff>65342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56469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153670</xdr:rowOff>
    </xdr:from>
    <xdr:to>
      <xdr:col>67</xdr:col>
      <xdr:colOff>101600</xdr:colOff>
      <xdr:row>39</xdr:row>
      <xdr:rowOff>83820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74947</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163017</xdr:rowOff>
    </xdr:from>
    <xdr:to>
      <xdr:col>85</xdr:col>
      <xdr:colOff>127000</xdr:colOff>
      <xdr:row>71</xdr:row>
      <xdr:rowOff>99205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164517"/>
          <a:ext cx="838200" cy="10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50737</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99205</xdr:rowOff>
    </xdr:from>
    <xdr:to>
      <xdr:col>81</xdr:col>
      <xdr:colOff>50800</xdr:colOff>
      <xdr:row>71</xdr:row>
      <xdr:rowOff>116873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272155"/>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113210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0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116873</xdr:rowOff>
    </xdr:from>
    <xdr:to>
      <xdr:col>76</xdr:col>
      <xdr:colOff>114300</xdr:colOff>
      <xdr:row>71</xdr:row>
      <xdr:rowOff>134507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289823"/>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65237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134507</xdr:rowOff>
    </xdr:from>
    <xdr:to>
      <xdr:col>71</xdr:col>
      <xdr:colOff>177800</xdr:colOff>
      <xdr:row>71</xdr:row>
      <xdr:rowOff>152698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307457"/>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84048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63049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112217</xdr:rowOff>
    </xdr:from>
    <xdr:to>
      <xdr:col>85</xdr:col>
      <xdr:colOff>177800</xdr:colOff>
      <xdr:row>71</xdr:row>
      <xdr:rowOff>42367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1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65244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06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48405</xdr:rowOff>
    </xdr:from>
    <xdr:to>
      <xdr:col>81</xdr:col>
      <xdr:colOff>101600</xdr:colOff>
      <xdr:row>71</xdr:row>
      <xdr:rowOff>150005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2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166532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199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66073</xdr:rowOff>
    </xdr:from>
    <xdr:to>
      <xdr:col>76</xdr:col>
      <xdr:colOff>165100</xdr:colOff>
      <xdr:row>71</xdr:row>
      <xdr:rowOff>167673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23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12750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01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83707</xdr:rowOff>
    </xdr:from>
    <xdr:to>
      <xdr:col>72</xdr:col>
      <xdr:colOff>38100</xdr:colOff>
      <xdr:row>72</xdr:row>
      <xdr:rowOff>13857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2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30384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03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101898</xdr:rowOff>
    </xdr:from>
    <xdr:to>
      <xdr:col>67</xdr:col>
      <xdr:colOff>101600</xdr:colOff>
      <xdr:row>72</xdr:row>
      <xdr:rowOff>32048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2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48575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0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77978</xdr:rowOff>
    </xdr:from>
    <xdr:to>
      <xdr:col>85</xdr:col>
      <xdr:colOff>127000</xdr:colOff>
      <xdr:row>95</xdr:row>
      <xdr:rowOff>130302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365728"/>
          <a:ext cx="8382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130302</xdr:rowOff>
    </xdr:from>
    <xdr:to>
      <xdr:col>81</xdr:col>
      <xdr:colOff>50800</xdr:colOff>
      <xdr:row>96</xdr:row>
      <xdr:rowOff>14351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418052"/>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87630</xdr:rowOff>
    </xdr:from>
    <xdr:to>
      <xdr:col>76</xdr:col>
      <xdr:colOff>114300</xdr:colOff>
      <xdr:row>96</xdr:row>
      <xdr:rowOff>14351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203930"/>
          <a:ext cx="889000" cy="2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87630</xdr:rowOff>
    </xdr:from>
    <xdr:to>
      <xdr:col>71</xdr:col>
      <xdr:colOff>177800</xdr:colOff>
      <xdr:row>95</xdr:row>
      <xdr:rowOff>47371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203930"/>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41039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98569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27178</xdr:rowOff>
    </xdr:from>
    <xdr:to>
      <xdr:col>85</xdr:col>
      <xdr:colOff>177800</xdr:colOff>
      <xdr:row>95</xdr:row>
      <xdr:rowOff>128778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50055</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16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79502</xdr:rowOff>
    </xdr:from>
    <xdr:to>
      <xdr:col>81</xdr:col>
      <xdr:colOff>101600</xdr:colOff>
      <xdr:row>96</xdr:row>
      <xdr:rowOff>9652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3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779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4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135001</xdr:rowOff>
    </xdr:from>
    <xdr:to>
      <xdr:col>76</xdr:col>
      <xdr:colOff>165100</xdr:colOff>
      <xdr:row>96</xdr:row>
      <xdr:rowOff>65151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4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56278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5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36830</xdr:rowOff>
    </xdr:from>
    <xdr:to>
      <xdr:col>72</xdr:col>
      <xdr:colOff>38100</xdr:colOff>
      <xdr:row>94</xdr:row>
      <xdr:rowOff>138430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154957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592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168021</xdr:rowOff>
    </xdr:from>
    <xdr:to>
      <xdr:col>67</xdr:col>
      <xdr:colOff>101600</xdr:colOff>
      <xdr:row>95</xdr:row>
      <xdr:rowOff>98171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2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114698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05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50546</xdr:rowOff>
    </xdr:from>
    <xdr:to>
      <xdr:col>116</xdr:col>
      <xdr:colOff>63500</xdr:colOff>
      <xdr:row>38</xdr:row>
      <xdr:rowOff>53213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56564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55880</xdr:rowOff>
    </xdr:from>
    <xdr:to>
      <xdr:col>111</xdr:col>
      <xdr:colOff>177800</xdr:colOff>
      <xdr:row>38</xdr:row>
      <xdr:rowOff>53213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228080"/>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55880</xdr:rowOff>
    </xdr:from>
    <xdr:to>
      <xdr:col>107</xdr:col>
      <xdr:colOff>50800</xdr:colOff>
      <xdr:row>36</xdr:row>
      <xdr:rowOff>85598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2280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85598</xdr:rowOff>
    </xdr:from>
    <xdr:to>
      <xdr:col>102</xdr:col>
      <xdr:colOff>114300</xdr:colOff>
      <xdr:row>36</xdr:row>
      <xdr:rowOff>122936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25779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171196</xdr:rowOff>
    </xdr:from>
    <xdr:to>
      <xdr:col>116</xdr:col>
      <xdr:colOff>114300</xdr:colOff>
      <xdr:row>38</xdr:row>
      <xdr:rowOff>101346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149623</xdr:rowOff>
    </xdr:from>
    <xdr:ext cx="378565"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2413</xdr:rowOff>
    </xdr:from>
    <xdr:to>
      <xdr:col>112</xdr:col>
      <xdr:colOff>38100</xdr:colOff>
      <xdr:row>38</xdr:row>
      <xdr:rowOff>104013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95140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5080</xdr:rowOff>
    </xdr:from>
    <xdr:to>
      <xdr:col>107</xdr:col>
      <xdr:colOff>101600</xdr:colOff>
      <xdr:row>36</xdr:row>
      <xdr:rowOff>106680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97807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34798</xdr:rowOff>
    </xdr:from>
    <xdr:to>
      <xdr:col>102</xdr:col>
      <xdr:colOff>165100</xdr:colOff>
      <xdr:row>36</xdr:row>
      <xdr:rowOff>136398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127525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72136</xdr:rowOff>
    </xdr:from>
    <xdr:to>
      <xdr:col>98</xdr:col>
      <xdr:colOff>38100</xdr:colOff>
      <xdr:row>37</xdr:row>
      <xdr:rowOff>2286</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164863</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106804</xdr:rowOff>
    </xdr:from>
    <xdr:to>
      <xdr:col>116</xdr:col>
      <xdr:colOff>63500</xdr:colOff>
      <xdr:row>57</xdr:row>
      <xdr:rowOff>159032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879454"/>
          <a:ext cx="838200" cy="5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159032</xdr:rowOff>
    </xdr:from>
    <xdr:to>
      <xdr:col>111</xdr:col>
      <xdr:colOff>177800</xdr:colOff>
      <xdr:row>57</xdr:row>
      <xdr:rowOff>162019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931682"/>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145720</xdr:rowOff>
    </xdr:from>
    <xdr:to>
      <xdr:col>107</xdr:col>
      <xdr:colOff>50800</xdr:colOff>
      <xdr:row>57</xdr:row>
      <xdr:rowOff>162019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918370"/>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103726</xdr:rowOff>
    </xdr:from>
    <xdr:to>
      <xdr:col>102</xdr:col>
      <xdr:colOff>114300</xdr:colOff>
      <xdr:row>57</xdr:row>
      <xdr:rowOff>145720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876376"/>
          <a:ext cx="8890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56004</xdr:rowOff>
    </xdr:from>
    <xdr:to>
      <xdr:col>116</xdr:col>
      <xdr:colOff>114300</xdr:colOff>
      <xdr:row>57</xdr:row>
      <xdr:rowOff>157604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82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34431</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80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108232</xdr:rowOff>
    </xdr:from>
    <xdr:to>
      <xdr:col>112</xdr:col>
      <xdr:colOff>38100</xdr:colOff>
      <xdr:row>58</xdr:row>
      <xdr:rowOff>38382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8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54909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965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111219</xdr:rowOff>
    </xdr:from>
    <xdr:to>
      <xdr:col>107</xdr:col>
      <xdr:colOff>101600</xdr:colOff>
      <xdr:row>58</xdr:row>
      <xdr:rowOff>41369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8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57896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965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94920</xdr:rowOff>
    </xdr:from>
    <xdr:to>
      <xdr:col>102</xdr:col>
      <xdr:colOff>165100</xdr:colOff>
      <xdr:row>58</xdr:row>
      <xdr:rowOff>25070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41597</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52926</xdr:rowOff>
    </xdr:from>
    <xdr:to>
      <xdr:col>98</xdr:col>
      <xdr:colOff>38100</xdr:colOff>
      <xdr:row>57</xdr:row>
      <xdr:rowOff>154526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171053</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6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66868</xdr:rowOff>
    </xdr:from>
    <xdr:to>
      <xdr:col>116</xdr:col>
      <xdr:colOff>63500</xdr:colOff>
      <xdr:row>71</xdr:row>
      <xdr:rowOff>168687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239818"/>
          <a:ext cx="838200" cy="10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20510</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168687</xdr:rowOff>
    </xdr:from>
    <xdr:to>
      <xdr:col>111</xdr:col>
      <xdr:colOff>177800</xdr:colOff>
      <xdr:row>72</xdr:row>
      <xdr:rowOff>61016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341637"/>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126168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148021</xdr:rowOff>
    </xdr:from>
    <xdr:to>
      <xdr:col>107</xdr:col>
      <xdr:colOff>50800</xdr:colOff>
      <xdr:row>72</xdr:row>
      <xdr:rowOff>61016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320971"/>
          <a:ext cx="889000" cy="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6565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71531</xdr:rowOff>
    </xdr:from>
    <xdr:to>
      <xdr:col>102</xdr:col>
      <xdr:colOff>114300</xdr:colOff>
      <xdr:row>71</xdr:row>
      <xdr:rowOff>148021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244481"/>
          <a:ext cx="889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33494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16068</xdr:rowOff>
    </xdr:from>
    <xdr:to>
      <xdr:col>116</xdr:col>
      <xdr:colOff>114300</xdr:colOff>
      <xdr:row>71</xdr:row>
      <xdr:rowOff>117668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18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129298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13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117887</xdr:rowOff>
    </xdr:from>
    <xdr:to>
      <xdr:col>112</xdr:col>
      <xdr:colOff>38100</xdr:colOff>
      <xdr:row>72</xdr:row>
      <xdr:rowOff>48037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2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64564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0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10216</xdr:rowOff>
    </xdr:from>
    <xdr:to>
      <xdr:col>107</xdr:col>
      <xdr:colOff>101600</xdr:colOff>
      <xdr:row>72</xdr:row>
      <xdr:rowOff>111816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128343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12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97221</xdr:rowOff>
    </xdr:from>
    <xdr:to>
      <xdr:col>102</xdr:col>
      <xdr:colOff>165100</xdr:colOff>
      <xdr:row>72</xdr:row>
      <xdr:rowOff>27371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2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43898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0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20731</xdr:rowOff>
    </xdr:from>
    <xdr:to>
      <xdr:col>98</xdr:col>
      <xdr:colOff>38100</xdr:colOff>
      <xdr:row>71</xdr:row>
      <xdr:rowOff>122331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1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138858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19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特別定額給付金の支給等により、補助費等は１，０３３億円の増加となったことにより、一人当たりのコストは前年度から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109,650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139,695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また、扶助費は、ひとり親世帯への臨時特別給付金の支給や障害福祉サービス事業等の増加により２７億円の増加となったことにより、一人当たりのコストは前年度から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150,177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貸付金は、新型コロナの影響を受けた中小企業への融資額の増加等により６０億円増加したことにより、一人当たりのコストは前年度から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36,817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そのほか、投資的経費については、戸畑枝光線などの補助事業費の増により、　７１億円の増加となり、一人当たりのコストは前年度から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72,921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円となりました。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944,712
931,137
491.69
682,339,099
677,136,765
2,930,918
283,149,895
1,022,320,487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17236</xdr:rowOff>
    </xdr:from>
    <xdr:to>
      <xdr:col>24</xdr:col>
      <xdr:colOff>63500</xdr:colOff>
      <xdr:row>31</xdr:row>
      <xdr:rowOff>59690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33218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13970</xdr:rowOff>
    </xdr:from>
    <xdr:to>
      <xdr:col>19</xdr:col>
      <xdr:colOff>177800</xdr:colOff>
      <xdr:row>31</xdr:row>
      <xdr:rowOff>17236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28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13970</xdr:rowOff>
    </xdr:from>
    <xdr:to>
      <xdr:col>15</xdr:col>
      <xdr:colOff>50800</xdr:colOff>
      <xdr:row>31</xdr:row>
      <xdr:rowOff>20501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28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72753</xdr:rowOff>
    </xdr:from>
    <xdr:to>
      <xdr:col>10</xdr:col>
      <xdr:colOff>114300</xdr:colOff>
      <xdr:row>31</xdr:row>
      <xdr:rowOff>20501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216253"/>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8890</xdr:rowOff>
    </xdr:from>
    <xdr:to>
      <xdr:col>24</xdr:col>
      <xdr:colOff>114300</xdr:colOff>
      <xdr:row>31</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133367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137886</xdr:rowOff>
    </xdr:from>
    <xdr:to>
      <xdr:col>20</xdr:col>
      <xdr:colOff>38100</xdr:colOff>
      <xdr:row>31</xdr:row>
      <xdr:rowOff>68036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2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84563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0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134620</xdr:rowOff>
    </xdr:from>
    <xdr:to>
      <xdr:col>15</xdr:col>
      <xdr:colOff>101600</xdr:colOff>
      <xdr:row>31</xdr:row>
      <xdr:rowOff>64770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81297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141151</xdr:rowOff>
    </xdr:from>
    <xdr:to>
      <xdr:col>10</xdr:col>
      <xdr:colOff>165100</xdr:colOff>
      <xdr:row>31</xdr:row>
      <xdr:rowOff>71301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87828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21953</xdr:rowOff>
    </xdr:from>
    <xdr:to>
      <xdr:col>6</xdr:col>
      <xdr:colOff>38100</xdr:colOff>
      <xdr:row>30</xdr:row>
      <xdr:rowOff>123553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1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140080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49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2489</xdr:rowOff>
    </xdr:from>
    <xdr:to>
      <xdr:col>24</xdr:col>
      <xdr:colOff>63500</xdr:colOff>
      <xdr:row>58</xdr:row>
      <xdr:rowOff>113944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46439"/>
          <a:ext cx="838200" cy="13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109931</xdr:rowOff>
    </xdr:from>
    <xdr:to>
      <xdr:col>19</xdr:col>
      <xdr:colOff>177800</xdr:colOff>
      <xdr:row>58</xdr:row>
      <xdr:rowOff>113944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54031"/>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99301</xdr:rowOff>
    </xdr:from>
    <xdr:to>
      <xdr:col>15</xdr:col>
      <xdr:colOff>50800</xdr:colOff>
      <xdr:row>58</xdr:row>
      <xdr:rowOff>109931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4340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99301</xdr:rowOff>
    </xdr:from>
    <xdr:to>
      <xdr:col>10</xdr:col>
      <xdr:colOff>114300</xdr:colOff>
      <xdr:row>58</xdr:row>
      <xdr:rowOff>145186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43401"/>
          <a:ext cx="889000" cy="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123139</xdr:rowOff>
    </xdr:from>
    <xdr:to>
      <xdr:col>24</xdr:col>
      <xdr:colOff>114300</xdr:colOff>
      <xdr:row>51</xdr:row>
      <xdr:rowOff>53289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6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60393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63144</xdr:rowOff>
    </xdr:from>
    <xdr:to>
      <xdr:col>20</xdr:col>
      <xdr:colOff>38100</xdr:colOff>
      <xdr:row>58</xdr:row>
      <xdr:rowOff>164744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9821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59131</xdr:rowOff>
    </xdr:from>
    <xdr:to>
      <xdr:col>15</xdr:col>
      <xdr:colOff>101600</xdr:colOff>
      <xdr:row>58</xdr:row>
      <xdr:rowOff>160731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5808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48501</xdr:rowOff>
    </xdr:from>
    <xdr:to>
      <xdr:col>10</xdr:col>
      <xdr:colOff>165100</xdr:colOff>
      <xdr:row>58</xdr:row>
      <xdr:rowOff>150101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166628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94386</xdr:rowOff>
    </xdr:from>
    <xdr:to>
      <xdr:col>6</xdr:col>
      <xdr:colOff>38100</xdr:colOff>
      <xdr:row>59</xdr:row>
      <xdr:rowOff>24536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41063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5597</xdr:rowOff>
    </xdr:from>
    <xdr:to>
      <xdr:col>24</xdr:col>
      <xdr:colOff>63500</xdr:colOff>
      <xdr:row>74</xdr:row>
      <xdr:rowOff>136271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692897"/>
          <a:ext cx="838200" cy="13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54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128937</xdr:rowOff>
    </xdr:from>
    <xdr:to>
      <xdr:col>19</xdr:col>
      <xdr:colOff>177800</xdr:colOff>
      <xdr:row>74</xdr:row>
      <xdr:rowOff>136271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908300" y="12816237"/>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128937</xdr:rowOff>
    </xdr:from>
    <xdr:to>
      <xdr:col>15</xdr:col>
      <xdr:colOff>50800</xdr:colOff>
      <xdr:row>74</xdr:row>
      <xdr:rowOff>131661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2816237"/>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131661</xdr:rowOff>
    </xdr:from>
    <xdr:to>
      <xdr:col>10</xdr:col>
      <xdr:colOff>114300</xdr:colOff>
      <xdr:row>75</xdr:row>
      <xdr:rowOff>27686</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2818961"/>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51001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126247</xdr:rowOff>
    </xdr:from>
    <xdr:to>
      <xdr:col>24</xdr:col>
      <xdr:colOff>114300</xdr:colOff>
      <xdr:row>74</xdr:row>
      <xdr:rowOff>56397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64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149124</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49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85471</xdr:rowOff>
    </xdr:from>
    <xdr:to>
      <xdr:col>20</xdr:col>
      <xdr:colOff>38100</xdr:colOff>
      <xdr:row>75</xdr:row>
      <xdr:rowOff>15621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7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32148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5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78137</xdr:rowOff>
    </xdr:from>
    <xdr:to>
      <xdr:col>15</xdr:col>
      <xdr:colOff>101600</xdr:colOff>
      <xdr:row>75</xdr:row>
      <xdr:rowOff>8287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7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24814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54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80861</xdr:rowOff>
    </xdr:from>
    <xdr:to>
      <xdr:col>10</xdr:col>
      <xdr:colOff>165100</xdr:colOff>
      <xdr:row>75</xdr:row>
      <xdr:rowOff>11011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7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27538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54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148336</xdr:rowOff>
    </xdr:from>
    <xdr:to>
      <xdr:col>6</xdr:col>
      <xdr:colOff>38100</xdr:colOff>
      <xdr:row>75</xdr:row>
      <xdr:rowOff>78486</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28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95013</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61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33249</xdr:rowOff>
    </xdr:from>
    <xdr:to>
      <xdr:col>24</xdr:col>
      <xdr:colOff>63500</xdr:colOff>
      <xdr:row>98</xdr:row>
      <xdr:rowOff>18047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63899"/>
          <a:ext cx="8382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18047</xdr:rowOff>
    </xdr:from>
    <xdr:to>
      <xdr:col>19</xdr:col>
      <xdr:colOff>177800</xdr:colOff>
      <xdr:row>98</xdr:row>
      <xdr:rowOff>144424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820147"/>
          <a:ext cx="889000" cy="1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144424</xdr:rowOff>
    </xdr:from>
    <xdr:to>
      <xdr:col>15</xdr:col>
      <xdr:colOff>50800</xdr:colOff>
      <xdr:row>98</xdr:row>
      <xdr:rowOff>158941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46524"/>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104115</xdr:rowOff>
    </xdr:from>
    <xdr:to>
      <xdr:col>10</xdr:col>
      <xdr:colOff>114300</xdr:colOff>
      <xdr:row>98</xdr:row>
      <xdr:rowOff>158941</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906215"/>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153737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153899</xdr:rowOff>
    </xdr:from>
    <xdr:to>
      <xdr:col>24</xdr:col>
      <xdr:colOff>114300</xdr:colOff>
      <xdr:row>97</xdr:row>
      <xdr:rowOff>84049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5326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138697</xdr:rowOff>
    </xdr:from>
    <xdr:to>
      <xdr:col>20</xdr:col>
      <xdr:colOff>38100</xdr:colOff>
      <xdr:row>98</xdr:row>
      <xdr:rowOff>68847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59974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93624</xdr:rowOff>
    </xdr:from>
    <xdr:to>
      <xdr:col>15</xdr:col>
      <xdr:colOff>101600</xdr:colOff>
      <xdr:row>99</xdr:row>
      <xdr:rowOff>23774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14901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8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108141</xdr:rowOff>
    </xdr:from>
    <xdr:to>
      <xdr:col>10</xdr:col>
      <xdr:colOff>165100</xdr:colOff>
      <xdr:row>99</xdr:row>
      <xdr:rowOff>38291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29418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53315</xdr:rowOff>
    </xdr:from>
    <xdr:to>
      <xdr:col>6</xdr:col>
      <xdr:colOff>38100</xdr:colOff>
      <xdr:row>98</xdr:row>
      <xdr:rowOff>154915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171442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6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151130</xdr:rowOff>
    </xdr:from>
    <xdr:to>
      <xdr:col>55</xdr:col>
      <xdr:colOff>0</xdr:colOff>
      <xdr:row>37</xdr:row>
      <xdr:rowOff>45212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323330"/>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41402</xdr:rowOff>
    </xdr:from>
    <xdr:to>
      <xdr:col>50</xdr:col>
      <xdr:colOff>114300</xdr:colOff>
      <xdr:row>37</xdr:row>
      <xdr:rowOff>45212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38505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25400</xdr:rowOff>
    </xdr:from>
    <xdr:to>
      <xdr:col>45</xdr:col>
      <xdr:colOff>177800</xdr:colOff>
      <xdr:row>37</xdr:row>
      <xdr:rowOff>41402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3690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11684</xdr:rowOff>
    </xdr:from>
    <xdr:to>
      <xdr:col>41</xdr:col>
      <xdr:colOff>50800</xdr:colOff>
      <xdr:row>37</xdr:row>
      <xdr:rowOff>25400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35533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100330</xdr:rowOff>
    </xdr:from>
    <xdr:to>
      <xdr:col>55</xdr:col>
      <xdr:colOff>50800</xdr:colOff>
      <xdr:row>37</xdr:row>
      <xdr:rowOff>30480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123207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165862</xdr:rowOff>
    </xdr:from>
    <xdr:to>
      <xdr:col>50</xdr:col>
      <xdr:colOff>165100</xdr:colOff>
      <xdr:row>37</xdr:row>
      <xdr:rowOff>96012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112539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162052</xdr:rowOff>
    </xdr:from>
    <xdr:to>
      <xdr:col>46</xdr:col>
      <xdr:colOff>38100</xdr:colOff>
      <xdr:row>37</xdr:row>
      <xdr:rowOff>92202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108729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146050</xdr:rowOff>
    </xdr:from>
    <xdr:to>
      <xdr:col>41</xdr:col>
      <xdr:colOff>101600</xdr:colOff>
      <xdr:row>37</xdr:row>
      <xdr:rowOff>76200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92727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0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132334</xdr:rowOff>
    </xdr:from>
    <xdr:to>
      <xdr:col>36</xdr:col>
      <xdr:colOff>165100</xdr:colOff>
      <xdr:row>37</xdr:row>
      <xdr:rowOff>62484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79011</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91205</xdr:rowOff>
    </xdr:from>
    <xdr:to>
      <xdr:col>55</xdr:col>
      <xdr:colOff>0</xdr:colOff>
      <xdr:row>57</xdr:row>
      <xdr:rowOff>145252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863855"/>
          <a:ext cx="8382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134312</xdr:rowOff>
    </xdr:from>
    <xdr:to>
      <xdr:col>50</xdr:col>
      <xdr:colOff>114300</xdr:colOff>
      <xdr:row>57</xdr:row>
      <xdr:rowOff>145252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906962"/>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113085</xdr:rowOff>
    </xdr:from>
    <xdr:to>
      <xdr:col>45</xdr:col>
      <xdr:colOff>177800</xdr:colOff>
      <xdr:row>57</xdr:row>
      <xdr:rowOff>134312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885735"/>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95939</xdr:rowOff>
    </xdr:from>
    <xdr:to>
      <xdr:col>41</xdr:col>
      <xdr:colOff>50800</xdr:colOff>
      <xdr:row>57</xdr:row>
      <xdr:rowOff>113085</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868589"/>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40405</xdr:rowOff>
    </xdr:from>
    <xdr:to>
      <xdr:col>55</xdr:col>
      <xdr:colOff>50800</xdr:colOff>
      <xdr:row>57</xdr:row>
      <xdr:rowOff>142005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18832</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79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94452</xdr:rowOff>
    </xdr:from>
    <xdr:to>
      <xdr:col>50</xdr:col>
      <xdr:colOff>165100</xdr:colOff>
      <xdr:row>58</xdr:row>
      <xdr:rowOff>24602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15729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95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83512</xdr:rowOff>
    </xdr:from>
    <xdr:to>
      <xdr:col>46</xdr:col>
      <xdr:colOff>38100</xdr:colOff>
      <xdr:row>58</xdr:row>
      <xdr:rowOff>13662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4789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94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62285</xdr:rowOff>
    </xdr:from>
    <xdr:to>
      <xdr:col>41</xdr:col>
      <xdr:colOff>101600</xdr:colOff>
      <xdr:row>57</xdr:row>
      <xdr:rowOff>163885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8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155012</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92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45139</xdr:rowOff>
    </xdr:from>
    <xdr:to>
      <xdr:col>36</xdr:col>
      <xdr:colOff>165100</xdr:colOff>
      <xdr:row>57</xdr:row>
      <xdr:rowOff>146739</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8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137866</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91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6045</xdr:rowOff>
    </xdr:from>
    <xdr:to>
      <xdr:col>55</xdr:col>
      <xdr:colOff>0</xdr:colOff>
      <xdr:row>77</xdr:row>
      <xdr:rowOff>86375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207695"/>
          <a:ext cx="8382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124767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54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86375</xdr:rowOff>
    </xdr:from>
    <xdr:to>
      <xdr:col>50</xdr:col>
      <xdr:colOff>114300</xdr:colOff>
      <xdr:row>77</xdr:row>
      <xdr:rowOff>102073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28802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77187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86071</xdr:rowOff>
    </xdr:from>
    <xdr:to>
      <xdr:col>45</xdr:col>
      <xdr:colOff>177800</xdr:colOff>
      <xdr:row>77</xdr:row>
      <xdr:rowOff>102073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28772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84639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47278</xdr:rowOff>
    </xdr:from>
    <xdr:to>
      <xdr:col>41</xdr:col>
      <xdr:colOff>50800</xdr:colOff>
      <xdr:row>77</xdr:row>
      <xdr:rowOff>86071</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248928"/>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126695</xdr:rowOff>
    </xdr:from>
    <xdr:to>
      <xdr:col>55</xdr:col>
      <xdr:colOff>50800</xdr:colOff>
      <xdr:row>77</xdr:row>
      <xdr:rowOff>56845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1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149572</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0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35575</xdr:rowOff>
    </xdr:from>
    <xdr:to>
      <xdr:col>50</xdr:col>
      <xdr:colOff>165100</xdr:colOff>
      <xdr:row>77</xdr:row>
      <xdr:rowOff>137175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153702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0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51273</xdr:rowOff>
    </xdr:from>
    <xdr:to>
      <xdr:col>46</xdr:col>
      <xdr:colOff>38100</xdr:colOff>
      <xdr:row>77</xdr:row>
      <xdr:rowOff>152873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169400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35271</xdr:rowOff>
    </xdr:from>
    <xdr:to>
      <xdr:col>41</xdr:col>
      <xdr:colOff>101600</xdr:colOff>
      <xdr:row>77</xdr:row>
      <xdr:rowOff>136871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153398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167928</xdr:rowOff>
    </xdr:from>
    <xdr:to>
      <xdr:col>36</xdr:col>
      <xdr:colOff>165100</xdr:colOff>
      <xdr:row>77</xdr:row>
      <xdr:rowOff>98078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1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114605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97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77139</xdr:rowOff>
    </xdr:from>
    <xdr:to>
      <xdr:col>55</xdr:col>
      <xdr:colOff>0</xdr:colOff>
      <xdr:row>93</xdr:row>
      <xdr:rowOff>79711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850539"/>
          <a:ext cx="838200" cy="1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155093</xdr:rowOff>
    </xdr:from>
    <xdr:to>
      <xdr:col>50</xdr:col>
      <xdr:colOff>114300</xdr:colOff>
      <xdr:row>93</xdr:row>
      <xdr:rowOff>79711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5928493"/>
          <a:ext cx="889000" cy="9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155093</xdr:rowOff>
    </xdr:from>
    <xdr:to>
      <xdr:col>45</xdr:col>
      <xdr:colOff>177800</xdr:colOff>
      <xdr:row>93</xdr:row>
      <xdr:rowOff>18371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5928493"/>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18371</xdr:rowOff>
    </xdr:from>
    <xdr:to>
      <xdr:col>41</xdr:col>
      <xdr:colOff>50800</xdr:colOff>
      <xdr:row>93</xdr:row>
      <xdr:rowOff>59099</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5963221"/>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130745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26339</xdr:rowOff>
    </xdr:from>
    <xdr:to>
      <xdr:col>55</xdr:col>
      <xdr:colOff>50800</xdr:colOff>
      <xdr:row>92</xdr:row>
      <xdr:rowOff>127939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7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49216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6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28911</xdr:rowOff>
    </xdr:from>
    <xdr:to>
      <xdr:col>50</xdr:col>
      <xdr:colOff>165100</xdr:colOff>
      <xdr:row>93</xdr:row>
      <xdr:rowOff>130511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9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147038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7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104293</xdr:rowOff>
    </xdr:from>
    <xdr:to>
      <xdr:col>46</xdr:col>
      <xdr:colOff>38100</xdr:colOff>
      <xdr:row>93</xdr:row>
      <xdr:rowOff>34443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8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50970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6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139021</xdr:rowOff>
    </xdr:from>
    <xdr:to>
      <xdr:col>41</xdr:col>
      <xdr:colOff>101600</xdr:colOff>
      <xdr:row>93</xdr:row>
      <xdr:rowOff>69171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59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85698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6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8299</xdr:rowOff>
    </xdr:from>
    <xdr:to>
      <xdr:col>36</xdr:col>
      <xdr:colOff>165100</xdr:colOff>
      <xdr:row>93</xdr:row>
      <xdr:rowOff>109899</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9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126426</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7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133414</xdr:rowOff>
    </xdr:from>
    <xdr:to>
      <xdr:col>85</xdr:col>
      <xdr:colOff>127000</xdr:colOff>
      <xdr:row>35</xdr:row>
      <xdr:rowOff>96123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5962714"/>
          <a:ext cx="838200" cy="1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133414</xdr:rowOff>
    </xdr:from>
    <xdr:to>
      <xdr:col>81</xdr:col>
      <xdr:colOff>50800</xdr:colOff>
      <xdr:row>35</xdr:row>
      <xdr:rowOff>41973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5962714"/>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41973</xdr:rowOff>
    </xdr:from>
    <xdr:to>
      <xdr:col>76</xdr:col>
      <xdr:colOff>114300</xdr:colOff>
      <xdr:row>36</xdr:row>
      <xdr:rowOff>27257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6042723"/>
          <a:ext cx="889000" cy="1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27257</xdr:rowOff>
    </xdr:from>
    <xdr:to>
      <xdr:col>71</xdr:col>
      <xdr:colOff>177800</xdr:colOff>
      <xdr:row>36</xdr:row>
      <xdr:rowOff>79264</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6199457"/>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45323</xdr:rowOff>
    </xdr:from>
    <xdr:to>
      <xdr:col>85</xdr:col>
      <xdr:colOff>177800</xdr:colOff>
      <xdr:row>35</xdr:row>
      <xdr:rowOff>146923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04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68200</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8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82614</xdr:rowOff>
    </xdr:from>
    <xdr:to>
      <xdr:col>81</xdr:col>
      <xdr:colOff>101600</xdr:colOff>
      <xdr:row>35</xdr:row>
      <xdr:rowOff>12764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59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29291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6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162623</xdr:rowOff>
    </xdr:from>
    <xdr:to>
      <xdr:col>76</xdr:col>
      <xdr:colOff>165100</xdr:colOff>
      <xdr:row>35</xdr:row>
      <xdr:rowOff>92773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109300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576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147907</xdr:rowOff>
    </xdr:from>
    <xdr:to>
      <xdr:col>72</xdr:col>
      <xdr:colOff>38100</xdr:colOff>
      <xdr:row>36</xdr:row>
      <xdr:rowOff>78057</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1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94584</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592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28464</xdr:rowOff>
    </xdr:from>
    <xdr:to>
      <xdr:col>67</xdr:col>
      <xdr:colOff>101600</xdr:colOff>
      <xdr:row>36</xdr:row>
      <xdr:rowOff>130064</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2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146591</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59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147358</xdr:rowOff>
    </xdr:from>
    <xdr:to>
      <xdr:col>85</xdr:col>
      <xdr:colOff>127000</xdr:colOff>
      <xdr:row>52</xdr:row>
      <xdr:rowOff>89362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8891308"/>
          <a:ext cx="838200" cy="1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147358</xdr:rowOff>
    </xdr:from>
    <xdr:to>
      <xdr:col>81</xdr:col>
      <xdr:colOff>50800</xdr:colOff>
      <xdr:row>52</xdr:row>
      <xdr:rowOff>85751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8891308"/>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37287</xdr:rowOff>
    </xdr:from>
    <xdr:to>
      <xdr:col>76</xdr:col>
      <xdr:colOff>114300</xdr:colOff>
      <xdr:row>52</xdr:row>
      <xdr:rowOff>85751</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8952687"/>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37287</xdr:rowOff>
    </xdr:from>
    <xdr:to>
      <xdr:col>71</xdr:col>
      <xdr:colOff>177800</xdr:colOff>
      <xdr:row>56</xdr:row>
      <xdr:rowOff>126327</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8952687"/>
          <a:ext cx="889000" cy="7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38562</xdr:rowOff>
    </xdr:from>
    <xdr:to>
      <xdr:col>85</xdr:col>
      <xdr:colOff>177800</xdr:colOff>
      <xdr:row>52</xdr:row>
      <xdr:rowOff>140162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9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16989</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9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96558</xdr:rowOff>
    </xdr:from>
    <xdr:to>
      <xdr:col>81</xdr:col>
      <xdr:colOff>101600</xdr:colOff>
      <xdr:row>52</xdr:row>
      <xdr:rowOff>26708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8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43235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61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34951</xdr:rowOff>
    </xdr:from>
    <xdr:to>
      <xdr:col>76</xdr:col>
      <xdr:colOff>165100</xdr:colOff>
      <xdr:row>52</xdr:row>
      <xdr:rowOff>136551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89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153078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872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157937</xdr:rowOff>
    </xdr:from>
    <xdr:to>
      <xdr:col>72</xdr:col>
      <xdr:colOff>38100</xdr:colOff>
      <xdr:row>52</xdr:row>
      <xdr:rowOff>88087</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89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104614</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6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75527</xdr:rowOff>
    </xdr:from>
    <xdr:to>
      <xdr:col>67</xdr:col>
      <xdr:colOff>101600</xdr:colOff>
      <xdr:row>57</xdr:row>
      <xdr:rowOff>5677</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6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22204</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4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110934</xdr:rowOff>
    </xdr:from>
    <xdr:to>
      <xdr:col>85</xdr:col>
      <xdr:colOff>127000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484034"/>
          <a:ext cx="8382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85789</xdr:rowOff>
    </xdr:from>
    <xdr:to>
      <xdr:col>81</xdr:col>
      <xdr:colOff>50800</xdr:colOff>
      <xdr:row>78</xdr:row>
      <xdr:rowOff>110934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458889"/>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85789</xdr:rowOff>
    </xdr:from>
    <xdr:to>
      <xdr:col>76</xdr:col>
      <xdr:colOff>114300</xdr:colOff>
      <xdr:row>79</xdr:row>
      <xdr:rowOff>14542</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458889"/>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14542</xdr:rowOff>
    </xdr:from>
    <xdr:to>
      <xdr:col>71</xdr:col>
      <xdr:colOff>177800</xdr:colOff>
      <xdr:row>79</xdr:row>
      <xdr:rowOff>33020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59092"/>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60134</xdr:rowOff>
    </xdr:from>
    <xdr:to>
      <xdr:col>81</xdr:col>
      <xdr:colOff>101600</xdr:colOff>
      <xdr:row>78</xdr:row>
      <xdr:rowOff>161734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4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152861</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52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34989</xdr:rowOff>
    </xdr:from>
    <xdr:to>
      <xdr:col>76</xdr:col>
      <xdr:colOff>165100</xdr:colOff>
      <xdr:row>78</xdr:row>
      <xdr:rowOff>136589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4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127716</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50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135192</xdr:rowOff>
    </xdr:from>
    <xdr:to>
      <xdr:col>72</xdr:col>
      <xdr:colOff>38100</xdr:colOff>
      <xdr:row>79</xdr:row>
      <xdr:rowOff>65342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56469</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0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153670</xdr:rowOff>
    </xdr:from>
    <xdr:to>
      <xdr:col>67</xdr:col>
      <xdr:colOff>101600</xdr:colOff>
      <xdr:row>79</xdr:row>
      <xdr:rowOff>83820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74947</xdr:rowOff>
    </xdr:from>
    <xdr:ext cx="31393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57333" y="13619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149106</xdr:rowOff>
    </xdr:from>
    <xdr:to>
      <xdr:col>85</xdr:col>
      <xdr:colOff>127000</xdr:colOff>
      <xdr:row>91</xdr:row>
      <xdr:rowOff>85587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5481300" y="15579606"/>
          <a:ext cx="838200" cy="10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43846</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16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85587</xdr:rowOff>
    </xdr:from>
    <xdr:to>
      <xdr:col>81</xdr:col>
      <xdr:colOff>50800</xdr:colOff>
      <xdr:row>91</xdr:row>
      <xdr:rowOff>103484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4592300" y="15687537"/>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106123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103484</xdr:rowOff>
    </xdr:from>
    <xdr:to>
      <xdr:col>76</xdr:col>
      <xdr:colOff>114300</xdr:colOff>
      <xdr:row>91</xdr:row>
      <xdr:rowOff>120791</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3703300" y="15705434"/>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58183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120791</xdr:rowOff>
    </xdr:from>
    <xdr:to>
      <xdr:col>71</xdr:col>
      <xdr:colOff>177800</xdr:colOff>
      <xdr:row>91</xdr:row>
      <xdr:rowOff>138655</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12814300" y="15722741"/>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77157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56551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98306</xdr:rowOff>
    </xdr:from>
    <xdr:to>
      <xdr:col>85</xdr:col>
      <xdr:colOff>177800</xdr:colOff>
      <xdr:row>91</xdr:row>
      <xdr:rowOff>28456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55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51333</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548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34787</xdr:rowOff>
    </xdr:from>
    <xdr:to>
      <xdr:col>81</xdr:col>
      <xdr:colOff>101600</xdr:colOff>
      <xdr:row>91</xdr:row>
      <xdr:rowOff>136387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563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152914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541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52684</xdr:rowOff>
    </xdr:from>
    <xdr:to>
      <xdr:col>76</xdr:col>
      <xdr:colOff>165100</xdr:colOff>
      <xdr:row>91</xdr:row>
      <xdr:rowOff>154284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56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170811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542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69991</xdr:rowOff>
    </xdr:from>
    <xdr:to>
      <xdr:col>72</xdr:col>
      <xdr:colOff>38100</xdr:colOff>
      <xdr:row>92</xdr:row>
      <xdr:rowOff>141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56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16668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544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87855</xdr:rowOff>
    </xdr:from>
    <xdr:to>
      <xdr:col>67</xdr:col>
      <xdr:colOff>101600</xdr:colOff>
      <xdr:row>92</xdr:row>
      <xdr:rowOff>18005</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56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34532</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546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165100</xdr:rowOff>
    </xdr:from>
    <xdr:to>
      <xdr:col>116</xdr:col>
      <xdr:colOff>63500</xdr:colOff>
      <xdr:row>39</xdr:row>
      <xdr:rowOff>381</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21323300" y="6680200"/>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159385</xdr:rowOff>
    </xdr:from>
    <xdr:to>
      <xdr:col>111</xdr:col>
      <xdr:colOff>177800</xdr:colOff>
      <xdr:row>39</xdr:row>
      <xdr:rowOff>381</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6744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159385</xdr:rowOff>
    </xdr:from>
    <xdr:to>
      <xdr:col>107</xdr:col>
      <xdr:colOff>50800</xdr:colOff>
      <xdr:row>38</xdr:row>
      <xdr:rowOff>166116</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flipV="1">
          <a:off x="19545300" y="667448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166116</xdr:rowOff>
    </xdr:from>
    <xdr:to>
      <xdr:col>102</xdr:col>
      <xdr:colOff>114300</xdr:colOff>
      <xdr:row>38</xdr:row>
      <xdr:rowOff>168402</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flipV="1">
          <a:off x="18656300" y="66812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378565"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544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121031</xdr:rowOff>
    </xdr:from>
    <xdr:to>
      <xdr:col>112</xdr:col>
      <xdr:colOff>38100</xdr:colOff>
      <xdr:row>39</xdr:row>
      <xdr:rowOff>51181</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42308</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34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108585</xdr:rowOff>
    </xdr:from>
    <xdr:to>
      <xdr:col>107</xdr:col>
      <xdr:colOff>101600</xdr:colOff>
      <xdr:row>39</xdr:row>
      <xdr:rowOff>38735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29862</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5017" y="67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115316</xdr:rowOff>
    </xdr:from>
    <xdr:to>
      <xdr:col>102</xdr:col>
      <xdr:colOff>165100</xdr:colOff>
      <xdr:row>39</xdr:row>
      <xdr:rowOff>45466</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6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36593</xdr:rowOff>
    </xdr:from>
    <xdr:ext cx="378565"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6017" y="67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117602</xdr:rowOff>
    </xdr:from>
    <xdr:to>
      <xdr:col>98</xdr:col>
      <xdr:colOff>38100</xdr:colOff>
      <xdr:row>39</xdr:row>
      <xdr:rowOff>47752</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6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38879</xdr:rowOff>
    </xdr:from>
    <xdr:ext cx="378565"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7017" y="6725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716,765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円となっており、令和元年度から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138,068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円の増加となっております。主な構成項目のうち、総務費は、特別定額給付金事業が皆増（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101,301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円）となったこと等から前年度から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103,276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141,304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また、その他の要因として、商工費が中小企業関連融資の増（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円）等により、前年度から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令和２年度は、新型コロナウイルス感染症対策の実施や、義務的経費の高止まり等により、財政調整基金残高は前年度に比べ</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8,025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実質収支額については、前年度に比べ</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2,931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実質単年度収支については、前年度に比べ</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998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このため、標準財政規模比では、実質収支及び実質単年度収支について、いずれも前年度より増加しています。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令和２年度決算における本市の全会計ベースの実質収支（公営企業に係る特別会計は資金不足・剰余額）は約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億円で、構造上収支均衡となる会計を除き、全ての会計で黒字となっています。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今後も引き続き全ての会計で黒字となるよう、持続可能で安定的な財政の確立・維持に努めます。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36001;&#25919;&#29366;&#27841;&#36039;&#26009;&#38598;&#12305;_401005_&#21271;&#20061;&#24030;&#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187.9</v>
          </cell>
          <cell r="BX51">
            <v>175.6</v>
          </cell>
          <cell r="CF51">
            <v>171.7</v>
          </cell>
          <cell r="CN51">
            <v>170.8</v>
          </cell>
          <cell r="CV51">
            <v>161.6</v>
          </cell>
        </row>
        <row r="53">
          <cell r="BP53">
            <v>66.5</v>
          </cell>
          <cell r="BX53">
            <v>67.599999999999994</v>
          </cell>
          <cell r="CF53">
            <v>67.900000000000006</v>
          </cell>
          <cell r="CN53">
            <v>68.599999999999994</v>
          </cell>
          <cell r="CV53">
            <v>69.5</v>
          </cell>
        </row>
        <row r="55">
          <cell r="AN55" t="str">
            <v>類似団体内平均値</v>
          </cell>
          <cell r="BP55">
            <v>115.7</v>
          </cell>
          <cell r="BX55">
            <v>106</v>
          </cell>
          <cell r="CF55">
            <v>97.6</v>
          </cell>
          <cell r="CN55">
            <v>91.6</v>
          </cell>
          <cell r="CV55">
            <v>86</v>
          </cell>
        </row>
        <row r="57">
          <cell r="BP57">
            <v>61</v>
          </cell>
          <cell r="BX57">
            <v>62</v>
          </cell>
          <cell r="CF57">
            <v>62.9</v>
          </cell>
          <cell r="CN57">
            <v>63.4</v>
          </cell>
          <cell r="CV57">
            <v>64.2</v>
          </cell>
        </row>
        <row r="72">
          <cell r="BP72" t="str">
            <v>H28</v>
          </cell>
          <cell r="BX72" t="str">
            <v>H29</v>
          </cell>
          <cell r="CF72" t="str">
            <v>H30</v>
          </cell>
          <cell r="CN72" t="str">
            <v>R01</v>
          </cell>
          <cell r="CV72" t="str">
            <v>R02</v>
          </cell>
        </row>
        <row r="73">
          <cell r="AN73" t="str">
            <v>当該団体値</v>
          </cell>
          <cell r="BP73">
            <v>187.9</v>
          </cell>
          <cell r="BX73">
            <v>175.6</v>
          </cell>
          <cell r="CF73">
            <v>171.7</v>
          </cell>
          <cell r="CN73">
            <v>170.8</v>
          </cell>
          <cell r="CV73">
            <v>161.6</v>
          </cell>
        </row>
        <row r="75">
          <cell r="BP75">
            <v>13.7</v>
          </cell>
          <cell r="BX75">
            <v>12.2</v>
          </cell>
          <cell r="CF75">
            <v>11.2</v>
          </cell>
          <cell r="CN75">
            <v>9.9</v>
          </cell>
          <cell r="CV75">
            <v>10.6</v>
          </cell>
        </row>
        <row r="77">
          <cell r="AN77" t="str">
            <v>類似団体内平均値</v>
          </cell>
          <cell r="BP77">
            <v>115.7</v>
          </cell>
          <cell r="BX77">
            <v>106</v>
          </cell>
          <cell r="CF77">
            <v>97.6</v>
          </cell>
          <cell r="CN77">
            <v>91.6</v>
          </cell>
          <cell r="CV77">
            <v>86</v>
          </cell>
        </row>
        <row r="79">
          <cell r="BP79">
            <v>10.3</v>
          </cell>
          <cell r="BX79">
            <v>9</v>
          </cell>
          <cell r="CF79">
            <v>8</v>
          </cell>
          <cell r="CN79">
            <v>7.3</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K1" workbookViewId="0">
      <selection activeCell="BV18" sqref="BV18:CC18"/>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82</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84</v>
      </c>
      <c r="C3" s="405"/>
      <c r="D3" s="405"/>
      <c r="E3" s="406"/>
      <c r="F3" s="406"/>
      <c r="G3" s="406"/>
      <c r="H3" s="406"/>
      <c r="I3" s="406"/>
      <c r="J3" s="406"/>
      <c r="K3" s="406"/>
      <c r="L3" s="406" t="s">
        <v>85</v>
      </c>
      <c r="M3" s="406"/>
      <c r="N3" s="406"/>
      <c r="O3" s="406"/>
      <c r="P3" s="406"/>
      <c r="Q3" s="406"/>
      <c r="R3" s="413"/>
      <c r="S3" s="413"/>
      <c r="T3" s="413"/>
      <c r="U3" s="413"/>
      <c r="V3" s="414"/>
      <c r="W3" s="388" t="s">
        <v>86</v>
      </c>
      <c r="X3" s="389"/>
      <c r="Y3" s="389"/>
      <c r="Z3" s="389"/>
      <c r="AA3" s="389"/>
      <c r="AB3" s="405"/>
      <c r="AC3" s="413" t="s">
        <v>87</v>
      </c>
      <c r="AD3" s="389"/>
      <c r="AE3" s="389"/>
      <c r="AF3" s="389"/>
      <c r="AG3" s="389"/>
      <c r="AH3" s="389"/>
      <c r="AI3" s="389"/>
      <c r="AJ3" s="389"/>
      <c r="AK3" s="389"/>
      <c r="AL3" s="390"/>
      <c r="AM3" s="388" t="s">
        <v>88</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89</v>
      </c>
      <c r="BO3" s="389"/>
      <c r="BP3" s="389"/>
      <c r="BQ3" s="389"/>
      <c r="BR3" s="389"/>
      <c r="BS3" s="389"/>
      <c r="BT3" s="389"/>
      <c r="BU3" s="390"/>
      <c r="BV3" s="388" t="s">
        <v>90</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91</v>
      </c>
      <c r="CU3" s="389"/>
      <c r="CV3" s="389"/>
      <c r="CW3" s="389"/>
      <c r="CX3" s="389"/>
      <c r="CY3" s="389"/>
      <c r="CZ3" s="389"/>
      <c r="DA3" s="390"/>
      <c r="DB3" s="388" t="s">
        <v>92</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93</v>
      </c>
      <c r="AZ4" s="392"/>
      <c r="BA4" s="392"/>
      <c r="BB4" s="392"/>
      <c r="BC4" s="392"/>
      <c r="BD4" s="392"/>
      <c r="BE4" s="392"/>
      <c r="BF4" s="392"/>
      <c r="BG4" s="392"/>
      <c r="BH4" s="392"/>
      <c r="BI4" s="392"/>
      <c r="BJ4" s="392"/>
      <c r="BK4" s="392"/>
      <c r="BL4" s="392"/>
      <c r="BM4" s="393"/>
      <c r="BN4" s="394">
        <v>682339099</v>
      </c>
      <c r="BO4" s="395"/>
      <c r="BP4" s="395"/>
      <c r="BQ4" s="395"/>
      <c r="BR4" s="395"/>
      <c r="BS4" s="395"/>
      <c r="BT4" s="395"/>
      <c r="BU4" s="396"/>
      <c r="BV4" s="394">
        <v>554597669</v>
      </c>
      <c r="BW4" s="395"/>
      <c r="BX4" s="395"/>
      <c r="BY4" s="395"/>
      <c r="BZ4" s="395"/>
      <c r="CA4" s="395"/>
      <c r="CB4" s="395"/>
      <c r="CC4" s="396"/>
      <c r="CD4" s="397" t="s">
        <v>94</v>
      </c>
      <c r="CE4" s="398"/>
      <c r="CF4" s="398"/>
      <c r="CG4" s="398"/>
      <c r="CH4" s="398"/>
      <c r="CI4" s="398"/>
      <c r="CJ4" s="398"/>
      <c r="CK4" s="398"/>
      <c r="CL4" s="398"/>
      <c r="CM4" s="398"/>
      <c r="CN4" s="398"/>
      <c r="CO4" s="398"/>
      <c r="CP4" s="398"/>
      <c r="CQ4" s="398"/>
      <c r="CR4" s="398"/>
      <c r="CS4" s="399"/>
      <c r="CT4" s="400">
        <v>1</v>
      </c>
      <c r="CU4" s="401"/>
      <c r="CV4" s="401"/>
      <c r="CW4" s="401"/>
      <c r="CX4" s="401"/>
      <c r="CY4" s="401"/>
      <c r="CZ4" s="401"/>
      <c r="DA4" s="402"/>
      <c r="DB4" s="400">
        <v>0.8</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95</v>
      </c>
      <c r="AN5" s="461"/>
      <c r="AO5" s="461"/>
      <c r="AP5" s="461"/>
      <c r="AQ5" s="461"/>
      <c r="AR5" s="461"/>
      <c r="AS5" s="461"/>
      <c r="AT5" s="462"/>
      <c r="AU5" s="463" t="s">
        <v>96</v>
      </c>
      <c r="AV5" s="464"/>
      <c r="AW5" s="464"/>
      <c r="AX5" s="464"/>
      <c r="AY5" s="465" t="s">
        <v>97</v>
      </c>
      <c r="AZ5" s="466"/>
      <c r="BA5" s="466"/>
      <c r="BB5" s="466"/>
      <c r="BC5" s="466"/>
      <c r="BD5" s="466"/>
      <c r="BE5" s="466"/>
      <c r="BF5" s="466"/>
      <c r="BG5" s="466"/>
      <c r="BH5" s="466"/>
      <c r="BI5" s="466"/>
      <c r="BJ5" s="466"/>
      <c r="BK5" s="466"/>
      <c r="BL5" s="466"/>
      <c r="BM5" s="467"/>
      <c r="BN5" s="431">
        <v>677136765</v>
      </c>
      <c r="BO5" s="432"/>
      <c r="BP5" s="432"/>
      <c r="BQ5" s="432"/>
      <c r="BR5" s="432"/>
      <c r="BS5" s="432"/>
      <c r="BT5" s="432"/>
      <c r="BU5" s="433"/>
      <c r="BV5" s="431">
        <v>550110942</v>
      </c>
      <c r="BW5" s="432"/>
      <c r="BX5" s="432"/>
      <c r="BY5" s="432"/>
      <c r="BZ5" s="432"/>
      <c r="CA5" s="432"/>
      <c r="CB5" s="432"/>
      <c r="CC5" s="433"/>
      <c r="CD5" s="434" t="s">
        <v>98</v>
      </c>
      <c r="CE5" s="435"/>
      <c r="CF5" s="435"/>
      <c r="CG5" s="435"/>
      <c r="CH5" s="435"/>
      <c r="CI5" s="435"/>
      <c r="CJ5" s="435"/>
      <c r="CK5" s="435"/>
      <c r="CL5" s="435"/>
      <c r="CM5" s="435"/>
      <c r="CN5" s="435"/>
      <c r="CO5" s="435"/>
      <c r="CP5" s="435"/>
      <c r="CQ5" s="435"/>
      <c r="CR5" s="435"/>
      <c r="CS5" s="436"/>
      <c r="CT5" s="428">
        <v>99.4</v>
      </c>
      <c r="CU5" s="429"/>
      <c r="CV5" s="429"/>
      <c r="CW5" s="429"/>
      <c r="CX5" s="429"/>
      <c r="CY5" s="429"/>
      <c r="CZ5" s="429"/>
      <c r="DA5" s="430"/>
      <c r="DB5" s="428">
        <v>99.6</v>
      </c>
      <c r="DC5" s="429"/>
      <c r="DD5" s="429"/>
      <c r="DE5" s="429"/>
      <c r="DF5" s="429"/>
      <c r="DG5" s="429"/>
      <c r="DH5" s="429"/>
      <c r="DI5" s="430"/>
      <c r="DJ5" s="186"/>
      <c r="DK5" s="186"/>
      <c r="DL5" s="186"/>
      <c r="DM5" s="186"/>
      <c r="DN5" s="186"/>
      <c r="DO5" s="186"/>
    </row>
    <row r="6" spans="1:119" ht="18.75" customHeight="1" x14ac:dyDescent="0.2">
      <c r="A6" s="187"/>
      <c r="B6" s="437" t="s">
        <v>99</v>
      </c>
      <c r="C6" s="438"/>
      <c r="D6" s="438"/>
      <c r="E6" s="439"/>
      <c r="F6" s="439"/>
      <c r="G6" s="439"/>
      <c r="H6" s="439"/>
      <c r="I6" s="439"/>
      <c r="J6" s="439"/>
      <c r="K6" s="439"/>
      <c r="L6" s="439" t="s">
        <v>100</v>
      </c>
      <c r="M6" s="439"/>
      <c r="N6" s="439"/>
      <c r="O6" s="439"/>
      <c r="P6" s="439"/>
      <c r="Q6" s="439"/>
      <c r="R6" s="443"/>
      <c r="S6" s="443"/>
      <c r="T6" s="443"/>
      <c r="U6" s="443"/>
      <c r="V6" s="444"/>
      <c r="W6" s="447" t="s">
        <v>101</v>
      </c>
      <c r="X6" s="448"/>
      <c r="Y6" s="448"/>
      <c r="Z6" s="448"/>
      <c r="AA6" s="448"/>
      <c r="AB6" s="438"/>
      <c r="AC6" s="451" t="s">
        <v>102</v>
      </c>
      <c r="AD6" s="452"/>
      <c r="AE6" s="452"/>
      <c r="AF6" s="452"/>
      <c r="AG6" s="452"/>
      <c r="AH6" s="452"/>
      <c r="AI6" s="452"/>
      <c r="AJ6" s="452"/>
      <c r="AK6" s="452"/>
      <c r="AL6" s="453"/>
      <c r="AM6" s="460" t="s">
        <v>103</v>
      </c>
      <c r="AN6" s="461"/>
      <c r="AO6" s="461"/>
      <c r="AP6" s="461"/>
      <c r="AQ6" s="461"/>
      <c r="AR6" s="461"/>
      <c r="AS6" s="461"/>
      <c r="AT6" s="462"/>
      <c r="AU6" s="463" t="s">
        <v>104</v>
      </c>
      <c r="AV6" s="464"/>
      <c r="AW6" s="464"/>
      <c r="AX6" s="464"/>
      <c r="AY6" s="465" t="s">
        <v>105</v>
      </c>
      <c r="AZ6" s="466"/>
      <c r="BA6" s="466"/>
      <c r="BB6" s="466"/>
      <c r="BC6" s="466"/>
      <c r="BD6" s="466"/>
      <c r="BE6" s="466"/>
      <c r="BF6" s="466"/>
      <c r="BG6" s="466"/>
      <c r="BH6" s="466"/>
      <c r="BI6" s="466"/>
      <c r="BJ6" s="466"/>
      <c r="BK6" s="466"/>
      <c r="BL6" s="466"/>
      <c r="BM6" s="467"/>
      <c r="BN6" s="431">
        <v>5202334</v>
      </c>
      <c r="BO6" s="432"/>
      <c r="BP6" s="432"/>
      <c r="BQ6" s="432"/>
      <c r="BR6" s="432"/>
      <c r="BS6" s="432"/>
      <c r="BT6" s="432"/>
      <c r="BU6" s="433"/>
      <c r="BV6" s="431">
        <v>4486727</v>
      </c>
      <c r="BW6" s="432"/>
      <c r="BX6" s="432"/>
      <c r="BY6" s="432"/>
      <c r="BZ6" s="432"/>
      <c r="CA6" s="432"/>
      <c r="CB6" s="432"/>
      <c r="CC6" s="433"/>
      <c r="CD6" s="434" t="s">
        <v>106</v>
      </c>
      <c r="CE6" s="435"/>
      <c r="CF6" s="435"/>
      <c r="CG6" s="435"/>
      <c r="CH6" s="435"/>
      <c r="CI6" s="435"/>
      <c r="CJ6" s="435"/>
      <c r="CK6" s="435"/>
      <c r="CL6" s="435"/>
      <c r="CM6" s="435"/>
      <c r="CN6" s="435"/>
      <c r="CO6" s="435"/>
      <c r="CP6" s="435"/>
      <c r="CQ6" s="435"/>
      <c r="CR6" s="435"/>
      <c r="CS6" s="436"/>
      <c r="CT6" s="468">
        <v>111</v>
      </c>
      <c r="CU6" s="469"/>
      <c r="CV6" s="469"/>
      <c r="CW6" s="469"/>
      <c r="CX6" s="469"/>
      <c r="CY6" s="469"/>
      <c r="CZ6" s="469"/>
      <c r="DA6" s="470"/>
      <c r="DB6" s="468">
        <v>109.9</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107</v>
      </c>
      <c r="AN7" s="461"/>
      <c r="AO7" s="461"/>
      <c r="AP7" s="461"/>
      <c r="AQ7" s="461"/>
      <c r="AR7" s="461"/>
      <c r="AS7" s="461"/>
      <c r="AT7" s="462"/>
      <c r="AU7" s="463" t="s">
        <v>96</v>
      </c>
      <c r="AV7" s="464"/>
      <c r="AW7" s="464"/>
      <c r="AX7" s="464"/>
      <c r="AY7" s="465" t="s">
        <v>108</v>
      </c>
      <c r="AZ7" s="466"/>
      <c r="BA7" s="466"/>
      <c r="BB7" s="466"/>
      <c r="BC7" s="466"/>
      <c r="BD7" s="466"/>
      <c r="BE7" s="466"/>
      <c r="BF7" s="466"/>
      <c r="BG7" s="466"/>
      <c r="BH7" s="466"/>
      <c r="BI7" s="466"/>
      <c r="BJ7" s="466"/>
      <c r="BK7" s="466"/>
      <c r="BL7" s="466"/>
      <c r="BM7" s="467"/>
      <c r="BN7" s="431">
        <v>2271416</v>
      </c>
      <c r="BO7" s="432"/>
      <c r="BP7" s="432"/>
      <c r="BQ7" s="432"/>
      <c r="BR7" s="432"/>
      <c r="BS7" s="432"/>
      <c r="BT7" s="432"/>
      <c r="BU7" s="433"/>
      <c r="BV7" s="431">
        <v>2363528</v>
      </c>
      <c r="BW7" s="432"/>
      <c r="BX7" s="432"/>
      <c r="BY7" s="432"/>
      <c r="BZ7" s="432"/>
      <c r="CA7" s="432"/>
      <c r="CB7" s="432"/>
      <c r="CC7" s="433"/>
      <c r="CD7" s="434" t="s">
        <v>109</v>
      </c>
      <c r="CE7" s="435"/>
      <c r="CF7" s="435"/>
      <c r="CG7" s="435"/>
      <c r="CH7" s="435"/>
      <c r="CI7" s="435"/>
      <c r="CJ7" s="435"/>
      <c r="CK7" s="435"/>
      <c r="CL7" s="435"/>
      <c r="CM7" s="435"/>
      <c r="CN7" s="435"/>
      <c r="CO7" s="435"/>
      <c r="CP7" s="435"/>
      <c r="CQ7" s="435"/>
      <c r="CR7" s="435"/>
      <c r="CS7" s="436"/>
      <c r="CT7" s="431">
        <v>283149895</v>
      </c>
      <c r="CU7" s="432"/>
      <c r="CV7" s="432"/>
      <c r="CW7" s="432"/>
      <c r="CX7" s="432"/>
      <c r="CY7" s="432"/>
      <c r="CZ7" s="432"/>
      <c r="DA7" s="433"/>
      <c r="DB7" s="431">
        <v>279340536</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110</v>
      </c>
      <c r="AN8" s="461"/>
      <c r="AO8" s="461"/>
      <c r="AP8" s="461"/>
      <c r="AQ8" s="461"/>
      <c r="AR8" s="461"/>
      <c r="AS8" s="461"/>
      <c r="AT8" s="462"/>
      <c r="AU8" s="463" t="s">
        <v>111</v>
      </c>
      <c r="AV8" s="464"/>
      <c r="AW8" s="464"/>
      <c r="AX8" s="464"/>
      <c r="AY8" s="465" t="s">
        <v>112</v>
      </c>
      <c r="AZ8" s="466"/>
      <c r="BA8" s="466"/>
      <c r="BB8" s="466"/>
      <c r="BC8" s="466"/>
      <c r="BD8" s="466"/>
      <c r="BE8" s="466"/>
      <c r="BF8" s="466"/>
      <c r="BG8" s="466"/>
      <c r="BH8" s="466"/>
      <c r="BI8" s="466"/>
      <c r="BJ8" s="466"/>
      <c r="BK8" s="466"/>
      <c r="BL8" s="466"/>
      <c r="BM8" s="467"/>
      <c r="BN8" s="431">
        <v>2930918</v>
      </c>
      <c r="BO8" s="432"/>
      <c r="BP8" s="432"/>
      <c r="BQ8" s="432"/>
      <c r="BR8" s="432"/>
      <c r="BS8" s="432"/>
      <c r="BT8" s="432"/>
      <c r="BU8" s="433"/>
      <c r="BV8" s="431">
        <v>2123199</v>
      </c>
      <c r="BW8" s="432"/>
      <c r="BX8" s="432"/>
      <c r="BY8" s="432"/>
      <c r="BZ8" s="432"/>
      <c r="CA8" s="432"/>
      <c r="CB8" s="432"/>
      <c r="CC8" s="433"/>
      <c r="CD8" s="434" t="s">
        <v>113</v>
      </c>
      <c r="CE8" s="435"/>
      <c r="CF8" s="435"/>
      <c r="CG8" s="435"/>
      <c r="CH8" s="435"/>
      <c r="CI8" s="435"/>
      <c r="CJ8" s="435"/>
      <c r="CK8" s="435"/>
      <c r="CL8" s="435"/>
      <c r="CM8" s="435"/>
      <c r="CN8" s="435"/>
      <c r="CO8" s="435"/>
      <c r="CP8" s="435"/>
      <c r="CQ8" s="435"/>
      <c r="CR8" s="435"/>
      <c r="CS8" s="436"/>
      <c r="CT8" s="471">
        <v>0.71</v>
      </c>
      <c r="CU8" s="472"/>
      <c r="CV8" s="472"/>
      <c r="CW8" s="472"/>
      <c r="CX8" s="472"/>
      <c r="CY8" s="472"/>
      <c r="CZ8" s="472"/>
      <c r="DA8" s="473"/>
      <c r="DB8" s="471">
        <v>0.71</v>
      </c>
      <c r="DC8" s="472"/>
      <c r="DD8" s="472"/>
      <c r="DE8" s="472"/>
      <c r="DF8" s="472"/>
      <c r="DG8" s="472"/>
      <c r="DH8" s="472"/>
      <c r="DI8" s="473"/>
      <c r="DJ8" s="186"/>
      <c r="DK8" s="186"/>
      <c r="DL8" s="186"/>
      <c r="DM8" s="186"/>
      <c r="DN8" s="186"/>
      <c r="DO8" s="186"/>
    </row>
    <row r="9" spans="1:119" ht="18.75" customHeight="1" thickBot="1" x14ac:dyDescent="0.25">
      <c r="A9" s="187"/>
      <c r="B9" s="425" t="s">
        <v>114</v>
      </c>
      <c r="C9" s="426"/>
      <c r="D9" s="426"/>
      <c r="E9" s="426"/>
      <c r="F9" s="426"/>
      <c r="G9" s="426"/>
      <c r="H9" s="426"/>
      <c r="I9" s="426"/>
      <c r="J9" s="426"/>
      <c r="K9" s="474"/>
      <c r="L9" s="475" t="s">
        <v>115</v>
      </c>
      <c r="M9" s="476"/>
      <c r="N9" s="476"/>
      <c r="O9" s="476"/>
      <c r="P9" s="476"/>
      <c r="Q9" s="477"/>
      <c r="R9" s="478">
        <v>939029</v>
      </c>
      <c r="S9" s="479"/>
      <c r="T9" s="479"/>
      <c r="U9" s="479"/>
      <c r="V9" s="480"/>
      <c r="W9" s="388" t="s">
        <v>116</v>
      </c>
      <c r="X9" s="389"/>
      <c r="Y9" s="389"/>
      <c r="Z9" s="389"/>
      <c r="AA9" s="389"/>
      <c r="AB9" s="389"/>
      <c r="AC9" s="389"/>
      <c r="AD9" s="389"/>
      <c r="AE9" s="389"/>
      <c r="AF9" s="389"/>
      <c r="AG9" s="389"/>
      <c r="AH9" s="389"/>
      <c r="AI9" s="389"/>
      <c r="AJ9" s="389"/>
      <c r="AK9" s="389"/>
      <c r="AL9" s="390"/>
      <c r="AM9" s="460" t="s">
        <v>117</v>
      </c>
      <c r="AN9" s="461"/>
      <c r="AO9" s="461"/>
      <c r="AP9" s="461"/>
      <c r="AQ9" s="461"/>
      <c r="AR9" s="461"/>
      <c r="AS9" s="461"/>
      <c r="AT9" s="462"/>
      <c r="AU9" s="463" t="s">
        <v>96</v>
      </c>
      <c r="AV9" s="464"/>
      <c r="AW9" s="464"/>
      <c r="AX9" s="464"/>
      <c r="AY9" s="465" t="s">
        <v>118</v>
      </c>
      <c r="AZ9" s="466"/>
      <c r="BA9" s="466"/>
      <c r="BB9" s="466"/>
      <c r="BC9" s="466"/>
      <c r="BD9" s="466"/>
      <c r="BE9" s="466"/>
      <c r="BF9" s="466"/>
      <c r="BG9" s="466"/>
      <c r="BH9" s="466"/>
      <c r="BI9" s="466"/>
      <c r="BJ9" s="466"/>
      <c r="BK9" s="466"/>
      <c r="BL9" s="466"/>
      <c r="BM9" s="467"/>
      <c r="BN9" s="431">
        <v>807719</v>
      </c>
      <c r="BO9" s="432"/>
      <c r="BP9" s="432"/>
      <c r="BQ9" s="432"/>
      <c r="BR9" s="432"/>
      <c r="BS9" s="432"/>
      <c r="BT9" s="432"/>
      <c r="BU9" s="433"/>
      <c r="BV9" s="431">
        <v>224684</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19.899999999999999</v>
      </c>
      <c r="CU9" s="429"/>
      <c r="CV9" s="429"/>
      <c r="CW9" s="429"/>
      <c r="CX9" s="429"/>
      <c r="CY9" s="429"/>
      <c r="CZ9" s="429"/>
      <c r="DA9" s="430"/>
      <c r="DB9" s="428">
        <v>19.7</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120</v>
      </c>
      <c r="M10" s="461"/>
      <c r="N10" s="461"/>
      <c r="O10" s="461"/>
      <c r="P10" s="461"/>
      <c r="Q10" s="462"/>
      <c r="R10" s="482">
        <v>961286</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96</v>
      </c>
      <c r="AV10" s="464"/>
      <c r="AW10" s="464"/>
      <c r="AX10" s="464"/>
      <c r="AY10" s="465" t="s">
        <v>122</v>
      </c>
      <c r="AZ10" s="466"/>
      <c r="BA10" s="466"/>
      <c r="BB10" s="466"/>
      <c r="BC10" s="466"/>
      <c r="BD10" s="466"/>
      <c r="BE10" s="466"/>
      <c r="BF10" s="466"/>
      <c r="BG10" s="466"/>
      <c r="BH10" s="466"/>
      <c r="BI10" s="466"/>
      <c r="BJ10" s="466"/>
      <c r="BK10" s="466"/>
      <c r="BL10" s="466"/>
      <c r="BM10" s="467"/>
      <c r="BN10" s="431">
        <v>818000</v>
      </c>
      <c r="BO10" s="432"/>
      <c r="BP10" s="432"/>
      <c r="BQ10" s="432"/>
      <c r="BR10" s="432"/>
      <c r="BS10" s="432"/>
      <c r="BT10" s="432"/>
      <c r="BU10" s="433"/>
      <c r="BV10" s="431">
        <v>790000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2">
      <c r="A12" s="187"/>
      <c r="B12" s="491" t="s">
        <v>132</v>
      </c>
      <c r="C12" s="492"/>
      <c r="D12" s="492"/>
      <c r="E12" s="492"/>
      <c r="F12" s="492"/>
      <c r="G12" s="492"/>
      <c r="H12" s="492"/>
      <c r="I12" s="492"/>
      <c r="J12" s="492"/>
      <c r="K12" s="493"/>
      <c r="L12" s="500" t="s">
        <v>133</v>
      </c>
      <c r="M12" s="501"/>
      <c r="N12" s="501"/>
      <c r="O12" s="501"/>
      <c r="P12" s="501"/>
      <c r="Q12" s="502"/>
      <c r="R12" s="503">
        <v>944712</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137</v>
      </c>
      <c r="AV12" s="464"/>
      <c r="AW12" s="464"/>
      <c r="AX12" s="464"/>
      <c r="AY12" s="465" t="s">
        <v>138</v>
      </c>
      <c r="AZ12" s="466"/>
      <c r="BA12" s="466"/>
      <c r="BB12" s="466"/>
      <c r="BC12" s="466"/>
      <c r="BD12" s="466"/>
      <c r="BE12" s="466"/>
      <c r="BF12" s="466"/>
      <c r="BG12" s="466"/>
      <c r="BH12" s="466"/>
      <c r="BI12" s="466"/>
      <c r="BJ12" s="466"/>
      <c r="BK12" s="466"/>
      <c r="BL12" s="466"/>
      <c r="BM12" s="467"/>
      <c r="BN12" s="431">
        <v>916000</v>
      </c>
      <c r="BO12" s="432"/>
      <c r="BP12" s="432"/>
      <c r="BQ12" s="432"/>
      <c r="BR12" s="432"/>
      <c r="BS12" s="432"/>
      <c r="BT12" s="432"/>
      <c r="BU12" s="433"/>
      <c r="BV12" s="431">
        <v>1303000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140</v>
      </c>
      <c r="CU12" s="472"/>
      <c r="CV12" s="472"/>
      <c r="CW12" s="472"/>
      <c r="CX12" s="472"/>
      <c r="CY12" s="472"/>
      <c r="CZ12" s="472"/>
      <c r="DA12" s="473"/>
      <c r="DB12" s="471" t="s">
        <v>131</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141</v>
      </c>
      <c r="N13" s="523"/>
      <c r="O13" s="523"/>
      <c r="P13" s="523"/>
      <c r="Q13" s="524"/>
      <c r="R13" s="515">
        <v>931137</v>
      </c>
      <c r="S13" s="516"/>
      <c r="T13" s="516"/>
      <c r="U13" s="516"/>
      <c r="V13" s="517"/>
      <c r="W13" s="447" t="s">
        <v>142</v>
      </c>
      <c r="X13" s="448"/>
      <c r="Y13" s="448"/>
      <c r="Z13" s="448"/>
      <c r="AA13" s="448"/>
      <c r="AB13" s="438"/>
      <c r="AC13" s="482">
        <v>3174</v>
      </c>
      <c r="AD13" s="483"/>
      <c r="AE13" s="483"/>
      <c r="AF13" s="483"/>
      <c r="AG13" s="525"/>
      <c r="AH13" s="482">
        <v>3252</v>
      </c>
      <c r="AI13" s="483"/>
      <c r="AJ13" s="483"/>
      <c r="AK13" s="483"/>
      <c r="AL13" s="484"/>
      <c r="AM13" s="460" t="s">
        <v>143</v>
      </c>
      <c r="AN13" s="461"/>
      <c r="AO13" s="461"/>
      <c r="AP13" s="461"/>
      <c r="AQ13" s="461"/>
      <c r="AR13" s="461"/>
      <c r="AS13" s="461"/>
      <c r="AT13" s="462"/>
      <c r="AU13" s="463" t="s">
        <v>144</v>
      </c>
      <c r="AV13" s="464"/>
      <c r="AW13" s="464"/>
      <c r="AX13" s="464"/>
      <c r="AY13" s="465" t="s">
        <v>145</v>
      </c>
      <c r="AZ13" s="466"/>
      <c r="BA13" s="466"/>
      <c r="BB13" s="466"/>
      <c r="BC13" s="466"/>
      <c r="BD13" s="466"/>
      <c r="BE13" s="466"/>
      <c r="BF13" s="466"/>
      <c r="BG13" s="466"/>
      <c r="BH13" s="466"/>
      <c r="BI13" s="466"/>
      <c r="BJ13" s="466"/>
      <c r="BK13" s="466"/>
      <c r="BL13" s="466"/>
      <c r="BM13" s="467"/>
      <c r="BN13" s="431">
        <v>709719</v>
      </c>
      <c r="BO13" s="432"/>
      <c r="BP13" s="432"/>
      <c r="BQ13" s="432"/>
      <c r="BR13" s="432"/>
      <c r="BS13" s="432"/>
      <c r="BT13" s="432"/>
      <c r="BU13" s="433"/>
      <c r="BV13" s="431">
        <v>-288316</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10.6</v>
      </c>
      <c r="CU13" s="429"/>
      <c r="CV13" s="429"/>
      <c r="CW13" s="429"/>
      <c r="CX13" s="429"/>
      <c r="CY13" s="429"/>
      <c r="CZ13" s="429"/>
      <c r="DA13" s="430"/>
      <c r="DB13" s="428">
        <v>9.9</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147</v>
      </c>
      <c r="M14" s="513"/>
      <c r="N14" s="513"/>
      <c r="O14" s="513"/>
      <c r="P14" s="513"/>
      <c r="Q14" s="514"/>
      <c r="R14" s="515">
        <v>950602</v>
      </c>
      <c r="S14" s="516"/>
      <c r="T14" s="516"/>
      <c r="U14" s="516"/>
      <c r="V14" s="517"/>
      <c r="W14" s="421"/>
      <c r="X14" s="422"/>
      <c r="Y14" s="422"/>
      <c r="Z14" s="422"/>
      <c r="AA14" s="422"/>
      <c r="AB14" s="411"/>
      <c r="AC14" s="518">
        <v>0.8</v>
      </c>
      <c r="AD14" s="519"/>
      <c r="AE14" s="519"/>
      <c r="AF14" s="519"/>
      <c r="AG14" s="520"/>
      <c r="AH14" s="518">
        <v>0.8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v>161.6</v>
      </c>
      <c r="CU14" s="530"/>
      <c r="CV14" s="530"/>
      <c r="CW14" s="530"/>
      <c r="CX14" s="530"/>
      <c r="CY14" s="530"/>
      <c r="CZ14" s="530"/>
      <c r="DA14" s="531"/>
      <c r="DB14" s="529">
        <v>170.8</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149</v>
      </c>
      <c r="N15" s="523"/>
      <c r="O15" s="523"/>
      <c r="P15" s="523"/>
      <c r="Q15" s="524"/>
      <c r="R15" s="515">
        <v>936480</v>
      </c>
      <c r="S15" s="516"/>
      <c r="T15" s="516"/>
      <c r="U15" s="516"/>
      <c r="V15" s="517"/>
      <c r="W15" s="447" t="s">
        <v>150</v>
      </c>
      <c r="X15" s="448"/>
      <c r="Y15" s="448"/>
      <c r="Z15" s="448"/>
      <c r="AA15" s="448"/>
      <c r="AB15" s="438"/>
      <c r="AC15" s="482">
        <v>98006</v>
      </c>
      <c r="AD15" s="483"/>
      <c r="AE15" s="483"/>
      <c r="AF15" s="483"/>
      <c r="AG15" s="525"/>
      <c r="AH15" s="482">
        <v>100310</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156636747</v>
      </c>
      <c r="BO15" s="395"/>
      <c r="BP15" s="395"/>
      <c r="BQ15" s="395"/>
      <c r="BR15" s="395"/>
      <c r="BS15" s="395"/>
      <c r="BT15" s="395"/>
      <c r="BU15" s="396"/>
      <c r="BV15" s="394">
        <v>150683879</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24.6</v>
      </c>
      <c r="AD16" s="519"/>
      <c r="AE16" s="519"/>
      <c r="AF16" s="519"/>
      <c r="AG16" s="520"/>
      <c r="AH16" s="518">
        <v>24.9</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217874114</v>
      </c>
      <c r="BO16" s="432"/>
      <c r="BP16" s="432"/>
      <c r="BQ16" s="432"/>
      <c r="BR16" s="432"/>
      <c r="BS16" s="432"/>
      <c r="BT16" s="432"/>
      <c r="BU16" s="433"/>
      <c r="BV16" s="431">
        <v>213946850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296731</v>
      </c>
      <c r="AD17" s="483"/>
      <c r="AE17" s="483"/>
      <c r="AF17" s="483"/>
      <c r="AG17" s="525"/>
      <c r="AH17" s="482">
        <v>299301</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196366000</v>
      </c>
      <c r="BO17" s="432"/>
      <c r="BP17" s="432"/>
      <c r="BQ17" s="432"/>
      <c r="BR17" s="432"/>
      <c r="BS17" s="432"/>
      <c r="BT17" s="432"/>
      <c r="BU17" s="433"/>
      <c r="BV17" s="431">
        <v>189765598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160</v>
      </c>
      <c r="C18" s="474"/>
      <c r="D18" s="474"/>
      <c r="E18" s="546"/>
      <c r="F18" s="546"/>
      <c r="G18" s="546"/>
      <c r="H18" s="546"/>
      <c r="I18" s="546"/>
      <c r="J18" s="546"/>
      <c r="K18" s="546"/>
      <c r="L18" s="547">
        <v>491.69</v>
      </c>
      <c r="M18" s="547"/>
      <c r="N18" s="547"/>
      <c r="O18" s="547"/>
      <c r="P18" s="547"/>
      <c r="Q18" s="547"/>
      <c r="R18" s="548"/>
      <c r="S18" s="548"/>
      <c r="T18" s="548"/>
      <c r="U18" s="548"/>
      <c r="V18" s="549"/>
      <c r="W18" s="449"/>
      <c r="X18" s="450"/>
      <c r="Y18" s="450"/>
      <c r="Z18" s="450"/>
      <c r="AA18" s="450"/>
      <c r="AB18" s="441"/>
      <c r="AC18" s="550">
        <v>74.599999999999994</v>
      </c>
      <c r="AD18" s="551"/>
      <c r="AE18" s="551"/>
      <c r="AF18" s="551"/>
      <c r="AG18" s="552"/>
      <c r="AH18" s="550">
        <v>74.3</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287117106</v>
      </c>
      <c r="BO18" s="432"/>
      <c r="BP18" s="432"/>
      <c r="BQ18" s="432"/>
      <c r="BR18" s="432"/>
      <c r="BS18" s="432"/>
      <c r="BT18" s="432"/>
      <c r="BU18" s="433"/>
      <c r="BV18" s="431">
        <v>282889035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162</v>
      </c>
      <c r="C19" s="474"/>
      <c r="D19" s="474"/>
      <c r="E19" s="546"/>
      <c r="F19" s="546"/>
      <c r="G19" s="546"/>
      <c r="H19" s="546"/>
      <c r="I19" s="546"/>
      <c r="J19" s="546"/>
      <c r="K19" s="546"/>
      <c r="L19" s="554">
        <v>1910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335990108</v>
      </c>
      <c r="BO19" s="432"/>
      <c r="BP19" s="432"/>
      <c r="BQ19" s="432"/>
      <c r="BR19" s="432"/>
      <c r="BS19" s="432"/>
      <c r="BT19" s="432"/>
      <c r="BU19" s="433"/>
      <c r="BV19" s="431">
        <v>317529411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164</v>
      </c>
      <c r="C20" s="474"/>
      <c r="D20" s="474"/>
      <c r="E20" s="546"/>
      <c r="F20" s="546"/>
      <c r="G20" s="546"/>
      <c r="H20" s="546"/>
      <c r="I20" s="546"/>
      <c r="J20" s="546"/>
      <c r="K20" s="546"/>
      <c r="L20" s="554">
        <v>436245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1022320487</v>
      </c>
      <c r="BO23" s="432"/>
      <c r="BP23" s="432"/>
      <c r="BQ23" s="432"/>
      <c r="BR23" s="432"/>
      <c r="BS23" s="432"/>
      <c r="BT23" s="432"/>
      <c r="BU23" s="433"/>
      <c r="BV23" s="431">
        <v>1017134374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173</v>
      </c>
      <c r="F24" s="461"/>
      <c r="G24" s="461"/>
      <c r="H24" s="461"/>
      <c r="I24" s="461"/>
      <c r="J24" s="461"/>
      <c r="K24" s="462"/>
      <c r="L24" s="482">
        <v>1</v>
      </c>
      <c r="M24" s="483"/>
      <c r="N24" s="483"/>
      <c r="O24" s="483"/>
      <c r="P24" s="525"/>
      <c r="Q24" s="482">
        <v>12300</v>
      </c>
      <c r="R24" s="483"/>
      <c r="S24" s="483"/>
      <c r="T24" s="483"/>
      <c r="U24" s="483"/>
      <c r="V24" s="525"/>
      <c r="W24" s="584"/>
      <c r="X24" s="572"/>
      <c r="Y24" s="573"/>
      <c r="Z24" s="481" t="s">
        <v>174</v>
      </c>
      <c r="AA24" s="461"/>
      <c r="AB24" s="461"/>
      <c r="AC24" s="461"/>
      <c r="AD24" s="461"/>
      <c r="AE24" s="461"/>
      <c r="AF24" s="461"/>
      <c r="AG24" s="462"/>
      <c r="AH24" s="482">
        <v>6450</v>
      </c>
      <c r="AI24" s="483"/>
      <c r="AJ24" s="483"/>
      <c r="AK24" s="483"/>
      <c r="AL24" s="525"/>
      <c r="AM24" s="482">
        <v>22084800</v>
      </c>
      <c r="AN24" s="483"/>
      <c r="AO24" s="483"/>
      <c r="AP24" s="483"/>
      <c r="AQ24" s="483"/>
      <c r="AR24" s="525"/>
      <c r="AS24" s="482">
        <v>3424</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76420394</v>
      </c>
      <c r="BO24" s="432"/>
      <c r="BP24" s="432"/>
      <c r="BQ24" s="432"/>
      <c r="BR24" s="432"/>
      <c r="BS24" s="432"/>
      <c r="BT24" s="432"/>
      <c r="BU24" s="433"/>
      <c r="BV24" s="431">
        <v>83226015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176</v>
      </c>
      <c r="F25" s="461"/>
      <c r="G25" s="461"/>
      <c r="H25" s="461"/>
      <c r="I25" s="461"/>
      <c r="J25" s="461"/>
      <c r="K25" s="462"/>
      <c r="L25" s="482">
        <v>3</v>
      </c>
      <c r="M25" s="483"/>
      <c r="N25" s="483"/>
      <c r="O25" s="483"/>
      <c r="P25" s="525"/>
      <c r="Q25" s="482">
        <v>9800</v>
      </c>
      <c r="R25" s="483"/>
      <c r="S25" s="483"/>
      <c r="T25" s="483"/>
      <c r="U25" s="483"/>
      <c r="V25" s="525"/>
      <c r="W25" s="584"/>
      <c r="X25" s="572"/>
      <c r="Y25" s="573"/>
      <c r="Z25" s="481" t="s">
        <v>177</v>
      </c>
      <c r="AA25" s="461"/>
      <c r="AB25" s="461"/>
      <c r="AC25" s="461"/>
      <c r="AD25" s="461"/>
      <c r="AE25" s="461"/>
      <c r="AF25" s="461"/>
      <c r="AG25" s="462"/>
      <c r="AH25" s="482">
        <v>1001</v>
      </c>
      <c r="AI25" s="483"/>
      <c r="AJ25" s="483"/>
      <c r="AK25" s="483"/>
      <c r="AL25" s="525"/>
      <c r="AM25" s="482">
        <v>3278275</v>
      </c>
      <c r="AN25" s="483"/>
      <c r="AO25" s="483"/>
      <c r="AP25" s="483"/>
      <c r="AQ25" s="483"/>
      <c r="AR25" s="525"/>
      <c r="AS25" s="482">
        <v>3275</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103926939</v>
      </c>
      <c r="BO25" s="395"/>
      <c r="BP25" s="395"/>
      <c r="BQ25" s="395"/>
      <c r="BR25" s="395"/>
      <c r="BS25" s="395"/>
      <c r="BT25" s="395"/>
      <c r="BU25" s="396"/>
      <c r="BV25" s="394">
        <v>94941731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179</v>
      </c>
      <c r="F26" s="461"/>
      <c r="G26" s="461"/>
      <c r="H26" s="461"/>
      <c r="I26" s="461"/>
      <c r="J26" s="461"/>
      <c r="K26" s="462"/>
      <c r="L26" s="482">
        <v>1</v>
      </c>
      <c r="M26" s="483"/>
      <c r="N26" s="483"/>
      <c r="O26" s="483"/>
      <c r="P26" s="525"/>
      <c r="Q26" s="482">
        <v>8300</v>
      </c>
      <c r="R26" s="483"/>
      <c r="S26" s="483"/>
      <c r="T26" s="483"/>
      <c r="U26" s="483"/>
      <c r="V26" s="525"/>
      <c r="W26" s="584"/>
      <c r="X26" s="572"/>
      <c r="Y26" s="573"/>
      <c r="Z26" s="481" t="s">
        <v>180</v>
      </c>
      <c r="AA26" s="594"/>
      <c r="AB26" s="594"/>
      <c r="AC26" s="594"/>
      <c r="AD26" s="594"/>
      <c r="AE26" s="594"/>
      <c r="AF26" s="594"/>
      <c r="AG26" s="595"/>
      <c r="AH26" s="482" t="s">
        <v>181</v>
      </c>
      <c r="AI26" s="483"/>
      <c r="AJ26" s="483"/>
      <c r="AK26" s="483"/>
      <c r="AL26" s="525"/>
      <c r="AM26" s="482" t="s">
        <v>181</v>
      </c>
      <c r="AN26" s="483"/>
      <c r="AO26" s="483"/>
      <c r="AP26" s="483"/>
      <c r="AQ26" s="483"/>
      <c r="AR26" s="525"/>
      <c r="AS26" s="482" t="s">
        <v>181</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v>5852717</v>
      </c>
      <c r="BO26" s="432"/>
      <c r="BP26" s="432"/>
      <c r="BQ26" s="432"/>
      <c r="BR26" s="432"/>
      <c r="BS26" s="432"/>
      <c r="BT26" s="432"/>
      <c r="BU26" s="433"/>
      <c r="BV26" s="431">
        <v>4988558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183</v>
      </c>
      <c r="F27" s="461"/>
      <c r="G27" s="461"/>
      <c r="H27" s="461"/>
      <c r="I27" s="461"/>
      <c r="J27" s="461"/>
      <c r="K27" s="462"/>
      <c r="L27" s="482">
        <v>1</v>
      </c>
      <c r="M27" s="483"/>
      <c r="N27" s="483"/>
      <c r="O27" s="483"/>
      <c r="P27" s="525"/>
      <c r="Q27" s="482">
        <v>10900</v>
      </c>
      <c r="R27" s="483"/>
      <c r="S27" s="483"/>
      <c r="T27" s="483"/>
      <c r="U27" s="483"/>
      <c r="V27" s="525"/>
      <c r="W27" s="584"/>
      <c r="X27" s="572"/>
      <c r="Y27" s="573"/>
      <c r="Z27" s="481" t="s">
        <v>184</v>
      </c>
      <c r="AA27" s="461"/>
      <c r="AB27" s="461"/>
      <c r="AC27" s="461"/>
      <c r="AD27" s="461"/>
      <c r="AE27" s="461"/>
      <c r="AF27" s="461"/>
      <c r="AG27" s="462"/>
      <c r="AH27" s="482">
        <v>4701</v>
      </c>
      <c r="AI27" s="483"/>
      <c r="AJ27" s="483"/>
      <c r="AK27" s="483"/>
      <c r="AL27" s="525"/>
      <c r="AM27" s="482">
        <v>16292373</v>
      </c>
      <c r="AN27" s="483"/>
      <c r="AO27" s="483"/>
      <c r="AP27" s="483"/>
      <c r="AQ27" s="483"/>
      <c r="AR27" s="525"/>
      <c r="AS27" s="482">
        <v>3466</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v>13033000</v>
      </c>
      <c r="BO27" s="608"/>
      <c r="BP27" s="608"/>
      <c r="BQ27" s="608"/>
      <c r="BR27" s="608"/>
      <c r="BS27" s="608"/>
      <c r="BT27" s="608"/>
      <c r="BU27" s="609"/>
      <c r="BV27" s="607">
        <v>13333000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186</v>
      </c>
      <c r="F28" s="461"/>
      <c r="G28" s="461"/>
      <c r="H28" s="461"/>
      <c r="I28" s="461"/>
      <c r="J28" s="461"/>
      <c r="K28" s="462"/>
      <c r="L28" s="482">
        <v>1</v>
      </c>
      <c r="M28" s="483"/>
      <c r="N28" s="483"/>
      <c r="O28" s="483"/>
      <c r="P28" s="525"/>
      <c r="Q28" s="482">
        <v>9800</v>
      </c>
      <c r="R28" s="483"/>
      <c r="S28" s="483"/>
      <c r="T28" s="483"/>
      <c r="U28" s="483"/>
      <c r="V28" s="525"/>
      <c r="W28" s="584"/>
      <c r="X28" s="572"/>
      <c r="Y28" s="573"/>
      <c r="Z28" s="481" t="s">
        <v>187</v>
      </c>
      <c r="AA28" s="461"/>
      <c r="AB28" s="461"/>
      <c r="AC28" s="461"/>
      <c r="AD28" s="461"/>
      <c r="AE28" s="461"/>
      <c r="AF28" s="461"/>
      <c r="AG28" s="462"/>
      <c r="AH28" s="482">
        <v>465</v>
      </c>
      <c r="AI28" s="483"/>
      <c r="AJ28" s="483"/>
      <c r="AK28" s="483"/>
      <c r="AL28" s="525"/>
      <c r="AM28" s="482">
        <v>1282005</v>
      </c>
      <c r="AN28" s="483"/>
      <c r="AO28" s="483"/>
      <c r="AP28" s="483"/>
      <c r="AQ28" s="483"/>
      <c r="AR28" s="525"/>
      <c r="AS28" s="482">
        <v>2757</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8024876</v>
      </c>
      <c r="BO28" s="395"/>
      <c r="BP28" s="395"/>
      <c r="BQ28" s="395"/>
      <c r="BR28" s="395"/>
      <c r="BS28" s="395"/>
      <c r="BT28" s="395"/>
      <c r="BU28" s="396"/>
      <c r="BV28" s="394">
        <v>8122876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189</v>
      </c>
      <c r="F29" s="461"/>
      <c r="G29" s="461"/>
      <c r="H29" s="461"/>
      <c r="I29" s="461"/>
      <c r="J29" s="461"/>
      <c r="K29" s="462"/>
      <c r="L29" s="482">
        <v>55</v>
      </c>
      <c r="M29" s="483"/>
      <c r="N29" s="483"/>
      <c r="O29" s="483"/>
      <c r="P29" s="525"/>
      <c r="Q29" s="482">
        <v>8800</v>
      </c>
      <c r="R29" s="483"/>
      <c r="S29" s="483"/>
      <c r="T29" s="483"/>
      <c r="U29" s="483"/>
      <c r="V29" s="525"/>
      <c r="W29" s="585"/>
      <c r="X29" s="586"/>
      <c r="Y29" s="587"/>
      <c r="Z29" s="481" t="s">
        <v>190</v>
      </c>
      <c r="AA29" s="461"/>
      <c r="AB29" s="461"/>
      <c r="AC29" s="461"/>
      <c r="AD29" s="461"/>
      <c r="AE29" s="461"/>
      <c r="AF29" s="461"/>
      <c r="AG29" s="462"/>
      <c r="AH29" s="482">
        <v>11616</v>
      </c>
      <c r="AI29" s="483"/>
      <c r="AJ29" s="483"/>
      <c r="AK29" s="483"/>
      <c r="AL29" s="525"/>
      <c r="AM29" s="482">
        <v>39659178</v>
      </c>
      <c r="AN29" s="483"/>
      <c r="AO29" s="483"/>
      <c r="AP29" s="483"/>
      <c r="AQ29" s="483"/>
      <c r="AR29" s="525"/>
      <c r="AS29" s="482">
        <v>3414</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10874408</v>
      </c>
      <c r="BO29" s="432"/>
      <c r="BP29" s="432"/>
      <c r="BQ29" s="432"/>
      <c r="BR29" s="432"/>
      <c r="BS29" s="432"/>
      <c r="BT29" s="432"/>
      <c r="BU29" s="433"/>
      <c r="BV29" s="431">
        <v>12106902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101.7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16888541</v>
      </c>
      <c r="BO30" s="608"/>
      <c r="BP30" s="608"/>
      <c r="BQ30" s="608"/>
      <c r="BR30" s="608"/>
      <c r="BS30" s="608"/>
      <c r="BT30" s="608"/>
      <c r="BU30" s="609"/>
      <c r="BV30" s="607">
        <v>16473966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200</v>
      </c>
      <c r="X33" s="420"/>
      <c r="Y33" s="420"/>
      <c r="Z33" s="420"/>
      <c r="AA33" s="420"/>
      <c r="AB33" s="420"/>
      <c r="AC33" s="420"/>
      <c r="AD33" s="420"/>
      <c r="AE33" s="420"/>
      <c r="AF33" s="420"/>
      <c r="AG33" s="420"/>
      <c r="AH33" s="420"/>
      <c r="AI33" s="420"/>
      <c r="AJ33" s="420"/>
      <c r="AK33" s="420"/>
      <c r="AL33" s="216"/>
      <c r="AM33" s="455" t="s">
        <v>201</v>
      </c>
      <c r="AN33" s="455"/>
      <c r="AO33" s="420" t="s">
        <v>200</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205</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10</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14</v>
      </c>
      <c r="AN34" s="620"/>
      <c r="AO34" s="621" t="str">
        <f>IF('各会計、関係団体の財政状況及び健全化判断比率'!B32="","",'各会計、関係団体の財政状況及び健全化判断比率'!B32)</f>
        <v>上水道事業会計</v>
      </c>
      <c r="AP34" s="621"/>
      <c r="AQ34" s="621"/>
      <c r="AR34" s="621"/>
      <c r="AS34" s="621"/>
      <c r="AT34" s="621"/>
      <c r="AU34" s="621"/>
      <c r="AV34" s="621"/>
      <c r="AW34" s="621"/>
      <c r="AX34" s="621"/>
      <c r="AY34" s="621"/>
      <c r="AZ34" s="621"/>
      <c r="BA34" s="621"/>
      <c r="BB34" s="621"/>
      <c r="BC34" s="621"/>
      <c r="BD34" s="214"/>
      <c r="BE34" s="620">
        <f>IF(BG34="","",MAX(C34:D43,U34:V43,AM34:AN43)+1)</f>
        <v>20</v>
      </c>
      <c r="BF34" s="620"/>
      <c r="BG34" s="621" t="str">
        <f>IF('各会計、関係団体の財政状況及び健全化判断比率'!B38="","",'各会計、関係団体の財政状況及び健全化判断比率'!B38)</f>
        <v>食肉センター特別会計</v>
      </c>
      <c r="BH34" s="621"/>
      <c r="BI34" s="621"/>
      <c r="BJ34" s="621"/>
      <c r="BK34" s="621"/>
      <c r="BL34" s="621"/>
      <c r="BM34" s="621"/>
      <c r="BN34" s="621"/>
      <c r="BO34" s="621"/>
      <c r="BP34" s="621"/>
      <c r="BQ34" s="621"/>
      <c r="BR34" s="621"/>
      <c r="BS34" s="621"/>
      <c r="BT34" s="621"/>
      <c r="BU34" s="621"/>
      <c r="BV34" s="214"/>
      <c r="BW34" s="620">
        <f>IF(BY34="","",MAX(C34:D43,U34:V43,AM34:AN43,BE34:BF43)+1)</f>
        <v>29</v>
      </c>
      <c r="BX34" s="620"/>
      <c r="BY34" s="621" t="str">
        <f>IF('各会計、関係団体の財政状況及び健全化判断比率'!B68="","",'各会計、関係団体の財政状況及び健全化判断比率'!B68)</f>
        <v>福岡県自治振興組合</v>
      </c>
      <c r="BZ34" s="621"/>
      <c r="CA34" s="621"/>
      <c r="CB34" s="621"/>
      <c r="CC34" s="621"/>
      <c r="CD34" s="621"/>
      <c r="CE34" s="621"/>
      <c r="CF34" s="621"/>
      <c r="CG34" s="621"/>
      <c r="CH34" s="621"/>
      <c r="CI34" s="621"/>
      <c r="CJ34" s="621"/>
      <c r="CK34" s="621"/>
      <c r="CL34" s="621"/>
      <c r="CM34" s="621"/>
      <c r="CN34" s="214"/>
      <c r="CO34" s="620">
        <f>IF(CQ34="","",MAX(C34:D43,U34:V43,AM34:AN43,BE34:BF43,BW34:BX43)+1)</f>
        <v>32</v>
      </c>
      <c r="CP34" s="620"/>
      <c r="CQ34" s="621" t="str">
        <f>IF('各会計、関係団体の財政状況及び健全化判断比率'!BS7="","",'各会計、関係団体の財政状況及び健全化判断比率'!BS7)</f>
        <v>北九州市住宅供給公社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土地区画整理特別会計</v>
      </c>
      <c r="F35" s="621"/>
      <c r="G35" s="621"/>
      <c r="H35" s="621"/>
      <c r="I35" s="621"/>
      <c r="J35" s="621"/>
      <c r="K35" s="621"/>
      <c r="L35" s="621"/>
      <c r="M35" s="621"/>
      <c r="N35" s="621"/>
      <c r="O35" s="621"/>
      <c r="P35" s="621"/>
      <c r="Q35" s="621"/>
      <c r="R35" s="621"/>
      <c r="S35" s="621"/>
      <c r="T35" s="214"/>
      <c r="U35" s="620">
        <f>IF(W35="","",U34+1)</f>
        <v>11</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15</v>
      </c>
      <c r="AN35" s="620"/>
      <c r="AO35" s="621" t="str">
        <f>IF('各会計、関係団体の財政状況及び健全化判断比率'!B33="","",'各会計、関係団体の財政状況及び健全化判断比率'!B33)</f>
        <v>工業用水道事業会計</v>
      </c>
      <c r="AP35" s="621"/>
      <c r="AQ35" s="621"/>
      <c r="AR35" s="621"/>
      <c r="AS35" s="621"/>
      <c r="AT35" s="621"/>
      <c r="AU35" s="621"/>
      <c r="AV35" s="621"/>
      <c r="AW35" s="621"/>
      <c r="AX35" s="621"/>
      <c r="AY35" s="621"/>
      <c r="AZ35" s="621"/>
      <c r="BA35" s="621"/>
      <c r="BB35" s="621"/>
      <c r="BC35" s="621"/>
      <c r="BD35" s="214"/>
      <c r="BE35" s="620">
        <f t="shared" ref="BE35:BE43" si="1">IF(BG35="","",BE34+1)</f>
        <v>21</v>
      </c>
      <c r="BF35" s="620"/>
      <c r="BG35" s="621" t="str">
        <f>IF('各会計、関係団体の財政状況及び健全化判断比率'!B39="","",'各会計、関係団体の財政状況及び健全化判断比率'!B39)</f>
        <v>卸売市場特別会計</v>
      </c>
      <c r="BH35" s="621"/>
      <c r="BI35" s="621"/>
      <c r="BJ35" s="621"/>
      <c r="BK35" s="621"/>
      <c r="BL35" s="621"/>
      <c r="BM35" s="621"/>
      <c r="BN35" s="621"/>
      <c r="BO35" s="621"/>
      <c r="BP35" s="621"/>
      <c r="BQ35" s="621"/>
      <c r="BR35" s="621"/>
      <c r="BS35" s="621"/>
      <c r="BT35" s="621"/>
      <c r="BU35" s="621"/>
      <c r="BV35" s="214"/>
      <c r="BW35" s="620">
        <f t="shared" ref="BW35:BW43" si="2">IF(BY35="","",BW34+1)</f>
        <v>30</v>
      </c>
      <c r="BX35" s="620"/>
      <c r="BY35" s="621" t="str">
        <f>IF('各会計、関係団体の財政状況及び健全化判断比率'!B69="","",'各会計、関係団体の財政状況及び健全化判断比率'!B69)</f>
        <v>直方市・北九州市岡森用水組合</v>
      </c>
      <c r="BZ35" s="621"/>
      <c r="CA35" s="621"/>
      <c r="CB35" s="621"/>
      <c r="CC35" s="621"/>
      <c r="CD35" s="621"/>
      <c r="CE35" s="621"/>
      <c r="CF35" s="621"/>
      <c r="CG35" s="621"/>
      <c r="CH35" s="621"/>
      <c r="CI35" s="621"/>
      <c r="CJ35" s="621"/>
      <c r="CK35" s="621"/>
      <c r="CL35" s="621"/>
      <c r="CM35" s="621"/>
      <c r="CN35" s="214"/>
      <c r="CO35" s="620">
        <f t="shared" ref="CO35:CO43" si="3">IF(CQ35="","",CO34+1)</f>
        <v>33</v>
      </c>
      <c r="CP35" s="620"/>
      <c r="CQ35" s="621" t="str">
        <f>IF('各会計、関係団体の財政状況及び健全化判断比率'!BS8="","",'各会計、関係団体の財政状況及び健全化判断比率'!BS8)</f>
        <v>福岡北九州高速道路公社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土地区画整理事業清算特別会計</v>
      </c>
      <c r="F36" s="621"/>
      <c r="G36" s="621"/>
      <c r="H36" s="621"/>
      <c r="I36" s="621"/>
      <c r="J36" s="621"/>
      <c r="K36" s="621"/>
      <c r="L36" s="621"/>
      <c r="M36" s="621"/>
      <c r="N36" s="621"/>
      <c r="O36" s="621"/>
      <c r="P36" s="621"/>
      <c r="Q36" s="621"/>
      <c r="R36" s="621"/>
      <c r="S36" s="621"/>
      <c r="T36" s="214"/>
      <c r="U36" s="620">
        <f t="shared" ref="U36:U43" si="4">IF(W36="","",U35+1)</f>
        <v>12</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16</v>
      </c>
      <c r="AN36" s="620"/>
      <c r="AO36" s="621" t="str">
        <f>IF('各会計、関係団体の財政状況及び健全化判断比率'!B34="","",'各会計、関係団体の財政状況及び健全化判断比率'!B34)</f>
        <v>交通事業会計</v>
      </c>
      <c r="AP36" s="621"/>
      <c r="AQ36" s="621"/>
      <c r="AR36" s="621"/>
      <c r="AS36" s="621"/>
      <c r="AT36" s="621"/>
      <c r="AU36" s="621"/>
      <c r="AV36" s="621"/>
      <c r="AW36" s="621"/>
      <c r="AX36" s="621"/>
      <c r="AY36" s="621"/>
      <c r="AZ36" s="621"/>
      <c r="BA36" s="621"/>
      <c r="BB36" s="621"/>
      <c r="BC36" s="621"/>
      <c r="BD36" s="214"/>
      <c r="BE36" s="620">
        <f t="shared" si="1"/>
        <v>22</v>
      </c>
      <c r="BF36" s="620"/>
      <c r="BG36" s="621" t="str">
        <f>IF('各会計、関係団体の財政状況及び健全化判断比率'!B40="","",'各会計、関係団体の財政状況及び健全化判断比率'!B40)</f>
        <v>渡船特別会計</v>
      </c>
      <c r="BH36" s="621"/>
      <c r="BI36" s="621"/>
      <c r="BJ36" s="621"/>
      <c r="BK36" s="621"/>
      <c r="BL36" s="621"/>
      <c r="BM36" s="621"/>
      <c r="BN36" s="621"/>
      <c r="BO36" s="621"/>
      <c r="BP36" s="621"/>
      <c r="BQ36" s="621"/>
      <c r="BR36" s="621"/>
      <c r="BS36" s="621"/>
      <c r="BT36" s="621"/>
      <c r="BU36" s="621"/>
      <c r="BV36" s="214"/>
      <c r="BW36" s="620">
        <f t="shared" si="2"/>
        <v>31</v>
      </c>
      <c r="BX36" s="620"/>
      <c r="BY36" s="621" t="str">
        <f>IF('各会計、関係団体の財政状況及び健全化判断比率'!B70="","",'各会計、関係団体の財政状況及び健全化判断比率'!B70)</f>
        <v>福岡県後期高齢者医療広域連合</v>
      </c>
      <c r="BZ36" s="621"/>
      <c r="CA36" s="621"/>
      <c r="CB36" s="621"/>
      <c r="CC36" s="621"/>
      <c r="CD36" s="621"/>
      <c r="CE36" s="621"/>
      <c r="CF36" s="621"/>
      <c r="CG36" s="621"/>
      <c r="CH36" s="621"/>
      <c r="CI36" s="621"/>
      <c r="CJ36" s="621"/>
      <c r="CK36" s="621"/>
      <c r="CL36" s="621"/>
      <c r="CM36" s="621"/>
      <c r="CN36" s="214"/>
      <c r="CO36" s="620">
        <f t="shared" si="3"/>
        <v>34</v>
      </c>
      <c r="CP36" s="620"/>
      <c r="CQ36" s="621" t="str">
        <f>IF('各会計、関係団体の財政状況及び健全化判断比率'!BS9="","",'各会計、関係団体の財政状況及び健全化判断比率'!BS9)</f>
        <v>公立大学法人　北九州市立大学</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f>IF(E37="","",C36+1)</f>
        <v>4</v>
      </c>
      <c r="D37" s="620"/>
      <c r="E37" s="621" t="str">
        <f>IF('各会計、関係団体の財政状況及び健全化判断比率'!B10="","",'各会計、関係団体の財政状況及び健全化判断比率'!B10)</f>
        <v>公債償還特別会計</v>
      </c>
      <c r="F37" s="621"/>
      <c r="G37" s="621"/>
      <c r="H37" s="621"/>
      <c r="I37" s="621"/>
      <c r="J37" s="621"/>
      <c r="K37" s="621"/>
      <c r="L37" s="621"/>
      <c r="M37" s="621"/>
      <c r="N37" s="621"/>
      <c r="O37" s="621"/>
      <c r="P37" s="621"/>
      <c r="Q37" s="621"/>
      <c r="R37" s="621"/>
      <c r="S37" s="621"/>
      <c r="T37" s="214"/>
      <c r="U37" s="620">
        <f t="shared" si="4"/>
        <v>13</v>
      </c>
      <c r="V37" s="620"/>
      <c r="W37" s="621" t="str">
        <f>IF('各会計、関係団体の財政状況及び健全化判断比率'!B31="","",'各会計、関係団体の財政状況及び健全化判断比率'!B31)</f>
        <v>駐車場特別会計</v>
      </c>
      <c r="X37" s="621"/>
      <c r="Y37" s="621"/>
      <c r="Z37" s="621"/>
      <c r="AA37" s="621"/>
      <c r="AB37" s="621"/>
      <c r="AC37" s="621"/>
      <c r="AD37" s="621"/>
      <c r="AE37" s="621"/>
      <c r="AF37" s="621"/>
      <c r="AG37" s="621"/>
      <c r="AH37" s="621"/>
      <c r="AI37" s="621"/>
      <c r="AJ37" s="621"/>
      <c r="AK37" s="621"/>
      <c r="AL37" s="214"/>
      <c r="AM37" s="620">
        <f t="shared" si="0"/>
        <v>17</v>
      </c>
      <c r="AN37" s="620"/>
      <c r="AO37" s="621" t="str">
        <f>IF('各会計、関係団体の財政状況及び健全化判断比率'!B35="","",'各会計、関係団体の財政状況及び健全化判断比率'!B35)</f>
        <v>病院事業会計</v>
      </c>
      <c r="AP37" s="621"/>
      <c r="AQ37" s="621"/>
      <c r="AR37" s="621"/>
      <c r="AS37" s="621"/>
      <c r="AT37" s="621"/>
      <c r="AU37" s="621"/>
      <c r="AV37" s="621"/>
      <c r="AW37" s="621"/>
      <c r="AX37" s="621"/>
      <c r="AY37" s="621"/>
      <c r="AZ37" s="621"/>
      <c r="BA37" s="621"/>
      <c r="BB37" s="621"/>
      <c r="BC37" s="621"/>
      <c r="BD37" s="214"/>
      <c r="BE37" s="620">
        <f t="shared" si="1"/>
        <v>23</v>
      </c>
      <c r="BF37" s="620"/>
      <c r="BG37" s="621" t="str">
        <f>IF('各会計、関係団体の財政状況及び健全化判断比率'!B41="","",'各会計、関係団体の財政状況及び健全化判断比率'!B41)</f>
        <v>漁業集落排水特別会計</v>
      </c>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f t="shared" si="3"/>
        <v>35</v>
      </c>
      <c r="CP37" s="620"/>
      <c r="CQ37" s="621" t="str">
        <f>IF('各会計、関係団体の財政状況及び健全化判断比率'!BS10="","",'各会計、関係団体の財政状況及び健全化判断比率'!BS10)</f>
        <v>公益財団法人　北九州産業学術推進機構</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f t="shared" ref="C38:C43" si="5">IF(E38="","",C37+1)</f>
        <v>5</v>
      </c>
      <c r="D38" s="620"/>
      <c r="E38" s="621" t="str">
        <f>IF('各会計、関係団体の財政状況及び健全化判断比率'!B11="","",'各会計、関係団体の財政状況及び健全化判断比率'!B11)</f>
        <v>住宅新築資金等貸付特別会計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f t="shared" si="0"/>
        <v>18</v>
      </c>
      <c r="AN38" s="620"/>
      <c r="AO38" s="621" t="str">
        <f>IF('各会計、関係団体の財政状況及び健全化判断比率'!B36="","",'各会計、関係団体の財政状況及び健全化判断比率'!B36)</f>
        <v>下水道事業会計</v>
      </c>
      <c r="AP38" s="621"/>
      <c r="AQ38" s="621"/>
      <c r="AR38" s="621"/>
      <c r="AS38" s="621"/>
      <c r="AT38" s="621"/>
      <c r="AU38" s="621"/>
      <c r="AV38" s="621"/>
      <c r="AW38" s="621"/>
      <c r="AX38" s="621"/>
      <c r="AY38" s="621"/>
      <c r="AZ38" s="621"/>
      <c r="BA38" s="621"/>
      <c r="BB38" s="621"/>
      <c r="BC38" s="621"/>
      <c r="BD38" s="214"/>
      <c r="BE38" s="620">
        <f t="shared" si="1"/>
        <v>24</v>
      </c>
      <c r="BF38" s="620"/>
      <c r="BG38" s="621" t="str">
        <f>IF('各会計、関係団体の財政状況及び健全化判断比率'!B42="","",'各会計、関係団体の財政状況及び健全化判断比率'!B42)</f>
        <v>港湾整備特別会計</v>
      </c>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36</v>
      </c>
      <c r="CP38" s="620"/>
      <c r="CQ38" s="621" t="str">
        <f>IF('各会計、関係団体の財政状況及び健全化判断比率'!BS11="","",'各会計、関係団体の財政状況及び健全化判断比率'!BS11)</f>
        <v>公益財団法人　北九州国際交流協会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f t="shared" si="5"/>
        <v>6</v>
      </c>
      <c r="D39" s="620"/>
      <c r="E39" s="621" t="str">
        <f>IF('各会計、関係団体の財政状況及び健全化判断比率'!B12="","",'各会計、関係団体の財政状況及び健全化判断比率'!B12)</f>
        <v>土地取得特別会計</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f t="shared" si="0"/>
        <v>19</v>
      </c>
      <c r="AN39" s="620"/>
      <c r="AO39" s="621" t="str">
        <f>IF('各会計、関係団体の財政状況及び健全化判断比率'!B37="","",'各会計、関係団体の財政状況及び健全化判断比率'!B37)</f>
        <v>公営競技事業会計</v>
      </c>
      <c r="AP39" s="621"/>
      <c r="AQ39" s="621"/>
      <c r="AR39" s="621"/>
      <c r="AS39" s="621"/>
      <c r="AT39" s="621"/>
      <c r="AU39" s="621"/>
      <c r="AV39" s="621"/>
      <c r="AW39" s="621"/>
      <c r="AX39" s="621"/>
      <c r="AY39" s="621"/>
      <c r="AZ39" s="621"/>
      <c r="BA39" s="621"/>
      <c r="BB39" s="621"/>
      <c r="BC39" s="621"/>
      <c r="BD39" s="214"/>
      <c r="BE39" s="620">
        <f t="shared" si="1"/>
        <v>25</v>
      </c>
      <c r="BF39" s="620"/>
      <c r="BG39" s="621" t="str">
        <f>IF('各会計、関係団体の財政状況及び健全化判断比率'!B43="","",'各会計、関係団体の財政状況及び健全化判断比率'!B43)</f>
        <v>市民太陽光発電所特別会計</v>
      </c>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37</v>
      </c>
      <c r="CP39" s="620"/>
      <c r="CQ39" s="621" t="str">
        <f>IF('各会計、関係団体の財政状況及び健全化判断比率'!BS12="","",'各会計、関係団体の財政状況及び健全化判断比率'!BS12)</f>
        <v>公益財団法人　北九州市どうぶつ公園協会</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f t="shared" si="5"/>
        <v>7</v>
      </c>
      <c r="D40" s="620"/>
      <c r="E40" s="621" t="str">
        <f>IF('各会計、関係団体の財政状況及び健全化判断比率'!B13="","",'各会計、関係団体の財政状況及び健全化判断比率'!B13)</f>
        <v>母子父子寡婦福祉資金特別会計</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f t="shared" si="1"/>
        <v>26</v>
      </c>
      <c r="BF40" s="620"/>
      <c r="BG40" s="621" t="str">
        <f>IF('各会計、関係団体の財政状況及び健全化判断比率'!B44="","",'各会計、関係団体の財政状況及び健全化判断比率'!B44)</f>
        <v>産業用地整備特別会計</v>
      </c>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38</v>
      </c>
      <c r="CP40" s="620"/>
      <c r="CQ40" s="621" t="str">
        <f>IF('各会計、関係団体の財政状況及び健全化判断比率'!BS13="","",'各会計、関係団体の財政状況及び健全化判断比率'!BS13)</f>
        <v>公益財団法人　北九州市学校給食協会</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f t="shared" si="5"/>
        <v>8</v>
      </c>
      <c r="D41" s="620"/>
      <c r="E41" s="621" t="str">
        <f>IF('各会計、関係団体の財政状況及び健全化判断比率'!B14="","",'各会計、関係団体の財政状況及び健全化判断比率'!B14)</f>
        <v>臨海部産業用地貸付特別会計</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f t="shared" si="1"/>
        <v>27</v>
      </c>
      <c r="BF41" s="620"/>
      <c r="BG41" s="621" t="str">
        <f>IF('各会計、関係団体の財政状況及び健全化判断比率'!B45="","",'各会計、関係団体の財政状況及び健全化判断比率'!B45)</f>
        <v>空港関連用地整備特別会計</v>
      </c>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39</v>
      </c>
      <c r="CP41" s="620"/>
      <c r="CQ41" s="621" t="str">
        <f>IF('各会計、関係団体の財政状況及び健全化判断比率'!BS14="","",'各会計、関係団体の財政状況及び健全化判断比率'!BS14)</f>
        <v>公益財団法人　北九州市芸術文化振興財団</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f t="shared" si="5"/>
        <v>9</v>
      </c>
      <c r="D42" s="620"/>
      <c r="E42" s="621" t="str">
        <f>IF('各会計、関係団体の財政状況及び健全化判断比率'!B15="","",'各会計、関係団体の財政状況及び健全化判断比率'!B15)</f>
        <v>市立病院機構病院事業債管理特別会計</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f t="shared" si="1"/>
        <v>28</v>
      </c>
      <c r="BF42" s="620"/>
      <c r="BG42" s="621" t="str">
        <f>IF('各会計、関係団体の財政状況及び健全化判断比率'!B46="","",'各会計、関係団体の財政状況及び健全化判断比率'!B46)</f>
        <v>学術研究都市土地区画整理特別会計</v>
      </c>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40</v>
      </c>
      <c r="CP42" s="620"/>
      <c r="CQ42" s="621" t="str">
        <f>IF('各会計、関係団体の財政状況及び健全化判断比率'!BS15="","",'各会計、関係団体の財政状況及び健全化判断比率'!BS15)</f>
        <v>公益財団法人　アジア女性交流・研究フォーラム</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f t="shared" si="3"/>
        <v>41</v>
      </c>
      <c r="CP43" s="620"/>
      <c r="CQ43" s="621" t="str">
        <f>IF('各会計、関係団体の財政状況及び健全化判断比率'!BS16="","",'各会計、関係団体の財政状況及び健全化判断比率'!BS16)</f>
        <v>公益財団法人　アジア成長研究所</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3uGIgb85YdR9GtjBT6OIU/yhkQxLN+s64FMR3A4kjj/JKgkoVsnpTA+n7hoJn/R6+0QlnZ+zMztm4OcienKUZQ==" saltValue="fJbtQoIUFP037mjsAosg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37"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602</v>
      </c>
      <c r="G33" s="29" t="s">
        <v>603</v>
      </c>
      <c r="H33" s="29" t="s">
        <v>604</v>
      </c>
      <c r="I33" s="29" t="s">
        <v>605</v>
      </c>
      <c r="J33" s="30" t="s">
        <v>606</v>
      </c>
      <c r="K33" s="22"/>
      <c r="L33" s="22"/>
      <c r="M33" s="22"/>
      <c r="N33" s="22"/>
      <c r="O33" s="22"/>
      <c r="P33" s="22"/>
    </row>
    <row r="34" spans="1:16" ht="39" customHeight="1" x14ac:dyDescent="0.2">
      <c r="A34" s="22"/>
      <c r="B34" s="31"/>
      <c r="C34" s="1212" t="s">
        <v>610</v>
      </c>
      <c r="D34" s="1212"/>
      <c r="E34" s="1213"/>
      <c r="F34" s="32" t="s">
        <v>561</v>
      </c>
      <c r="G34" s="33" t="s">
        <v>561</v>
      </c>
      <c r="H34" s="33">
        <v>1.67</v>
      </c>
      <c r="I34" s="33">
        <v>3.16</v>
      </c>
      <c r="J34" s="34">
        <v>6.5</v>
      </c>
      <c r="K34" s="22"/>
      <c r="L34" s="22"/>
      <c r="M34" s="22"/>
      <c r="N34" s="22"/>
      <c r="O34" s="22"/>
      <c r="P34" s="22"/>
    </row>
    <row r="35" spans="1:16" ht="39" customHeight="1" x14ac:dyDescent="0.2">
      <c r="A35" s="22"/>
      <c r="B35" s="35"/>
      <c r="C35" s="1206" t="s">
        <v>611</v>
      </c>
      <c r="D35" s="1207"/>
      <c r="E35" s="1208"/>
      <c r="F35" s="36">
        <v>2.27</v>
      </c>
      <c r="G35" s="37">
        <v>2.04</v>
      </c>
      <c r="H35" s="37">
        <v>2.08</v>
      </c>
      <c r="I35" s="37">
        <v>1.94</v>
      </c>
      <c r="J35" s="38">
        <v>1.85</v>
      </c>
      <c r="K35" s="22"/>
      <c r="L35" s="22"/>
      <c r="M35" s="22"/>
      <c r="N35" s="22"/>
      <c r="O35" s="22"/>
      <c r="P35" s="22"/>
    </row>
    <row r="36" spans="1:16" ht="39" customHeight="1" x14ac:dyDescent="0.2">
      <c r="A36" s="22"/>
      <c r="B36" s="35"/>
      <c r="C36" s="1206" t="s">
        <v>612</v>
      </c>
      <c r="D36" s="1207"/>
      <c r="E36" s="1208"/>
      <c r="F36" s="36">
        <v>1.07</v>
      </c>
      <c r="G36" s="37">
        <v>0.9</v>
      </c>
      <c r="H36" s="37">
        <v>0.78</v>
      </c>
      <c r="I36" s="37">
        <v>0.67</v>
      </c>
      <c r="J36" s="38">
        <v>1.57</v>
      </c>
      <c r="K36" s="22"/>
      <c r="L36" s="22"/>
      <c r="M36" s="22"/>
      <c r="N36" s="22"/>
      <c r="O36" s="22"/>
      <c r="P36" s="22"/>
    </row>
    <row r="37" spans="1:16" ht="39" customHeight="1" x14ac:dyDescent="0.2">
      <c r="A37" s="22"/>
      <c r="B37" s="35"/>
      <c r="C37" s="1206" t="s">
        <v>613</v>
      </c>
      <c r="D37" s="1207"/>
      <c r="E37" s="1208"/>
      <c r="F37" s="36">
        <v>1.19</v>
      </c>
      <c r="G37" s="37">
        <v>0.91</v>
      </c>
      <c r="H37" s="37">
        <v>0.93</v>
      </c>
      <c r="I37" s="37">
        <v>0.7</v>
      </c>
      <c r="J37" s="38">
        <v>1.2</v>
      </c>
      <c r="K37" s="22"/>
      <c r="L37" s="22"/>
      <c r="M37" s="22"/>
      <c r="N37" s="22"/>
      <c r="O37" s="22"/>
      <c r="P37" s="22"/>
    </row>
    <row r="38" spans="1:16" ht="39" customHeight="1" x14ac:dyDescent="0.2">
      <c r="A38" s="22"/>
      <c r="B38" s="35"/>
      <c r="C38" s="1206" t="s">
        <v>614</v>
      </c>
      <c r="D38" s="1207"/>
      <c r="E38" s="1208"/>
      <c r="F38" s="36">
        <v>1.52</v>
      </c>
      <c r="G38" s="37">
        <v>2.11</v>
      </c>
      <c r="H38" s="37">
        <v>1.63</v>
      </c>
      <c r="I38" s="37">
        <v>1.44</v>
      </c>
      <c r="J38" s="38">
        <v>1.2</v>
      </c>
      <c r="K38" s="22"/>
      <c r="L38" s="22"/>
      <c r="M38" s="22"/>
      <c r="N38" s="22"/>
      <c r="O38" s="22"/>
      <c r="P38" s="22"/>
    </row>
    <row r="39" spans="1:16" ht="39" customHeight="1" x14ac:dyDescent="0.2">
      <c r="A39" s="22"/>
      <c r="B39" s="35"/>
      <c r="C39" s="1206" t="s">
        <v>615</v>
      </c>
      <c r="D39" s="1207"/>
      <c r="E39" s="1208"/>
      <c r="F39" s="36">
        <v>0.41</v>
      </c>
      <c r="G39" s="37">
        <v>0.52</v>
      </c>
      <c r="H39" s="37">
        <v>0.74</v>
      </c>
      <c r="I39" s="37">
        <v>0.92</v>
      </c>
      <c r="J39" s="38">
        <v>0.97</v>
      </c>
      <c r="K39" s="22"/>
      <c r="L39" s="22"/>
      <c r="M39" s="22"/>
      <c r="N39" s="22"/>
      <c r="O39" s="22"/>
      <c r="P39" s="22"/>
    </row>
    <row r="40" spans="1:16" ht="39" customHeight="1" x14ac:dyDescent="0.2">
      <c r="A40" s="22"/>
      <c r="B40" s="35"/>
      <c r="C40" s="1206" t="s">
        <v>616</v>
      </c>
      <c r="D40" s="1207"/>
      <c r="E40" s="1208"/>
      <c r="F40" s="36">
        <v>0.72</v>
      </c>
      <c r="G40" s="37">
        <v>0.63</v>
      </c>
      <c r="H40" s="37">
        <v>0.63</v>
      </c>
      <c r="I40" s="37">
        <v>0.69</v>
      </c>
      <c r="J40" s="38">
        <v>0.74</v>
      </c>
      <c r="K40" s="22"/>
      <c r="L40" s="22"/>
      <c r="M40" s="22"/>
      <c r="N40" s="22"/>
      <c r="O40" s="22"/>
      <c r="P40" s="22"/>
    </row>
    <row r="41" spans="1:16" ht="39" customHeight="1" x14ac:dyDescent="0.2">
      <c r="A41" s="22"/>
      <c r="B41" s="35"/>
      <c r="C41" s="1206" t="s">
        <v>617</v>
      </c>
      <c r="D41" s="1207"/>
      <c r="E41" s="1208"/>
      <c r="F41" s="36">
        <v>0.51</v>
      </c>
      <c r="G41" s="37">
        <v>0.6</v>
      </c>
      <c r="H41" s="37">
        <v>0.56000000000000005</v>
      </c>
      <c r="I41" s="37">
        <v>0.57999999999999996</v>
      </c>
      <c r="J41" s="38">
        <v>0.41</v>
      </c>
      <c r="K41" s="22"/>
      <c r="L41" s="22"/>
      <c r="M41" s="22"/>
      <c r="N41" s="22"/>
      <c r="O41" s="22"/>
      <c r="P41" s="22"/>
    </row>
    <row r="42" spans="1:16" ht="39" customHeight="1" x14ac:dyDescent="0.2">
      <c r="A42" s="22"/>
      <c r="B42" s="39"/>
      <c r="C42" s="1206" t="s">
        <v>618</v>
      </c>
      <c r="D42" s="1207"/>
      <c r="E42" s="1208"/>
      <c r="F42" s="36" t="s">
        <v>561</v>
      </c>
      <c r="G42" s="37" t="s">
        <v>561</v>
      </c>
      <c r="H42" s="37" t="s">
        <v>561</v>
      </c>
      <c r="I42" s="37" t="s">
        <v>561</v>
      </c>
      <c r="J42" s="38" t="s">
        <v>561</v>
      </c>
      <c r="K42" s="22"/>
      <c r="L42" s="22"/>
      <c r="M42" s="22"/>
      <c r="N42" s="22"/>
      <c r="O42" s="22"/>
      <c r="P42" s="22"/>
    </row>
    <row r="43" spans="1:16" ht="39" customHeight="1" thickBot="1" x14ac:dyDescent="0.25">
      <c r="A43" s="22"/>
      <c r="B43" s="40"/>
      <c r="C43" s="1209" t="s">
        <v>619</v>
      </c>
      <c r="D43" s="1210"/>
      <c r="E43" s="1211"/>
      <c r="F43" s="41">
        <v>3.73</v>
      </c>
      <c r="G43" s="42">
        <v>2.94</v>
      </c>
      <c r="H43" s="42">
        <v>1.72</v>
      </c>
      <c r="I43" s="42">
        <v>1.07</v>
      </c>
      <c r="J43" s="43">
        <v>1.02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9lmCcK0mGe4sW3PkrccAa90fzLm9bst74+jggRuVOGhrBGBCHSrbsY1YzJE7QgVRbule/yaroOB8e5atZPGnw==" saltValue="H0OlKN82QedrZllC7IHW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14"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602</v>
      </c>
      <c r="L44" s="56" t="s">
        <v>603</v>
      </c>
      <c r="M44" s="56" t="s">
        <v>604</v>
      </c>
      <c r="N44" s="56" t="s">
        <v>605</v>
      </c>
      <c r="O44" s="57" t="s">
        <v>606</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37703</v>
      </c>
      <c r="L45" s="60">
        <v>33941</v>
      </c>
      <c r="M45" s="60">
        <v>33682</v>
      </c>
      <c r="N45" s="60">
        <v>35007</v>
      </c>
      <c r="O45" s="61">
        <v>36590</v>
      </c>
      <c r="P45" s="48"/>
      <c r="Q45" s="48"/>
      <c r="R45" s="48"/>
      <c r="S45" s="48"/>
      <c r="T45" s="48"/>
      <c r="U45" s="48"/>
    </row>
    <row r="46" spans="1:21" ht="30.75" customHeight="1" x14ac:dyDescent="0.2">
      <c r="A46" s="48"/>
      <c r="B46" s="1216"/>
      <c r="C46" s="1217"/>
      <c r="D46" s="62"/>
      <c r="E46" s="1222" t="s">
        <v>13</v>
      </c>
      <c r="F46" s="1222"/>
      <c r="G46" s="1222"/>
      <c r="H46" s="1222"/>
      <c r="I46" s="1222"/>
      <c r="J46" s="1223"/>
      <c r="K46" s="63">
        <v>7016</v>
      </c>
      <c r="L46" s="64">
        <v>4111</v>
      </c>
      <c r="M46" s="64">
        <v>5841</v>
      </c>
      <c r="N46" s="64">
        <v>5787</v>
      </c>
      <c r="O46" s="65">
        <v>5608</v>
      </c>
      <c r="P46" s="48"/>
      <c r="Q46" s="48"/>
      <c r="R46" s="48"/>
      <c r="S46" s="48"/>
      <c r="T46" s="48"/>
      <c r="U46" s="48"/>
    </row>
    <row r="47" spans="1:21" ht="30.75" customHeight="1" x14ac:dyDescent="0.2">
      <c r="A47" s="48"/>
      <c r="B47" s="1216"/>
      <c r="C47" s="1217"/>
      <c r="D47" s="62"/>
      <c r="E47" s="1222" t="s">
        <v>14</v>
      </c>
      <c r="F47" s="1222"/>
      <c r="G47" s="1222"/>
      <c r="H47" s="1222"/>
      <c r="I47" s="1222"/>
      <c r="J47" s="1223"/>
      <c r="K47" s="63">
        <v>34660</v>
      </c>
      <c r="L47" s="64">
        <v>34927</v>
      </c>
      <c r="M47" s="64">
        <v>34859</v>
      </c>
      <c r="N47" s="64">
        <v>34690</v>
      </c>
      <c r="O47" s="65">
        <v>34444</v>
      </c>
      <c r="P47" s="48"/>
      <c r="Q47" s="48"/>
      <c r="R47" s="48"/>
      <c r="S47" s="48"/>
      <c r="T47" s="48"/>
      <c r="U47" s="48"/>
    </row>
    <row r="48" spans="1:21" ht="30.75" customHeight="1" x14ac:dyDescent="0.2">
      <c r="A48" s="48"/>
      <c r="B48" s="1216"/>
      <c r="C48" s="1217"/>
      <c r="D48" s="62"/>
      <c r="E48" s="1222" t="s">
        <v>15</v>
      </c>
      <c r="F48" s="1222"/>
      <c r="G48" s="1222"/>
      <c r="H48" s="1222"/>
      <c r="I48" s="1222"/>
      <c r="J48" s="1223"/>
      <c r="K48" s="63">
        <v>7231</v>
      </c>
      <c r="L48" s="64">
        <v>6917</v>
      </c>
      <c r="M48" s="64">
        <v>6761</v>
      </c>
      <c r="N48" s="64">
        <v>5616</v>
      </c>
      <c r="O48" s="65">
        <v>5570</v>
      </c>
      <c r="P48" s="48"/>
      <c r="Q48" s="48"/>
      <c r="R48" s="48"/>
      <c r="S48" s="48"/>
      <c r="T48" s="48"/>
      <c r="U48" s="48"/>
    </row>
    <row r="49" spans="1:21" ht="30.75" customHeight="1" x14ac:dyDescent="0.2">
      <c r="A49" s="48"/>
      <c r="B49" s="1216"/>
      <c r="C49" s="1217"/>
      <c r="D49" s="62"/>
      <c r="E49" s="1222" t="s">
        <v>16</v>
      </c>
      <c r="F49" s="1222"/>
      <c r="G49" s="1222"/>
      <c r="H49" s="1222"/>
      <c r="I49" s="1222"/>
      <c r="J49" s="1223"/>
      <c r="K49" s="63" t="s">
        <v>561</v>
      </c>
      <c r="L49" s="64" t="s">
        <v>561</v>
      </c>
      <c r="M49" s="64" t="s">
        <v>561</v>
      </c>
      <c r="N49" s="64" t="s">
        <v>561</v>
      </c>
      <c r="O49" s="65" t="s">
        <v>561</v>
      </c>
      <c r="P49" s="48"/>
      <c r="Q49" s="48"/>
      <c r="R49" s="48"/>
      <c r="S49" s="48"/>
      <c r="T49" s="48"/>
      <c r="U49" s="48"/>
    </row>
    <row r="50" spans="1:21" ht="30.75" customHeight="1" x14ac:dyDescent="0.2">
      <c r="A50" s="48"/>
      <c r="B50" s="1216"/>
      <c r="C50" s="1217"/>
      <c r="D50" s="62"/>
      <c r="E50" s="1222" t="s">
        <v>17</v>
      </c>
      <c r="F50" s="1222"/>
      <c r="G50" s="1222"/>
      <c r="H50" s="1222"/>
      <c r="I50" s="1222"/>
      <c r="J50" s="1223"/>
      <c r="K50" s="63">
        <v>211</v>
      </c>
      <c r="L50" s="64">
        <v>211</v>
      </c>
      <c r="M50" s="64">
        <v>211</v>
      </c>
      <c r="N50" s="64">
        <v>211</v>
      </c>
      <c r="O50" s="65">
        <v>211</v>
      </c>
      <c r="P50" s="48"/>
      <c r="Q50" s="48"/>
      <c r="R50" s="48"/>
      <c r="S50" s="48"/>
      <c r="T50" s="48"/>
      <c r="U50" s="48"/>
    </row>
    <row r="51" spans="1:21" ht="30.75" customHeight="1" x14ac:dyDescent="0.2">
      <c r="A51" s="48"/>
      <c r="B51" s="1218"/>
      <c r="C51" s="1219"/>
      <c r="D51" s="66"/>
      <c r="E51" s="1222" t="s">
        <v>18</v>
      </c>
      <c r="F51" s="1222"/>
      <c r="G51" s="1222"/>
      <c r="H51" s="1222"/>
      <c r="I51" s="1222"/>
      <c r="J51" s="1223"/>
      <c r="K51" s="63">
        <v>6</v>
      </c>
      <c r="L51" s="64">
        <v>7</v>
      </c>
      <c r="M51" s="64">
        <v>0</v>
      </c>
      <c r="N51" s="64" t="s">
        <v>561</v>
      </c>
      <c r="O51" s="65" t="s">
        <v>561</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57945</v>
      </c>
      <c r="L52" s="64">
        <v>58309</v>
      </c>
      <c r="M52" s="64">
        <v>56283</v>
      </c>
      <c r="N52" s="64">
        <v>56787</v>
      </c>
      <c r="O52" s="65">
        <v>54715</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28882</v>
      </c>
      <c r="L53" s="69">
        <v>21805</v>
      </c>
      <c r="M53" s="69">
        <v>25071</v>
      </c>
      <c r="N53" s="69">
        <v>24524</v>
      </c>
      <c r="O53" s="70">
        <v>27708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620</v>
      </c>
      <c r="P55" s="48"/>
      <c r="Q55" s="48"/>
      <c r="R55" s="48"/>
      <c r="S55" s="48"/>
      <c r="T55" s="48"/>
      <c r="U55" s="48"/>
    </row>
    <row r="56" spans="1:21" ht="31.5" customHeight="1" thickBot="1" x14ac:dyDescent="0.3">
      <c r="A56" s="48"/>
      <c r="B56" s="76"/>
      <c r="C56" s="77"/>
      <c r="D56" s="77"/>
      <c r="E56" s="78"/>
      <c r="F56" s="78"/>
      <c r="G56" s="78"/>
      <c r="H56" s="78"/>
      <c r="I56" s="78"/>
      <c r="J56" s="79" t="s">
        <v>2</v>
      </c>
      <c r="K56" s="80" t="s">
        <v>621</v>
      </c>
      <c r="L56" s="81" t="s">
        <v>622</v>
      </c>
      <c r="M56" s="81" t="s">
        <v>623</v>
      </c>
      <c r="N56" s="81" t="s">
        <v>624</v>
      </c>
      <c r="O56" s="82" t="s">
        <v>625</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RbE3XbwVUkGxVOXmk1K+7lnyqyF1pjtqNwKbiGvSbc1kGcnzcRDxQ+EFZbKxBO7W3zfILXc9tWn9kjRKPG85Q==" saltValue="X7z0vRnv0nvkKtaSnWQB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7"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602</v>
      </c>
      <c r="J40" s="100" t="s">
        <v>603</v>
      </c>
      <c r="K40" s="100" t="s">
        <v>604</v>
      </c>
      <c r="L40" s="100" t="s">
        <v>605</v>
      </c>
      <c r="M40" s="101" t="s">
        <v>606</v>
      </c>
    </row>
    <row r="41" spans="2:13" ht="27.75" customHeight="1" x14ac:dyDescent="0.2">
      <c r="B41" s="1240" t="s">
        <v>30</v>
      </c>
      <c r="C41" s="1241"/>
      <c r="D41" s="102"/>
      <c r="E41" s="1246" t="s">
        <v>31</v>
      </c>
      <c r="F41" s="1246"/>
      <c r="G41" s="1246"/>
      <c r="H41" s="1247"/>
      <c r="I41" s="103">
        <v>1096357</v>
      </c>
      <c r="J41" s="104">
        <v>1113235</v>
      </c>
      <c r="K41" s="104">
        <v>1142443</v>
      </c>
      <c r="L41" s="104">
        <v>1182941</v>
      </c>
      <c r="M41" s="105">
        <v>1199143</v>
      </c>
    </row>
    <row r="42" spans="2:13" ht="27.75" customHeight="1" x14ac:dyDescent="0.2">
      <c r="B42" s="1242"/>
      <c r="C42" s="1243"/>
      <c r="D42" s="106"/>
      <c r="E42" s="1248" t="s">
        <v>32</v>
      </c>
      <c r="F42" s="1248"/>
      <c r="G42" s="1248"/>
      <c r="H42" s="1249"/>
      <c r="I42" s="107">
        <v>1996</v>
      </c>
      <c r="J42" s="108">
        <v>1785</v>
      </c>
      <c r="K42" s="108">
        <v>1574</v>
      </c>
      <c r="L42" s="108">
        <v>1363</v>
      </c>
      <c r="M42" s="109">
        <v>1152</v>
      </c>
    </row>
    <row r="43" spans="2:13" ht="27.75" customHeight="1" x14ac:dyDescent="0.2">
      <c r="B43" s="1242"/>
      <c r="C43" s="1243"/>
      <c r="D43" s="106"/>
      <c r="E43" s="1248" t="s">
        <v>33</v>
      </c>
      <c r="F43" s="1248"/>
      <c r="G43" s="1248"/>
      <c r="H43" s="1249"/>
      <c r="I43" s="107">
        <v>77471</v>
      </c>
      <c r="J43" s="108">
        <v>76297</v>
      </c>
      <c r="K43" s="108">
        <v>81223</v>
      </c>
      <c r="L43" s="108">
        <v>69970</v>
      </c>
      <c r="M43" s="109">
        <v>61841</v>
      </c>
    </row>
    <row r="44" spans="2:13" ht="27.75" customHeight="1" x14ac:dyDescent="0.2">
      <c r="B44" s="1242"/>
      <c r="C44" s="1243"/>
      <c r="D44" s="106"/>
      <c r="E44" s="1248" t="s">
        <v>34</v>
      </c>
      <c r="F44" s="1248"/>
      <c r="G44" s="1248"/>
      <c r="H44" s="1249"/>
      <c r="I44" s="107" t="s">
        <v>561</v>
      </c>
      <c r="J44" s="108" t="s">
        <v>561</v>
      </c>
      <c r="K44" s="108" t="s">
        <v>561</v>
      </c>
      <c r="L44" s="108" t="s">
        <v>561</v>
      </c>
      <c r="M44" s="109" t="s">
        <v>561</v>
      </c>
    </row>
    <row r="45" spans="2:13" ht="27.75" customHeight="1" x14ac:dyDescent="0.2">
      <c r="B45" s="1242"/>
      <c r="C45" s="1243"/>
      <c r="D45" s="106"/>
      <c r="E45" s="1248" t="s">
        <v>35</v>
      </c>
      <c r="F45" s="1248"/>
      <c r="G45" s="1248"/>
      <c r="H45" s="1249"/>
      <c r="I45" s="107">
        <v>54449</v>
      </c>
      <c r="J45" s="108">
        <v>86703</v>
      </c>
      <c r="K45" s="108">
        <v>80023</v>
      </c>
      <c r="L45" s="108">
        <v>76790</v>
      </c>
      <c r="M45" s="109">
        <v>74163</v>
      </c>
    </row>
    <row r="46" spans="2:13" ht="27.75" customHeight="1" x14ac:dyDescent="0.2">
      <c r="B46" s="1242"/>
      <c r="C46" s="1243"/>
      <c r="D46" s="110"/>
      <c r="E46" s="1248" t="s">
        <v>36</v>
      </c>
      <c r="F46" s="1248"/>
      <c r="G46" s="1248"/>
      <c r="H46" s="1249"/>
      <c r="I46" s="107">
        <v>2752</v>
      </c>
      <c r="J46" s="108">
        <v>2128</v>
      </c>
      <c r="K46" s="108">
        <v>853</v>
      </c>
      <c r="L46" s="108">
        <v>2891</v>
      </c>
      <c r="M46" s="109">
        <v>1867</v>
      </c>
    </row>
    <row r="47" spans="2:13" ht="27.75" customHeight="1" x14ac:dyDescent="0.2">
      <c r="B47" s="1242"/>
      <c r="C47" s="1243"/>
      <c r="D47" s="111"/>
      <c r="E47" s="1250" t="s">
        <v>37</v>
      </c>
      <c r="F47" s="1251"/>
      <c r="G47" s="1251"/>
      <c r="H47" s="1252"/>
      <c r="I47" s="107" t="s">
        <v>561</v>
      </c>
      <c r="J47" s="108" t="s">
        <v>561</v>
      </c>
      <c r="K47" s="108" t="s">
        <v>561</v>
      </c>
      <c r="L47" s="108" t="s">
        <v>561</v>
      </c>
      <c r="M47" s="109" t="s">
        <v>561</v>
      </c>
    </row>
    <row r="48" spans="2:13" ht="27.75" customHeight="1" x14ac:dyDescent="0.2">
      <c r="B48" s="1242"/>
      <c r="C48" s="1243"/>
      <c r="D48" s="106"/>
      <c r="E48" s="1248" t="s">
        <v>38</v>
      </c>
      <c r="F48" s="1248"/>
      <c r="G48" s="1248"/>
      <c r="H48" s="1249"/>
      <c r="I48" s="107" t="s">
        <v>561</v>
      </c>
      <c r="J48" s="108" t="s">
        <v>561</v>
      </c>
      <c r="K48" s="108" t="s">
        <v>561</v>
      </c>
      <c r="L48" s="108" t="s">
        <v>561</v>
      </c>
      <c r="M48" s="109" t="s">
        <v>561</v>
      </c>
    </row>
    <row r="49" spans="2:13" ht="27.75" customHeight="1" x14ac:dyDescent="0.2">
      <c r="B49" s="1244"/>
      <c r="C49" s="1245"/>
      <c r="D49" s="106"/>
      <c r="E49" s="1248" t="s">
        <v>39</v>
      </c>
      <c r="F49" s="1248"/>
      <c r="G49" s="1248"/>
      <c r="H49" s="1249"/>
      <c r="I49" s="107" t="s">
        <v>561</v>
      </c>
      <c r="J49" s="108" t="s">
        <v>561</v>
      </c>
      <c r="K49" s="108" t="s">
        <v>561</v>
      </c>
      <c r="L49" s="108" t="s">
        <v>561</v>
      </c>
      <c r="M49" s="109" t="s">
        <v>561</v>
      </c>
    </row>
    <row r="50" spans="2:13" ht="27.75" customHeight="1" x14ac:dyDescent="0.2">
      <c r="B50" s="1253" t="s">
        <v>40</v>
      </c>
      <c r="C50" s="1254"/>
      <c r="D50" s="112"/>
      <c r="E50" s="1248" t="s">
        <v>41</v>
      </c>
      <c r="F50" s="1248"/>
      <c r="G50" s="1248"/>
      <c r="H50" s="1249"/>
      <c r="I50" s="107">
        <v>157937</v>
      </c>
      <c r="J50" s="108">
        <v>160568</v>
      </c>
      <c r="K50" s="108">
        <v>172727</v>
      </c>
      <c r="L50" s="108">
        <v>184818</v>
      </c>
      <c r="M50" s="109">
        <v>196291</v>
      </c>
    </row>
    <row r="51" spans="2:13" ht="27.75" customHeight="1" x14ac:dyDescent="0.2">
      <c r="B51" s="1242"/>
      <c r="C51" s="1243"/>
      <c r="D51" s="106"/>
      <c r="E51" s="1248" t="s">
        <v>42</v>
      </c>
      <c r="F51" s="1248"/>
      <c r="G51" s="1248"/>
      <c r="H51" s="1249"/>
      <c r="I51" s="107">
        <v>177239</v>
      </c>
      <c r="J51" s="108">
        <v>174150</v>
      </c>
      <c r="K51" s="108">
        <v>185575</v>
      </c>
      <c r="L51" s="108">
        <v>189826</v>
      </c>
      <c r="M51" s="109">
        <v>191652</v>
      </c>
    </row>
    <row r="52" spans="2:13" ht="27.75" customHeight="1" x14ac:dyDescent="0.2">
      <c r="B52" s="1244"/>
      <c r="C52" s="1245"/>
      <c r="D52" s="106"/>
      <c r="E52" s="1248" t="s">
        <v>43</v>
      </c>
      <c r="F52" s="1248"/>
      <c r="G52" s="1248"/>
      <c r="H52" s="1249"/>
      <c r="I52" s="107">
        <v>513677</v>
      </c>
      <c r="J52" s="108">
        <v>524488</v>
      </c>
      <c r="K52" s="108">
        <v>534851</v>
      </c>
      <c r="L52" s="108">
        <v>547605</v>
      </c>
      <c r="M52" s="109">
        <v>553133</v>
      </c>
    </row>
    <row r="53" spans="2:13" ht="27.75" customHeight="1" thickBot="1" x14ac:dyDescent="0.25">
      <c r="B53" s="1255" t="s">
        <v>44</v>
      </c>
      <c r="C53" s="1256"/>
      <c r="D53" s="113"/>
      <c r="E53" s="1257" t="s">
        <v>45</v>
      </c>
      <c r="F53" s="1257"/>
      <c r="G53" s="1257"/>
      <c r="H53" s="1258"/>
      <c r="I53" s="114">
        <v>384172</v>
      </c>
      <c r="J53" s="115">
        <v>420942</v>
      </c>
      <c r="K53" s="115">
        <v>412963</v>
      </c>
      <c r="L53" s="115">
        <v>411707</v>
      </c>
      <c r="M53" s="116">
        <v>397089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TKw8nWlZw4fRWeEyd/Aoa8QixYyWOo2mPURI5o0nlEAgyU4W4DzLHMYuDi9WzVbaPczOeCzPAUNT1162zp4Pw==" saltValue="myw8QjZEZvlU1gaPWF9i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5"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604</v>
      </c>
      <c r="G54" s="125" t="s">
        <v>605</v>
      </c>
      <c r="H54" s="126" t="s">
        <v>606</v>
      </c>
    </row>
    <row r="55" spans="2:8" ht="52.5" customHeight="1" x14ac:dyDescent="0.2">
      <c r="B55" s="127"/>
      <c r="C55" s="1267" t="s">
        <v>48</v>
      </c>
      <c r="D55" s="1267"/>
      <c r="E55" s="1268"/>
      <c r="F55" s="128">
        <v>8636</v>
      </c>
      <c r="G55" s="128">
        <v>8123</v>
      </c>
      <c r="H55" s="129">
        <v>8025</v>
      </c>
    </row>
    <row r="56" spans="2:8" ht="52.5" customHeight="1" x14ac:dyDescent="0.2">
      <c r="B56" s="130"/>
      <c r="C56" s="1269" t="s">
        <v>49</v>
      </c>
      <c r="D56" s="1269"/>
      <c r="E56" s="1270"/>
      <c r="F56" s="131">
        <v>12388</v>
      </c>
      <c r="G56" s="131">
        <v>12107</v>
      </c>
      <c r="H56" s="132">
        <v>10874</v>
      </c>
    </row>
    <row r="57" spans="2:8" ht="53.25" customHeight="1" x14ac:dyDescent="0.2">
      <c r="B57" s="130"/>
      <c r="C57" s="1271" t="s">
        <v>50</v>
      </c>
      <c r="D57" s="1271"/>
      <c r="E57" s="1272"/>
      <c r="F57" s="133">
        <v>17765</v>
      </c>
      <c r="G57" s="133">
        <v>16474</v>
      </c>
      <c r="H57" s="134">
        <v>16889</v>
      </c>
    </row>
    <row r="58" spans="2:8" ht="45.75" customHeight="1" x14ac:dyDescent="0.2">
      <c r="B58" s="135"/>
      <c r="C58" s="1259" t="s">
        <v>51</v>
      </c>
      <c r="D58" s="1260"/>
      <c r="E58" s="1261"/>
      <c r="F58" s="136"/>
      <c r="G58" s="136"/>
      <c r="H58" s="137"/>
    </row>
    <row r="59" spans="2:8" ht="45.75" customHeight="1" x14ac:dyDescent="0.2">
      <c r="B59" s="135"/>
      <c r="C59" s="1259" t="s">
        <v>51</v>
      </c>
      <c r="D59" s="1260"/>
      <c r="E59" s="1261"/>
      <c r="F59" s="136"/>
      <c r="G59" s="136"/>
      <c r="H59" s="137"/>
    </row>
    <row r="60" spans="2:8" ht="45.75" customHeight="1" x14ac:dyDescent="0.2">
      <c r="B60" s="135"/>
      <c r="C60" s="1259" t="s">
        <v>52</v>
      </c>
      <c r="D60" s="1260"/>
      <c r="E60" s="1261"/>
      <c r="F60" s="136"/>
      <c r="G60" s="136"/>
      <c r="H60" s="137"/>
    </row>
    <row r="61" spans="2:8" ht="45.75" customHeight="1" x14ac:dyDescent="0.2">
      <c r="B61" s="135"/>
      <c r="C61" s="1259" t="s">
        <v>52</v>
      </c>
      <c r="D61" s="1260"/>
      <c r="E61" s="1261"/>
      <c r="F61" s="136"/>
      <c r="G61" s="136"/>
      <c r="H61" s="137"/>
    </row>
    <row r="62" spans="2:8" ht="45.75" customHeight="1" thickBot="1" x14ac:dyDescent="0.25">
      <c r="B62" s="138"/>
      <c r="C62" s="1262" t="s">
        <v>51</v>
      </c>
      <c r="D62" s="1263"/>
      <c r="E62" s="1264"/>
      <c r="F62" s="139"/>
      <c r="G62" s="139"/>
      <c r="H62" s="140"/>
    </row>
    <row r="63" spans="2:8" ht="52.5" customHeight="1" thickBot="1" x14ac:dyDescent="0.25">
      <c r="B63" s="141"/>
      <c r="C63" s="1265" t="s">
        <v>53</v>
      </c>
      <c r="D63" s="1265"/>
      <c r="E63" s="1266"/>
      <c r="F63" s="142">
        <v>38789</v>
      </c>
      <c r="G63" s="142">
        <v>36704</v>
      </c>
      <c r="H63" s="143">
        <v>35788</v>
      </c>
    </row>
    <row r="64" spans="2:8" ht="15" customHeight="1" x14ac:dyDescent="0.2"/>
  </sheetData>
  <sheetProtection algorithmName="SHA-512" hashValue="hDxcVdUVMLg5jG4GfC/Y2/n3tnAv7t0mTbhMfl899uj3iXu7+9ns7NDkDKBhsRfoM9cG4wjnXoH7Cn5FQxBNeA==" saltValue="puE8bQRHMltEhidMbr7F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6C03F-C29A-4562-BA50-A874BBB33DA9}">
  <sheetPr>
    <pageSetUpPr fitToPage="1"/>
  </sheetPr>
  <dimension ref="A1:WZM160"/>
  <sheetViews>
    <sheetView showGridLines="0" tabSelected="1" topLeftCell="AE10" zoomScale="85" zoomScaleNormal="85" zoomScaleSheetLayoutView="55" workbookViewId="0">
      <selection activeCell="CQ20" sqref="CQ20"/>
    </sheetView>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656</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656</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657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658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659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660</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602</v>
      </c>
      <c r="BQ50" s="1307"/>
      <c r="BR50" s="1307"/>
      <c r="BS50" s="1307"/>
      <c r="BT50" s="1307"/>
      <c r="BU50" s="1307"/>
      <c r="BV50" s="1307"/>
      <c r="BW50" s="1307"/>
      <c r="BX50" s="1307" t="s">
        <v>603</v>
      </c>
      <c r="BY50" s="1307"/>
      <c r="BZ50" s="1307"/>
      <c r="CA50" s="1307"/>
      <c r="CB50" s="1307"/>
      <c r="CC50" s="1307"/>
      <c r="CD50" s="1307"/>
      <c r="CE50" s="1307"/>
      <c r="CF50" s="1307" t="s">
        <v>604</v>
      </c>
      <c r="CG50" s="1307"/>
      <c r="CH50" s="1307"/>
      <c r="CI50" s="1307"/>
      <c r="CJ50" s="1307"/>
      <c r="CK50" s="1307"/>
      <c r="CL50" s="1307"/>
      <c r="CM50" s="1307"/>
      <c r="CN50" s="1307" t="s">
        <v>605</v>
      </c>
      <c r="CO50" s="1307"/>
      <c r="CP50" s="1307"/>
      <c r="CQ50" s="1307"/>
      <c r="CR50" s="1307"/>
      <c r="CS50" s="1307"/>
      <c r="CT50" s="1307"/>
      <c r="CU50" s="1307"/>
      <c r="CV50" s="1307" t="s">
        <v>606</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661</v>
      </c>
      <c r="AO51" s="1311"/>
      <c r="AP51" s="1311"/>
      <c r="AQ51" s="1311"/>
      <c r="AR51" s="1311"/>
      <c r="AS51" s="1311"/>
      <c r="AT51" s="1311"/>
      <c r="AU51" s="1311"/>
      <c r="AV51" s="1311"/>
      <c r="AW51" s="1311"/>
      <c r="AX51" s="1311"/>
      <c r="AY51" s="1311"/>
      <c r="AZ51" s="1311"/>
      <c r="BA51" s="1311"/>
      <c r="BB51" s="1311" t="s">
        <v>662</v>
      </c>
      <c r="BC51" s="1311"/>
      <c r="BD51" s="1311"/>
      <c r="BE51" s="1311"/>
      <c r="BF51" s="1311"/>
      <c r="BG51" s="1311"/>
      <c r="BH51" s="1311"/>
      <c r="BI51" s="1311"/>
      <c r="BJ51" s="1311"/>
      <c r="BK51" s="1311"/>
      <c r="BL51" s="1311"/>
      <c r="BM51" s="1311"/>
      <c r="BN51" s="1311"/>
      <c r="BO51" s="1311"/>
      <c r="BP51" s="1312">
        <v>187.9</v>
      </c>
      <c r="BQ51" s="1312"/>
      <c r="BR51" s="1312"/>
      <c r="BS51" s="1312"/>
      <c r="BT51" s="1312"/>
      <c r="BU51" s="1312"/>
      <c r="BV51" s="1312"/>
      <c r="BW51" s="1312"/>
      <c r="BX51" s="1312">
        <v>175.6</v>
      </c>
      <c r="BY51" s="1312"/>
      <c r="BZ51" s="1312"/>
      <c r="CA51" s="1312"/>
      <c r="CB51" s="1312"/>
      <c r="CC51" s="1312"/>
      <c r="CD51" s="1312"/>
      <c r="CE51" s="1312"/>
      <c r="CF51" s="1312">
        <v>171.7</v>
      </c>
      <c r="CG51" s="1312"/>
      <c r="CH51" s="1312"/>
      <c r="CI51" s="1312"/>
      <c r="CJ51" s="1312"/>
      <c r="CK51" s="1312"/>
      <c r="CL51" s="1312"/>
      <c r="CM51" s="1312"/>
      <c r="CN51" s="1312">
        <v>170.8</v>
      </c>
      <c r="CO51" s="1312"/>
      <c r="CP51" s="1312"/>
      <c r="CQ51" s="1312"/>
      <c r="CR51" s="1312"/>
      <c r="CS51" s="1312"/>
      <c r="CT51" s="1312"/>
      <c r="CU51" s="1312"/>
      <c r="CV51" s="1312">
        <v>161.6</v>
      </c>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663</v>
      </c>
      <c r="BC53" s="1311"/>
      <c r="BD53" s="1311"/>
      <c r="BE53" s="1311"/>
      <c r="BF53" s="1311"/>
      <c r="BG53" s="1311"/>
      <c r="BH53" s="1311"/>
      <c r="BI53" s="1311"/>
      <c r="BJ53" s="1311"/>
      <c r="BK53" s="1311"/>
      <c r="BL53" s="1311"/>
      <c r="BM53" s="1311"/>
      <c r="BN53" s="1311"/>
      <c r="BO53" s="1311"/>
      <c r="BP53" s="1312">
        <v>66.5</v>
      </c>
      <c r="BQ53" s="1312"/>
      <c r="BR53" s="1312"/>
      <c r="BS53" s="1312"/>
      <c r="BT53" s="1312"/>
      <c r="BU53" s="1312"/>
      <c r="BV53" s="1312"/>
      <c r="BW53" s="1312"/>
      <c r="BX53" s="1312">
        <v>67.599999999999994</v>
      </c>
      <c r="BY53" s="1312"/>
      <c r="BZ53" s="1312"/>
      <c r="CA53" s="1312"/>
      <c r="CB53" s="1312"/>
      <c r="CC53" s="1312"/>
      <c r="CD53" s="1312"/>
      <c r="CE53" s="1312"/>
      <c r="CF53" s="1312">
        <v>67.900000000000006</v>
      </c>
      <c r="CG53" s="1312"/>
      <c r="CH53" s="1312"/>
      <c r="CI53" s="1312"/>
      <c r="CJ53" s="1312"/>
      <c r="CK53" s="1312"/>
      <c r="CL53" s="1312"/>
      <c r="CM53" s="1312"/>
      <c r="CN53" s="1312">
        <v>68.599999999999994</v>
      </c>
      <c r="CO53" s="1312"/>
      <c r="CP53" s="1312"/>
      <c r="CQ53" s="1312"/>
      <c r="CR53" s="1312"/>
      <c r="CS53" s="1312"/>
      <c r="CT53" s="1312"/>
      <c r="CU53" s="1312"/>
      <c r="CV53" s="1312">
        <v>69.5</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664</v>
      </c>
      <c r="AO55" s="1307"/>
      <c r="AP55" s="1307"/>
      <c r="AQ55" s="1307"/>
      <c r="AR55" s="1307"/>
      <c r="AS55" s="1307"/>
      <c r="AT55" s="1307"/>
      <c r="AU55" s="1307"/>
      <c r="AV55" s="1307"/>
      <c r="AW55" s="1307"/>
      <c r="AX55" s="1307"/>
      <c r="AY55" s="1307"/>
      <c r="AZ55" s="1307"/>
      <c r="BA55" s="1307"/>
      <c r="BB55" s="1311" t="s">
        <v>662</v>
      </c>
      <c r="BC55" s="1311"/>
      <c r="BD55" s="1311"/>
      <c r="BE55" s="1311"/>
      <c r="BF55" s="1311"/>
      <c r="BG55" s="1311"/>
      <c r="BH55" s="1311"/>
      <c r="BI55" s="1311"/>
      <c r="BJ55" s="1311"/>
      <c r="BK55" s="1311"/>
      <c r="BL55" s="1311"/>
      <c r="BM55" s="1311"/>
      <c r="BN55" s="1311"/>
      <c r="BO55" s="1311"/>
      <c r="BP55" s="1312">
        <v>115.7</v>
      </c>
      <c r="BQ55" s="1312"/>
      <c r="BR55" s="1312"/>
      <c r="BS55" s="1312"/>
      <c r="BT55" s="1312"/>
      <c r="BU55" s="1312"/>
      <c r="BV55" s="1312"/>
      <c r="BW55" s="1312"/>
      <c r="BX55" s="1312">
        <v>106</v>
      </c>
      <c r="BY55" s="1312"/>
      <c r="BZ55" s="1312"/>
      <c r="CA55" s="1312"/>
      <c r="CB55" s="1312"/>
      <c r="CC55" s="1312"/>
      <c r="CD55" s="1312"/>
      <c r="CE55" s="1312"/>
      <c r="CF55" s="1312">
        <v>97.6</v>
      </c>
      <c r="CG55" s="1312"/>
      <c r="CH55" s="1312"/>
      <c r="CI55" s="1312"/>
      <c r="CJ55" s="1312"/>
      <c r="CK55" s="1312"/>
      <c r="CL55" s="1312"/>
      <c r="CM55" s="1312"/>
      <c r="CN55" s="1312">
        <v>91.6</v>
      </c>
      <c r="CO55" s="1312"/>
      <c r="CP55" s="1312"/>
      <c r="CQ55" s="1312"/>
      <c r="CR55" s="1312"/>
      <c r="CS55" s="1312"/>
      <c r="CT55" s="1312"/>
      <c r="CU55" s="1312"/>
      <c r="CV55" s="1312">
        <v>86</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663</v>
      </c>
      <c r="BC57" s="1311"/>
      <c r="BD57" s="1311"/>
      <c r="BE57" s="1311"/>
      <c r="BF57" s="1311"/>
      <c r="BG57" s="1311"/>
      <c r="BH57" s="1311"/>
      <c r="BI57" s="1311"/>
      <c r="BJ57" s="1311"/>
      <c r="BK57" s="1311"/>
      <c r="BL57" s="1311"/>
      <c r="BM57" s="1311"/>
      <c r="BN57" s="1311"/>
      <c r="BO57" s="1311"/>
      <c r="BP57" s="1312">
        <v>61</v>
      </c>
      <c r="BQ57" s="1312"/>
      <c r="BR57" s="1312"/>
      <c r="BS57" s="1312"/>
      <c r="BT57" s="1312"/>
      <c r="BU57" s="1312"/>
      <c r="BV57" s="1312"/>
      <c r="BW57" s="1312"/>
      <c r="BX57" s="1312">
        <v>62</v>
      </c>
      <c r="BY57" s="1312"/>
      <c r="BZ57" s="1312"/>
      <c r="CA57" s="1312"/>
      <c r="CB57" s="1312"/>
      <c r="CC57" s="1312"/>
      <c r="CD57" s="1312"/>
      <c r="CE57" s="1312"/>
      <c r="CF57" s="1312">
        <v>62.9</v>
      </c>
      <c r="CG57" s="1312"/>
      <c r="CH57" s="1312"/>
      <c r="CI57" s="1312"/>
      <c r="CJ57" s="1312"/>
      <c r="CK57" s="1312"/>
      <c r="CL57" s="1312"/>
      <c r="CM57" s="1312"/>
      <c r="CN57" s="1312">
        <v>63.4</v>
      </c>
      <c r="CO57" s="1312"/>
      <c r="CP57" s="1312"/>
      <c r="CQ57" s="1312"/>
      <c r="CR57" s="1312"/>
      <c r="CS57" s="1312"/>
      <c r="CT57" s="1312"/>
      <c r="CU57" s="1312"/>
      <c r="CV57" s="1312">
        <v>64.2</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665</v>
      </c>
    </row>
    <row r="64" spans="1:109" ht="13" x14ac:dyDescent="0.2">
      <c r="B64" s="1282"/>
      <c r="G64" s="1289"/>
      <c r="I64" s="1322"/>
      <c r="J64" s="1322"/>
      <c r="K64" s="1322"/>
      <c r="L64" s="1322"/>
      <c r="M64" s="1322"/>
      <c r="N64" s="1323"/>
      <c r="AM64" s="1289"/>
      <c r="AN64" s="1289" t="s">
        <v>658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 x14ac:dyDescent="0.2">
      <c r="B65" s="1282"/>
      <c r="AN65" s="1291" t="s">
        <v>666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7"/>
      <c r="I71" s="1328"/>
      <c r="J71" s="1325"/>
      <c r="K71" s="1325"/>
      <c r="L71" s="1326"/>
      <c r="M71" s="1325"/>
      <c r="N71" s="1326"/>
      <c r="AM71" s="1327"/>
      <c r="AN71" s="1275" t="s">
        <v>660</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602</v>
      </c>
      <c r="BQ72" s="1307"/>
      <c r="BR72" s="1307"/>
      <c r="BS72" s="1307"/>
      <c r="BT72" s="1307"/>
      <c r="BU72" s="1307"/>
      <c r="BV72" s="1307"/>
      <c r="BW72" s="1307"/>
      <c r="BX72" s="1307" t="s">
        <v>603</v>
      </c>
      <c r="BY72" s="1307"/>
      <c r="BZ72" s="1307"/>
      <c r="CA72" s="1307"/>
      <c r="CB72" s="1307"/>
      <c r="CC72" s="1307"/>
      <c r="CD72" s="1307"/>
      <c r="CE72" s="1307"/>
      <c r="CF72" s="1307" t="s">
        <v>604</v>
      </c>
      <c r="CG72" s="1307"/>
      <c r="CH72" s="1307"/>
      <c r="CI72" s="1307"/>
      <c r="CJ72" s="1307"/>
      <c r="CK72" s="1307"/>
      <c r="CL72" s="1307"/>
      <c r="CM72" s="1307"/>
      <c r="CN72" s="1307" t="s">
        <v>605</v>
      </c>
      <c r="CO72" s="1307"/>
      <c r="CP72" s="1307"/>
      <c r="CQ72" s="1307"/>
      <c r="CR72" s="1307"/>
      <c r="CS72" s="1307"/>
      <c r="CT72" s="1307"/>
      <c r="CU72" s="1307"/>
      <c r="CV72" s="1307" t="s">
        <v>606</v>
      </c>
      <c r="CW72" s="1307"/>
      <c r="CX72" s="1307"/>
      <c r="CY72" s="1307"/>
      <c r="CZ72" s="1307"/>
      <c r="DA72" s="1307"/>
      <c r="DB72" s="1307"/>
      <c r="DC72" s="1307"/>
    </row>
    <row r="73" spans="2:107" ht="13" x14ac:dyDescent="0.2">
      <c r="B73" s="1282"/>
      <c r="G73" s="1308"/>
      <c r="H73" s="1308"/>
      <c r="I73" s="1308"/>
      <c r="J73" s="1308"/>
      <c r="K73" s="1329"/>
      <c r="L73" s="1329"/>
      <c r="M73" s="1329"/>
      <c r="N73" s="1329"/>
      <c r="AM73" s="1300"/>
      <c r="AN73" s="1311" t="s">
        <v>661</v>
      </c>
      <c r="AO73" s="1311"/>
      <c r="AP73" s="1311"/>
      <c r="AQ73" s="1311"/>
      <c r="AR73" s="1311"/>
      <c r="AS73" s="1311"/>
      <c r="AT73" s="1311"/>
      <c r="AU73" s="1311"/>
      <c r="AV73" s="1311"/>
      <c r="AW73" s="1311"/>
      <c r="AX73" s="1311"/>
      <c r="AY73" s="1311"/>
      <c r="AZ73" s="1311"/>
      <c r="BA73" s="1311"/>
      <c r="BB73" s="1311" t="s">
        <v>662</v>
      </c>
      <c r="BC73" s="1311"/>
      <c r="BD73" s="1311"/>
      <c r="BE73" s="1311"/>
      <c r="BF73" s="1311"/>
      <c r="BG73" s="1311"/>
      <c r="BH73" s="1311"/>
      <c r="BI73" s="1311"/>
      <c r="BJ73" s="1311"/>
      <c r="BK73" s="1311"/>
      <c r="BL73" s="1311"/>
      <c r="BM73" s="1311"/>
      <c r="BN73" s="1311"/>
      <c r="BO73" s="1311"/>
      <c r="BP73" s="1312">
        <v>187.9</v>
      </c>
      <c r="BQ73" s="1312"/>
      <c r="BR73" s="1312"/>
      <c r="BS73" s="1312"/>
      <c r="BT73" s="1312"/>
      <c r="BU73" s="1312"/>
      <c r="BV73" s="1312"/>
      <c r="BW73" s="1312"/>
      <c r="BX73" s="1312">
        <v>175.6</v>
      </c>
      <c r="BY73" s="1312"/>
      <c r="BZ73" s="1312"/>
      <c r="CA73" s="1312"/>
      <c r="CB73" s="1312"/>
      <c r="CC73" s="1312"/>
      <c r="CD73" s="1312"/>
      <c r="CE73" s="1312"/>
      <c r="CF73" s="1312">
        <v>171.7</v>
      </c>
      <c r="CG73" s="1312"/>
      <c r="CH73" s="1312"/>
      <c r="CI73" s="1312"/>
      <c r="CJ73" s="1312"/>
      <c r="CK73" s="1312"/>
      <c r="CL73" s="1312"/>
      <c r="CM73" s="1312"/>
      <c r="CN73" s="1312">
        <v>170.8</v>
      </c>
      <c r="CO73" s="1312"/>
      <c r="CP73" s="1312"/>
      <c r="CQ73" s="1312"/>
      <c r="CR73" s="1312"/>
      <c r="CS73" s="1312"/>
      <c r="CT73" s="1312"/>
      <c r="CU73" s="1312"/>
      <c r="CV73" s="1312">
        <v>161.6</v>
      </c>
      <c r="CW73" s="1312"/>
      <c r="CX73" s="1312"/>
      <c r="CY73" s="1312"/>
      <c r="CZ73" s="1312"/>
      <c r="DA73" s="1312"/>
      <c r="DB73" s="1312"/>
      <c r="DC73" s="1312"/>
    </row>
    <row r="74" spans="2:107" ht="13"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667</v>
      </c>
      <c r="BC75" s="1311"/>
      <c r="BD75" s="1311"/>
      <c r="BE75" s="1311"/>
      <c r="BF75" s="1311"/>
      <c r="BG75" s="1311"/>
      <c r="BH75" s="1311"/>
      <c r="BI75" s="1311"/>
      <c r="BJ75" s="1311"/>
      <c r="BK75" s="1311"/>
      <c r="BL75" s="1311"/>
      <c r="BM75" s="1311"/>
      <c r="BN75" s="1311"/>
      <c r="BO75" s="1311"/>
      <c r="BP75" s="1312">
        <v>13.7</v>
      </c>
      <c r="BQ75" s="1312"/>
      <c r="BR75" s="1312"/>
      <c r="BS75" s="1312"/>
      <c r="BT75" s="1312"/>
      <c r="BU75" s="1312"/>
      <c r="BV75" s="1312"/>
      <c r="BW75" s="1312"/>
      <c r="BX75" s="1312">
        <v>12.2</v>
      </c>
      <c r="BY75" s="1312"/>
      <c r="BZ75" s="1312"/>
      <c r="CA75" s="1312"/>
      <c r="CB75" s="1312"/>
      <c r="CC75" s="1312"/>
      <c r="CD75" s="1312"/>
      <c r="CE75" s="1312"/>
      <c r="CF75" s="1312">
        <v>11.2</v>
      </c>
      <c r="CG75" s="1312"/>
      <c r="CH75" s="1312"/>
      <c r="CI75" s="1312"/>
      <c r="CJ75" s="1312"/>
      <c r="CK75" s="1312"/>
      <c r="CL75" s="1312"/>
      <c r="CM75" s="1312"/>
      <c r="CN75" s="1312">
        <v>9.9</v>
      </c>
      <c r="CO75" s="1312"/>
      <c r="CP75" s="1312"/>
      <c r="CQ75" s="1312"/>
      <c r="CR75" s="1312"/>
      <c r="CS75" s="1312"/>
      <c r="CT75" s="1312"/>
      <c r="CU75" s="1312"/>
      <c r="CV75" s="1312">
        <v>10.6</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29"/>
      <c r="L77" s="1329"/>
      <c r="M77" s="1329"/>
      <c r="N77" s="1329"/>
      <c r="AN77" s="1307" t="s">
        <v>664</v>
      </c>
      <c r="AO77" s="1307"/>
      <c r="AP77" s="1307"/>
      <c r="AQ77" s="1307"/>
      <c r="AR77" s="1307"/>
      <c r="AS77" s="1307"/>
      <c r="AT77" s="1307"/>
      <c r="AU77" s="1307"/>
      <c r="AV77" s="1307"/>
      <c r="AW77" s="1307"/>
      <c r="AX77" s="1307"/>
      <c r="AY77" s="1307"/>
      <c r="AZ77" s="1307"/>
      <c r="BA77" s="1307"/>
      <c r="BB77" s="1311" t="s">
        <v>662</v>
      </c>
      <c r="BC77" s="1311"/>
      <c r="BD77" s="1311"/>
      <c r="BE77" s="1311"/>
      <c r="BF77" s="1311"/>
      <c r="BG77" s="1311"/>
      <c r="BH77" s="1311"/>
      <c r="BI77" s="1311"/>
      <c r="BJ77" s="1311"/>
      <c r="BK77" s="1311"/>
      <c r="BL77" s="1311"/>
      <c r="BM77" s="1311"/>
      <c r="BN77" s="1311"/>
      <c r="BO77" s="1311"/>
      <c r="BP77" s="1312">
        <v>115.7</v>
      </c>
      <c r="BQ77" s="1312"/>
      <c r="BR77" s="1312"/>
      <c r="BS77" s="1312"/>
      <c r="BT77" s="1312"/>
      <c r="BU77" s="1312"/>
      <c r="BV77" s="1312"/>
      <c r="BW77" s="1312"/>
      <c r="BX77" s="1312">
        <v>106</v>
      </c>
      <c r="BY77" s="1312"/>
      <c r="BZ77" s="1312"/>
      <c r="CA77" s="1312"/>
      <c r="CB77" s="1312"/>
      <c r="CC77" s="1312"/>
      <c r="CD77" s="1312"/>
      <c r="CE77" s="1312"/>
      <c r="CF77" s="1312">
        <v>97.6</v>
      </c>
      <c r="CG77" s="1312"/>
      <c r="CH77" s="1312"/>
      <c r="CI77" s="1312"/>
      <c r="CJ77" s="1312"/>
      <c r="CK77" s="1312"/>
      <c r="CL77" s="1312"/>
      <c r="CM77" s="1312"/>
      <c r="CN77" s="1312">
        <v>91.6</v>
      </c>
      <c r="CO77" s="1312"/>
      <c r="CP77" s="1312"/>
      <c r="CQ77" s="1312"/>
      <c r="CR77" s="1312"/>
      <c r="CS77" s="1312"/>
      <c r="CT77" s="1312"/>
      <c r="CU77" s="1312"/>
      <c r="CV77" s="1312">
        <v>86</v>
      </c>
      <c r="CW77" s="1312"/>
      <c r="CX77" s="1312"/>
      <c r="CY77" s="1312"/>
      <c r="CZ77" s="1312"/>
      <c r="DA77" s="1312"/>
      <c r="DB77" s="1312"/>
      <c r="DC77" s="1312"/>
    </row>
    <row r="78" spans="2:107" ht="13"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667</v>
      </c>
      <c r="BC79" s="1311"/>
      <c r="BD79" s="1311"/>
      <c r="BE79" s="1311"/>
      <c r="BF79" s="1311"/>
      <c r="BG79" s="1311"/>
      <c r="BH79" s="1311"/>
      <c r="BI79" s="1311"/>
      <c r="BJ79" s="1311"/>
      <c r="BK79" s="1311"/>
      <c r="BL79" s="1311"/>
      <c r="BM79" s="1311"/>
      <c r="BN79" s="1311"/>
      <c r="BO79" s="1311"/>
      <c r="BP79" s="1312">
        <v>10.3</v>
      </c>
      <c r="BQ79" s="1312"/>
      <c r="BR79" s="1312"/>
      <c r="BS79" s="1312"/>
      <c r="BT79" s="1312"/>
      <c r="BU79" s="1312"/>
      <c r="BV79" s="1312"/>
      <c r="BW79" s="1312"/>
      <c r="BX79" s="1312">
        <v>9</v>
      </c>
      <c r="BY79" s="1312"/>
      <c r="BZ79" s="1312"/>
      <c r="CA79" s="1312"/>
      <c r="CB79" s="1312"/>
      <c r="CC79" s="1312"/>
      <c r="CD79" s="1312"/>
      <c r="CE79" s="1312"/>
      <c r="CF79" s="1312">
        <v>8</v>
      </c>
      <c r="CG79" s="1312"/>
      <c r="CH79" s="1312"/>
      <c r="CI79" s="1312"/>
      <c r="CJ79" s="1312"/>
      <c r="CK79" s="1312"/>
      <c r="CL79" s="1312"/>
      <c r="CM79" s="1312"/>
      <c r="CN79" s="1312">
        <v>7.3</v>
      </c>
      <c r="CO79" s="1312"/>
      <c r="CP79" s="1312"/>
      <c r="CQ79" s="1312"/>
      <c r="CR79" s="1312"/>
      <c r="CS79" s="1312"/>
      <c r="CT79" s="1312"/>
      <c r="CU79" s="1312"/>
      <c r="CV79" s="1312">
        <v>7.3</v>
      </c>
      <c r="CW79" s="1312"/>
      <c r="CX79" s="1312"/>
      <c r="CY79" s="1312"/>
      <c r="CZ79" s="1312"/>
      <c r="DA79" s="1312"/>
      <c r="DB79" s="1312"/>
      <c r="DC79" s="1312"/>
    </row>
    <row r="80" spans="2:107" ht="13"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2"/>
      <c r="AQ87" s="1332"/>
      <c r="BC87" s="1332"/>
      <c r="BO87" s="1332"/>
      <c r="CA87" s="1332"/>
      <c r="CM87" s="1332"/>
      <c r="CY87" s="1332"/>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JRpIgvbEyBzs9XpOzAeRyDvTzCdppZ7YkoY7QJ/6tOxKxVky88XPhz8468qJDbiR2ilur9/InETpIhEI5jYRFQ==" saltValue="qknxVtgeYHoTotMlI2Ux2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E48D-CA6A-4398-B65E-7DE0206FE238}">
  <sheetPr>
    <pageSetUpPr fitToPage="1"/>
  </sheetPr>
  <dimension ref="A1:DR125"/>
  <sheetViews>
    <sheetView showGridLines="0" topLeftCell="AC61" zoomScale="70" zoomScaleNormal="70" zoomScaleSheetLayoutView="70" workbookViewId="0">
      <selection activeCell="BV62" sqref="BV62"/>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549</v>
      </c>
    </row>
  </sheetData>
  <sheetProtection algorithmName="SHA-512" hashValue="KWU4hKmSdP0RtSMK4tqQLPE7Cqtv31xqR6JzX2qyMQ9YCVWqFuB9QvfuD1TvqHnVAuBiwbW8PcvjqZitikASUw==" saltValue="IkYo1cq0nGAiqg9fWkUr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A5FA4-5AF3-4FAA-AAC2-1D0858E9997F}">
  <sheetPr>
    <pageSetUpPr fitToPage="1"/>
  </sheetPr>
  <dimension ref="A1:DR125"/>
  <sheetViews>
    <sheetView showGridLines="0" topLeftCell="A106" zoomScaleNormal="100" zoomScaleSheetLayoutView="55" workbookViewId="0">
      <selection activeCell="BV62" sqref="BV62"/>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549</v>
      </c>
    </row>
  </sheetData>
  <sheetProtection algorithmName="SHA-512" hashValue="v4ecgrPGcEN9NT0s9pS1wv5wkcR7Qg/E4EvxkaAqGB005+C4d9iZ4wV5+aAtuTPdU272RkZm5Yr/XAIP6Txk+g==" saltValue="KP9T9PWkUvwR4YQfOuiS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54</v>
      </c>
      <c r="E2" s="155"/>
      <c r="F2" s="156" t="s">
        <v>599</v>
      </c>
      <c r="G2" s="157"/>
      <c r="H2" s="158"/>
    </row>
    <row r="3" spans="1:8" x14ac:dyDescent="0.2">
      <c r="A3" s="154" t="s">
        <v>592</v>
      </c>
      <c r="B3" s="159"/>
      <c r="C3" s="160"/>
      <c r="D3" s="161">
        <v>77991</v>
      </c>
      <c r="E3" s="162"/>
      <c r="F3" s="163">
        <v>51684</v>
      </c>
      <c r="G3" s="164"/>
      <c r="H3" s="165"/>
    </row>
    <row r="4" spans="1:8" x14ac:dyDescent="0.2">
      <c r="A4" s="166"/>
      <c r="B4" s="167"/>
      <c r="C4" s="168"/>
      <c r="D4" s="169">
        <v>36289</v>
      </c>
      <c r="E4" s="170"/>
      <c r="F4" s="171">
        <v>26671</v>
      </c>
      <c r="G4" s="172"/>
      <c r="H4" s="173"/>
    </row>
    <row r="5" spans="1:8" x14ac:dyDescent="0.2">
      <c r="A5" s="154" t="s">
        <v>594</v>
      </c>
      <c r="B5" s="159"/>
      <c r="C5" s="160"/>
      <c r="D5" s="161">
        <v>70113</v>
      </c>
      <c r="E5" s="162"/>
      <c r="F5" s="163">
        <v>52897</v>
      </c>
      <c r="G5" s="164"/>
      <c r="H5" s="165"/>
    </row>
    <row r="6" spans="1:8" x14ac:dyDescent="0.2">
      <c r="A6" s="166"/>
      <c r="B6" s="167"/>
      <c r="C6" s="168"/>
      <c r="D6" s="169">
        <v>21705</v>
      </c>
      <c r="E6" s="170"/>
      <c r="F6" s="171">
        <v>27013</v>
      </c>
      <c r="G6" s="172"/>
      <c r="H6" s="173"/>
    </row>
    <row r="7" spans="1:8" x14ac:dyDescent="0.2">
      <c r="A7" s="154" t="s">
        <v>595</v>
      </c>
      <c r="B7" s="159"/>
      <c r="C7" s="160"/>
      <c r="D7" s="161">
        <v>71923</v>
      </c>
      <c r="E7" s="162"/>
      <c r="F7" s="163">
        <v>54945</v>
      </c>
      <c r="G7" s="164"/>
      <c r="H7" s="165"/>
    </row>
    <row r="8" spans="1:8" x14ac:dyDescent="0.2">
      <c r="A8" s="166"/>
      <c r="B8" s="167"/>
      <c r="C8" s="168"/>
      <c r="D8" s="169">
        <v>27383</v>
      </c>
      <c r="E8" s="170"/>
      <c r="F8" s="171">
        <v>29293</v>
      </c>
      <c r="G8" s="172"/>
      <c r="H8" s="173"/>
    </row>
    <row r="9" spans="1:8" x14ac:dyDescent="0.2">
      <c r="A9" s="154" t="s">
        <v>596</v>
      </c>
      <c r="B9" s="159"/>
      <c r="C9" s="160"/>
      <c r="D9" s="161">
        <v>67063</v>
      </c>
      <c r="E9" s="162"/>
      <c r="F9" s="163">
        <v>57132</v>
      </c>
      <c r="G9" s="164"/>
      <c r="H9" s="165"/>
    </row>
    <row r="10" spans="1:8" x14ac:dyDescent="0.2">
      <c r="A10" s="166"/>
      <c r="B10" s="167"/>
      <c r="C10" s="168"/>
      <c r="D10" s="169">
        <v>24398</v>
      </c>
      <c r="E10" s="170"/>
      <c r="F10" s="171">
        <v>30126</v>
      </c>
      <c r="G10" s="172"/>
      <c r="H10" s="173"/>
    </row>
    <row r="11" spans="1:8" x14ac:dyDescent="0.2">
      <c r="A11" s="154" t="s">
        <v>597</v>
      </c>
      <c r="B11" s="159"/>
      <c r="C11" s="160"/>
      <c r="D11" s="161">
        <v>72921</v>
      </c>
      <c r="E11" s="162"/>
      <c r="F11" s="163">
        <v>58766</v>
      </c>
      <c r="G11" s="164"/>
      <c r="H11" s="165"/>
    </row>
    <row r="12" spans="1:8" x14ac:dyDescent="0.2">
      <c r="A12" s="166"/>
      <c r="B12" s="167"/>
      <c r="C12" s="174"/>
      <c r="D12" s="169">
        <v>21738</v>
      </c>
      <c r="E12" s="170"/>
      <c r="F12" s="171">
        <v>29363</v>
      </c>
      <c r="G12" s="172"/>
      <c r="H12" s="173"/>
    </row>
    <row r="13" spans="1:8" x14ac:dyDescent="0.2">
      <c r="A13" s="154"/>
      <c r="B13" s="159"/>
      <c r="C13" s="175"/>
      <c r="D13" s="176">
        <v>72002</v>
      </c>
      <c r="E13" s="177"/>
      <c r="F13" s="178">
        <v>55085</v>
      </c>
      <c r="G13" s="179"/>
      <c r="H13" s="165"/>
    </row>
    <row r="14" spans="1:8" x14ac:dyDescent="0.2">
      <c r="A14" s="166"/>
      <c r="B14" s="167"/>
      <c r="C14" s="168"/>
      <c r="D14" s="169">
        <v>26303</v>
      </c>
      <c r="E14" s="170"/>
      <c r="F14" s="171">
        <v>28493</v>
      </c>
      <c r="G14" s="172"/>
      <c r="H14" s="173"/>
    </row>
    <row r="17" spans="1:11" x14ac:dyDescent="0.2">
      <c r="A17" s="150" t="s">
        <v>55</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56</v>
      </c>
      <c r="B19" s="180">
        <f>ROUND(VALUE(SUBSTITUTE(実質収支比率等に係る経年分析!F$48,"▲","-")),2)</f>
        <v>0.62</v>
      </c>
      <c r="C19" s="180">
        <f>ROUND(VALUE(SUBSTITUTE(実質収支比率等に係る経年分析!G$48,"▲","-")),2)</f>
        <v>0.76</v>
      </c>
      <c r="D19" s="180">
        <f>ROUND(VALUE(SUBSTITUTE(実質収支比率等に係る経年分析!H$48,"▲","-")),2)</f>
        <v>0.68</v>
      </c>
      <c r="E19" s="180">
        <f>ROUND(VALUE(SUBSTITUTE(実質収支比率等に係る経年分析!I$48,"▲","-")),2)</f>
        <v>0.76</v>
      </c>
      <c r="F19" s="180">
        <f>ROUND(VALUE(SUBSTITUTE(実質収支比率等に係る経年分析!J$48,"▲","-")),2)</f>
        <v>1.04</v>
      </c>
    </row>
    <row r="20" spans="1:11" x14ac:dyDescent="0.2">
      <c r="A20" s="180" t="s">
        <v>57</v>
      </c>
      <c r="B20" s="180">
        <f>ROUND(VALUE(SUBSTITUTE(実質収支比率等に係る経年分析!F$47,"▲","-")),2)</f>
        <v>3.97</v>
      </c>
      <c r="C20" s="180">
        <f>ROUND(VALUE(SUBSTITUTE(実質収支比率等に係る経年分析!G$47,"▲","-")),2)</f>
        <v>3.47</v>
      </c>
      <c r="D20" s="180">
        <f>ROUND(VALUE(SUBSTITUTE(実質収支比率等に係る経年分析!H$47,"▲","-")),2)</f>
        <v>3.09</v>
      </c>
      <c r="E20" s="180">
        <f>ROUND(VALUE(SUBSTITUTE(実質収支比率等に係る経年分析!I$47,"▲","-")),2)</f>
        <v>2.91</v>
      </c>
      <c r="F20" s="180">
        <f>ROUND(VALUE(SUBSTITUTE(実質収支比率等に係る経年分析!J$47,"▲","-")),2)</f>
        <v>2.83</v>
      </c>
    </row>
    <row r="21" spans="1:11" x14ac:dyDescent="0.2">
      <c r="A21" s="180" t="s">
        <v>58</v>
      </c>
      <c r="B21" s="180">
        <f>IF(ISNUMBER(VALUE(SUBSTITUTE(実質収支比率等に係る経年分析!F$49,"▲","-"))),ROUND(VALUE(SUBSTITUTE(実質収支比率等に係る経年分析!F$49,"▲","-")),2),NA())</f>
        <v>-1.03</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-0.1</v>
      </c>
      <c r="F21" s="180">
        <f>IF(ISNUMBER(VALUE(SUBSTITUTE(実質収支比率等に係る経年分析!J$49,"▲","-"))),ROUND(VALUE(SUBSTITUTE(実質収支比率等に係る経年分析!J$49,"▲","-")),2),NA())</f>
        <v>0.25</v>
      </c>
    </row>
    <row r="24" spans="1:11" x14ac:dyDescent="0.2">
      <c r="A24" s="150" t="s">
        <v>59</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60</v>
      </c>
      <c r="C26" s="181" t="s">
        <v>61</v>
      </c>
      <c r="D26" s="181" t="s">
        <v>60</v>
      </c>
      <c r="E26" s="181" t="s">
        <v>61</v>
      </c>
      <c r="F26" s="181" t="s">
        <v>60</v>
      </c>
      <c r="G26" s="181" t="s">
        <v>61</v>
      </c>
      <c r="H26" s="181" t="s">
        <v>60</v>
      </c>
      <c r="I26" s="181" t="s">
        <v>61</v>
      </c>
      <c r="J26" s="181" t="s">
        <v>60</v>
      </c>
      <c r="K26" s="181" t="s">
        <v>61</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2.94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1.72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1.02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一般会計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0.56000000000000005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0.57999999999999996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0.41</v>
      </c>
    </row>
    <row r="30" spans="1:11" x14ac:dyDescent="0.2">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0.74</v>
      </c>
    </row>
    <row r="31" spans="1:11" x14ac:dyDescent="0.2">
      <c r="A31" s="181" t="str">
        <f>IF(連結実質赤字比率に係る赤字・黒字の構成分析!C$39="",NA(),連結実質赤字比率に係る赤字・黒字の構成分析!C$39)</f>
        <v>港湾整備特別会計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0.97</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2">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1.85</v>
      </c>
    </row>
    <row r="36" spans="1:16" x14ac:dyDescent="0.2">
      <c r="A36" s="181" t="str">
        <f>IF(連結実質赤字比率に係る赤字・黒字の構成分析!C$34="",NA(),連結実質赤字比率に係る赤字・黒字の構成分析!C$34)</f>
        <v>公営競技事業会計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v>
      </c>
    </row>
    <row r="39" spans="1:16" x14ac:dyDescent="0.2">
      <c r="A39" s="150" t="s">
        <v>62</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2">
      <c r="A42" s="182" t="s">
        <v>65</v>
      </c>
      <c r="B42" s="182"/>
      <c r="C42" s="182"/>
      <c r="D42" s="182">
        <f>'実質公債費比率（分子）の構造'!K$52</f>
        <v>57945</v>
      </c>
      <c r="E42" s="182"/>
      <c r="F42" s="182"/>
      <c r="G42" s="182">
        <f>'実質公債費比率（分子）の構造'!L$52</f>
        <v>58309</v>
      </c>
      <c r="H42" s="182"/>
      <c r="I42" s="182"/>
      <c r="J42" s="182">
        <f>'実質公債費比率（分子）の構造'!M$52</f>
        <v>56283</v>
      </c>
      <c r="K42" s="182"/>
      <c r="L42" s="182"/>
      <c r="M42" s="182">
        <f>'実質公債費比率（分子）の構造'!N$52</f>
        <v>56787</v>
      </c>
      <c r="N42" s="182"/>
      <c r="O42" s="182"/>
      <c r="P42" s="182">
        <f>'実質公債費比率（分子）の構造'!O$52</f>
        <v>54715</v>
      </c>
    </row>
    <row r="43" spans="1:16" x14ac:dyDescent="0.2">
      <c r="A43" s="182" t="s">
        <v>66</v>
      </c>
      <c r="B43" s="182">
        <f>'実質公債費比率（分子）の構造'!K$51</f>
        <v>6</v>
      </c>
      <c r="C43" s="182"/>
      <c r="D43" s="182"/>
      <c r="E43" s="182">
        <f>'実質公債費比率（分子）の構造'!L$51</f>
        <v>7</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67</v>
      </c>
      <c r="B44" s="182">
        <f>'実質公債費比率（分子）の構造'!K$50</f>
        <v>211</v>
      </c>
      <c r="C44" s="182"/>
      <c r="D44" s="182"/>
      <c r="E44" s="182">
        <f>'実質公債費比率（分子）の構造'!L$50</f>
        <v>211</v>
      </c>
      <c r="F44" s="182"/>
      <c r="G44" s="182"/>
      <c r="H44" s="182">
        <f>'実質公債費比率（分子）の構造'!M$50</f>
        <v>211</v>
      </c>
      <c r="I44" s="182"/>
      <c r="J44" s="182"/>
      <c r="K44" s="182">
        <f>'実質公債費比率（分子）の構造'!N$50</f>
        <v>211</v>
      </c>
      <c r="L44" s="182"/>
      <c r="M44" s="182"/>
      <c r="N44" s="182">
        <f>'実質公債費比率（分子）の構造'!O$50</f>
        <v>211</v>
      </c>
      <c r="O44" s="182"/>
      <c r="P44" s="182"/>
    </row>
    <row r="45" spans="1:16" x14ac:dyDescent="0.2">
      <c r="A45" s="182" t="s">
        <v>68</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69</v>
      </c>
      <c r="B46" s="182">
        <f>'実質公債費比率（分子）の構造'!K$48</f>
        <v>7231</v>
      </c>
      <c r="C46" s="182"/>
      <c r="D46" s="182"/>
      <c r="E46" s="182">
        <f>'実質公債費比率（分子）の構造'!L$48</f>
        <v>6917</v>
      </c>
      <c r="F46" s="182"/>
      <c r="G46" s="182"/>
      <c r="H46" s="182">
        <f>'実質公債費比率（分子）の構造'!M$48</f>
        <v>6761</v>
      </c>
      <c r="I46" s="182"/>
      <c r="J46" s="182"/>
      <c r="K46" s="182">
        <f>'実質公債費比率（分子）の構造'!N$48</f>
        <v>5616</v>
      </c>
      <c r="L46" s="182"/>
      <c r="M46" s="182"/>
      <c r="N46" s="182">
        <f>'実質公債費比率（分子）の構造'!O$48</f>
        <v>5570</v>
      </c>
      <c r="O46" s="182"/>
      <c r="P46" s="182"/>
    </row>
    <row r="47" spans="1:16" x14ac:dyDescent="0.2">
      <c r="A47" s="182" t="s">
        <v>70</v>
      </c>
      <c r="B47" s="182">
        <f>'実質公債費比率（分子）の構造'!K$47</f>
        <v>34660</v>
      </c>
      <c r="C47" s="182"/>
      <c r="D47" s="182"/>
      <c r="E47" s="182">
        <f>'実質公債費比率（分子）の構造'!L$47</f>
        <v>34927</v>
      </c>
      <c r="F47" s="182"/>
      <c r="G47" s="182"/>
      <c r="H47" s="182">
        <f>'実質公債費比率（分子）の構造'!M$47</f>
        <v>34859</v>
      </c>
      <c r="I47" s="182"/>
      <c r="J47" s="182"/>
      <c r="K47" s="182">
        <f>'実質公債費比率（分子）の構造'!N$47</f>
        <v>34690</v>
      </c>
      <c r="L47" s="182"/>
      <c r="M47" s="182"/>
      <c r="N47" s="182">
        <f>'実質公債費比率（分子）の構造'!O$47</f>
        <v>34444</v>
      </c>
      <c r="O47" s="182"/>
      <c r="P47" s="182"/>
    </row>
    <row r="48" spans="1:16" x14ac:dyDescent="0.2">
      <c r="A48" s="182" t="s">
        <v>71</v>
      </c>
      <c r="B48" s="182">
        <f>'実質公債費比率（分子）の構造'!K$46</f>
        <v>7016</v>
      </c>
      <c r="C48" s="182"/>
      <c r="D48" s="182"/>
      <c r="E48" s="182">
        <f>'実質公債費比率（分子）の構造'!L$46</f>
        <v>4111</v>
      </c>
      <c r="F48" s="182"/>
      <c r="G48" s="182"/>
      <c r="H48" s="182">
        <f>'実質公債費比率（分子）の構造'!M$46</f>
        <v>5841</v>
      </c>
      <c r="I48" s="182"/>
      <c r="J48" s="182"/>
      <c r="K48" s="182">
        <f>'実質公債費比率（分子）の構造'!N$46</f>
        <v>5787</v>
      </c>
      <c r="L48" s="182"/>
      <c r="M48" s="182"/>
      <c r="N48" s="182">
        <f>'実質公債費比率（分子）の構造'!O$46</f>
        <v>5608</v>
      </c>
      <c r="O48" s="182"/>
      <c r="P48" s="182"/>
    </row>
    <row r="49" spans="1:16" x14ac:dyDescent="0.2">
      <c r="A49" s="182" t="s">
        <v>72</v>
      </c>
      <c r="B49" s="182">
        <f>'実質公債費比率（分子）の構造'!K$45</f>
        <v>37703</v>
      </c>
      <c r="C49" s="182"/>
      <c r="D49" s="182"/>
      <c r="E49" s="182">
        <f>'実質公債費比率（分子）の構造'!L$45</f>
        <v>33941</v>
      </c>
      <c r="F49" s="182"/>
      <c r="G49" s="182"/>
      <c r="H49" s="182">
        <f>'実質公債費比率（分子）の構造'!M$45</f>
        <v>33682</v>
      </c>
      <c r="I49" s="182"/>
      <c r="J49" s="182"/>
      <c r="K49" s="182">
        <f>'実質公債費比率（分子）の構造'!N$45</f>
        <v>35007</v>
      </c>
      <c r="L49" s="182"/>
      <c r="M49" s="182"/>
      <c r="N49" s="182">
        <f>'実質公債費比率（分子）の構造'!O$45</f>
        <v>36590</v>
      </c>
      <c r="O49" s="182"/>
      <c r="P49" s="182"/>
    </row>
    <row r="50" spans="1:16" x14ac:dyDescent="0.2">
      <c r="A50" s="182" t="s">
        <v>73</v>
      </c>
      <c r="B50" s="182" t="e">
        <f>NA()</f>
        <v>#N/A</v>
      </c>
      <c r="C50" s="182">
        <f>IF(ISNUMBER('実質公債費比率（分子）の構造'!K$53),'実質公債費比率（分子）の構造'!K$53,NA())</f>
        <v>28882</v>
      </c>
      <c r="D50" s="182" t="e">
        <f>NA()</f>
        <v>#N/A</v>
      </c>
      <c r="E50" s="182" t="e">
        <f>NA()</f>
        <v>#N/A</v>
      </c>
      <c r="F50" s="182">
        <f>IF(ISNUMBER('実質公債費比率（分子）の構造'!L$53),'実質公債費比率（分子）の構造'!L$53,NA())</f>
        <v>21805</v>
      </c>
      <c r="G50" s="182" t="e">
        <f>NA()</f>
        <v>#N/A</v>
      </c>
      <c r="H50" s="182" t="e">
        <f>NA()</f>
        <v>#N/A</v>
      </c>
      <c r="I50" s="182">
        <f>IF(ISNUMBER('実質公債費比率（分子）の構造'!M$53),'実質公債費比率（分子）の構造'!M$53,NA())</f>
        <v>25071</v>
      </c>
      <c r="J50" s="182" t="e">
        <f>NA()</f>
        <v>#N/A</v>
      </c>
      <c r="K50" s="182" t="e">
        <f>NA()</f>
        <v>#N/A</v>
      </c>
      <c r="L50" s="182">
        <f>IF(ISNUMBER('実質公債費比率（分子）の構造'!N$53),'実質公債費比率（分子）の構造'!N$53,NA())</f>
        <v>24524</v>
      </c>
      <c r="M50" s="182" t="e">
        <f>NA()</f>
        <v>#N/A</v>
      </c>
      <c r="N50" s="182" t="e">
        <f>NA()</f>
        <v>#N/A</v>
      </c>
      <c r="O50" s="182">
        <f>IF(ISNUMBER('実質公債費比率（分子）の構造'!O$53),'実質公債費比率（分子）の構造'!O$53,NA())</f>
        <v>27708</v>
      </c>
      <c r="P50" s="182" t="e">
        <f>NA()</f>
        <v>#N/A</v>
      </c>
    </row>
    <row r="53" spans="1:16" x14ac:dyDescent="0.2">
      <c r="A53" s="150" t="s">
        <v>74</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2">
      <c r="A56" s="181" t="s">
        <v>43</v>
      </c>
      <c r="B56" s="181"/>
      <c r="C56" s="181"/>
      <c r="D56" s="181">
        <f>'将来負担比率（分子）の構造'!I$52</f>
        <v>513677</v>
      </c>
      <c r="E56" s="181"/>
      <c r="F56" s="181"/>
      <c r="G56" s="181">
        <f>'将来負担比率（分子）の構造'!J$52</f>
        <v>524488</v>
      </c>
      <c r="H56" s="181"/>
      <c r="I56" s="181"/>
      <c r="J56" s="181">
        <f>'将来負担比率（分子）の構造'!K$52</f>
        <v>534851</v>
      </c>
      <c r="K56" s="181"/>
      <c r="L56" s="181"/>
      <c r="M56" s="181">
        <f>'将来負担比率（分子）の構造'!L$52</f>
        <v>547605</v>
      </c>
      <c r="N56" s="181"/>
      <c r="O56" s="181"/>
      <c r="P56" s="181">
        <f>'将来負担比率（分子）の構造'!M$52</f>
        <v>553133</v>
      </c>
    </row>
    <row r="57" spans="1:16" x14ac:dyDescent="0.2">
      <c r="A57" s="181" t="s">
        <v>42</v>
      </c>
      <c r="B57" s="181"/>
      <c r="C57" s="181"/>
      <c r="D57" s="181">
        <f>'将来負担比率（分子）の構造'!I$51</f>
        <v>177239</v>
      </c>
      <c r="E57" s="181"/>
      <c r="F57" s="181"/>
      <c r="G57" s="181">
        <f>'将来負担比率（分子）の構造'!J$51</f>
        <v>174150</v>
      </c>
      <c r="H57" s="181"/>
      <c r="I57" s="181"/>
      <c r="J57" s="181">
        <f>'将来負担比率（分子）の構造'!K$51</f>
        <v>185575</v>
      </c>
      <c r="K57" s="181"/>
      <c r="L57" s="181"/>
      <c r="M57" s="181">
        <f>'将来負担比率（分子）の構造'!L$51</f>
        <v>189826</v>
      </c>
      <c r="N57" s="181"/>
      <c r="O57" s="181"/>
      <c r="P57" s="181">
        <f>'将来負担比率（分子）の構造'!M$51</f>
        <v>191652</v>
      </c>
    </row>
    <row r="58" spans="1:16" x14ac:dyDescent="0.2">
      <c r="A58" s="181" t="s">
        <v>41</v>
      </c>
      <c r="B58" s="181"/>
      <c r="C58" s="181"/>
      <c r="D58" s="181">
        <f>'将来負担比率（分子）の構造'!I$50</f>
        <v>157937</v>
      </c>
      <c r="E58" s="181"/>
      <c r="F58" s="181"/>
      <c r="G58" s="181">
        <f>'将来負担比率（分子）の構造'!J$50</f>
        <v>160568</v>
      </c>
      <c r="H58" s="181"/>
      <c r="I58" s="181"/>
      <c r="J58" s="181">
        <f>'将来負担比率（分子）の構造'!K$50</f>
        <v>172727</v>
      </c>
      <c r="K58" s="181"/>
      <c r="L58" s="181"/>
      <c r="M58" s="181">
        <f>'将来負担比率（分子）の構造'!L$50</f>
        <v>184818</v>
      </c>
      <c r="N58" s="181"/>
      <c r="O58" s="181"/>
      <c r="P58" s="181">
        <f>'将来負担比率（分子）の構造'!M$50</f>
        <v>196291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2752</v>
      </c>
      <c r="C61" s="181"/>
      <c r="D61" s="181"/>
      <c r="E61" s="181">
        <f>'将来負担比率（分子）の構造'!J$46</f>
        <v>2128</v>
      </c>
      <c r="F61" s="181"/>
      <c r="G61" s="181"/>
      <c r="H61" s="181">
        <f>'将来負担比率（分子）の構造'!K$46</f>
        <v>853</v>
      </c>
      <c r="I61" s="181"/>
      <c r="J61" s="181"/>
      <c r="K61" s="181">
        <f>'将来負担比率（分子）の構造'!L$46</f>
        <v>2891</v>
      </c>
      <c r="L61" s="181"/>
      <c r="M61" s="181"/>
      <c r="N61" s="181">
        <f>'将来負担比率（分子）の構造'!M$46</f>
        <v>1867</v>
      </c>
      <c r="O61" s="181"/>
      <c r="P61" s="181"/>
    </row>
    <row r="62" spans="1:16" x14ac:dyDescent="0.2">
      <c r="A62" s="181" t="s">
        <v>35</v>
      </c>
      <c r="B62" s="181">
        <f>'将来負担比率（分子）の構造'!I$45</f>
        <v>54449</v>
      </c>
      <c r="C62" s="181"/>
      <c r="D62" s="181"/>
      <c r="E62" s="181">
        <f>'将来負担比率（分子）の構造'!J$45</f>
        <v>86703</v>
      </c>
      <c r="F62" s="181"/>
      <c r="G62" s="181"/>
      <c r="H62" s="181">
        <f>'将来負担比率（分子）の構造'!K$45</f>
        <v>80023</v>
      </c>
      <c r="I62" s="181"/>
      <c r="J62" s="181"/>
      <c r="K62" s="181">
        <f>'将来負担比率（分子）の構造'!L$45</f>
        <v>76790</v>
      </c>
      <c r="L62" s="181"/>
      <c r="M62" s="181"/>
      <c r="N62" s="181">
        <f>'将来負担比率（分子）の構造'!M$45</f>
        <v>74163</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77471</v>
      </c>
      <c r="C64" s="181"/>
      <c r="D64" s="181"/>
      <c r="E64" s="181">
        <f>'将来負担比率（分子）の構造'!J$43</f>
        <v>76297</v>
      </c>
      <c r="F64" s="181"/>
      <c r="G64" s="181"/>
      <c r="H64" s="181">
        <f>'将来負担比率（分子）の構造'!K$43</f>
        <v>81223</v>
      </c>
      <c r="I64" s="181"/>
      <c r="J64" s="181"/>
      <c r="K64" s="181">
        <f>'将来負担比率（分子）の構造'!L$43</f>
        <v>69970</v>
      </c>
      <c r="L64" s="181"/>
      <c r="M64" s="181"/>
      <c r="N64" s="181">
        <f>'将来負担比率（分子）の構造'!M$43</f>
        <v>61841</v>
      </c>
      <c r="O64" s="181"/>
      <c r="P64" s="181"/>
    </row>
    <row r="65" spans="1:16" x14ac:dyDescent="0.2">
      <c r="A65" s="181" t="s">
        <v>32</v>
      </c>
      <c r="B65" s="181">
        <f>'将来負担比率（分子）の構造'!I$42</f>
        <v>1996</v>
      </c>
      <c r="C65" s="181"/>
      <c r="D65" s="181"/>
      <c r="E65" s="181">
        <f>'将来負担比率（分子）の構造'!J$42</f>
        <v>1785</v>
      </c>
      <c r="F65" s="181"/>
      <c r="G65" s="181"/>
      <c r="H65" s="181">
        <f>'将来負担比率（分子）の構造'!K$42</f>
        <v>1574</v>
      </c>
      <c r="I65" s="181"/>
      <c r="J65" s="181"/>
      <c r="K65" s="181">
        <f>'将来負担比率（分子）の構造'!L$42</f>
        <v>1363</v>
      </c>
      <c r="L65" s="181"/>
      <c r="M65" s="181"/>
      <c r="N65" s="181">
        <f>'将来負担比率（分子）の構造'!M$42</f>
        <v>1152</v>
      </c>
      <c r="O65" s="181"/>
      <c r="P65" s="181"/>
    </row>
    <row r="66" spans="1:16" x14ac:dyDescent="0.2">
      <c r="A66" s="181" t="s">
        <v>31</v>
      </c>
      <c r="B66" s="181">
        <f>'将来負担比率（分子）の構造'!I$41</f>
        <v>1096357</v>
      </c>
      <c r="C66" s="181"/>
      <c r="D66" s="181"/>
      <c r="E66" s="181">
        <f>'将来負担比率（分子）の構造'!J$41</f>
        <v>1113235</v>
      </c>
      <c r="F66" s="181"/>
      <c r="G66" s="181"/>
      <c r="H66" s="181">
        <f>'将来負担比率（分子）の構造'!K$41</f>
        <v>1142443</v>
      </c>
      <c r="I66" s="181"/>
      <c r="J66" s="181"/>
      <c r="K66" s="181">
        <f>'将来負担比率（分子）の構造'!L$41</f>
        <v>1182941</v>
      </c>
      <c r="L66" s="181"/>
      <c r="M66" s="181"/>
      <c r="N66" s="181">
        <f>'将来負担比率（分子）の構造'!M$41</f>
        <v>1199143</v>
      </c>
      <c r="O66" s="181"/>
      <c r="P66" s="181"/>
    </row>
    <row r="67" spans="1:16" x14ac:dyDescent="0.2">
      <c r="A67" s="181" t="s">
        <v>77</v>
      </c>
      <c r="B67" s="181" t="e">
        <f>NA()</f>
        <v>#N/A</v>
      </c>
      <c r="C67" s="181">
        <f>IF(ISNUMBER('将来負担比率（分子）の構造'!I$53), IF('将来負担比率（分子）の構造'!I$53 &lt; 0, 0, '将来負担比率（分子）の構造'!I$53), NA())</f>
        <v>384172</v>
      </c>
      <c r="D67" s="181" t="e">
        <f>NA()</f>
        <v>#N/A</v>
      </c>
      <c r="E67" s="181" t="e">
        <f>NA()</f>
        <v>#N/A</v>
      </c>
      <c r="F67" s="181">
        <f>IF(ISNUMBER('将来負担比率（分子）の構造'!J$53), IF('将来負担比率（分子）の構造'!J$53 &lt; 0, 0, '将来負担比率（分子）の構造'!J$53), NA())</f>
        <v>420942</v>
      </c>
      <c r="G67" s="181" t="e">
        <f>NA()</f>
        <v>#N/A</v>
      </c>
      <c r="H67" s="181" t="e">
        <f>NA()</f>
        <v>#N/A</v>
      </c>
      <c r="I67" s="181">
        <f>IF(ISNUMBER('将来負担比率（分子）の構造'!K$53), IF('将来負担比率（分子）の構造'!K$53 &lt; 0, 0, '将来負担比率（分子）の構造'!K$53), NA())</f>
        <v>412963</v>
      </c>
      <c r="J67" s="181" t="e">
        <f>NA()</f>
        <v>#N/A</v>
      </c>
      <c r="K67" s="181" t="e">
        <f>NA()</f>
        <v>#N/A</v>
      </c>
      <c r="L67" s="181">
        <f>IF(ISNUMBER('将来負担比率（分子）の構造'!L$53), IF('将来負担比率（分子）の構造'!L$53 &lt; 0, 0, '将来負担比率（分子）の構造'!L$53), NA())</f>
        <v>411707</v>
      </c>
      <c r="M67" s="181" t="e">
        <f>NA()</f>
        <v>#N/A</v>
      </c>
      <c r="N67" s="181" t="e">
        <f>NA()</f>
        <v>#N/A</v>
      </c>
      <c r="O67" s="181">
        <f>IF(ISNUMBER('将来負担比率（分子）の構造'!M$53), IF('将来負担比率（分子）の構造'!M$53 &lt; 0, 0, '将来負担比率（分子）の構造'!M$53), NA())</f>
        <v>397089</v>
      </c>
      <c r="P67" s="181" t="e">
        <f>NA()</f>
        <v>#N/A</v>
      </c>
    </row>
    <row r="70" spans="1:16" x14ac:dyDescent="0.2">
      <c r="A70" s="183" t="s">
        <v>78</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79</v>
      </c>
      <c r="B72" s="185">
        <f>基金残高に係る経年分析!F55</f>
        <v>8636</v>
      </c>
      <c r="C72" s="185">
        <f>基金残高に係る経年分析!G55</f>
        <v>8123</v>
      </c>
      <c r="D72" s="185">
        <f>基金残高に係る経年分析!H55</f>
        <v>8025</v>
      </c>
    </row>
    <row r="73" spans="1:16" x14ac:dyDescent="0.2">
      <c r="A73" s="184" t="s">
        <v>80</v>
      </c>
      <c r="B73" s="185">
        <f>基金残高に係る経年分析!F56</f>
        <v>12388</v>
      </c>
      <c r="C73" s="185">
        <f>基金残高に係る経年分析!G56</f>
        <v>12107</v>
      </c>
      <c r="D73" s="185">
        <f>基金残高に係る経年分析!H56</f>
        <v>10874</v>
      </c>
    </row>
    <row r="74" spans="1:16" x14ac:dyDescent="0.2">
      <c r="A74" s="184" t="s">
        <v>81</v>
      </c>
      <c r="B74" s="185">
        <f>基金残高に係る経年分析!F57</f>
        <v>17765</v>
      </c>
      <c r="C74" s="185">
        <f>基金残高に係る経年分析!G57</f>
        <v>16474</v>
      </c>
      <c r="D74" s="185">
        <f>基金残高に係る経年分析!H57</f>
        <v>16889</v>
      </c>
    </row>
  </sheetData>
  <sheetProtection algorithmName="SHA-512" hashValue="prnoWUgsyYKhCdMww7UMO0DOVkXsr3XuJ24MarObhN98e/iRNr44lB7UaekUj4b6EOKHsy+Ia0EvQMej4XiRuQ==" saltValue="sVIBUcy0szqzwD+jfs5C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229</v>
      </c>
      <c r="C5" s="634"/>
      <c r="D5" s="634"/>
      <c r="E5" s="634"/>
      <c r="F5" s="634"/>
      <c r="G5" s="634"/>
      <c r="H5" s="634"/>
      <c r="I5" s="634"/>
      <c r="J5" s="634"/>
      <c r="K5" s="634"/>
      <c r="L5" s="634"/>
      <c r="M5" s="634"/>
      <c r="N5" s="634"/>
      <c r="O5" s="634"/>
      <c r="P5" s="634"/>
      <c r="Q5" s="635"/>
      <c r="R5" s="636">
        <v>174595776</v>
      </c>
      <c r="S5" s="637"/>
      <c r="T5" s="637"/>
      <c r="U5" s="637"/>
      <c r="V5" s="637"/>
      <c r="W5" s="637"/>
      <c r="X5" s="637"/>
      <c r="Y5" s="638"/>
      <c r="Z5" s="639">
        <v>25.6</v>
      </c>
      <c r="AA5" s="639"/>
      <c r="AB5" s="639"/>
      <c r="AC5" s="639"/>
      <c r="AD5" s="640">
        <v>161599009</v>
      </c>
      <c r="AE5" s="640"/>
      <c r="AF5" s="640"/>
      <c r="AG5" s="640"/>
      <c r="AH5" s="640"/>
      <c r="AI5" s="640"/>
      <c r="AJ5" s="640"/>
      <c r="AK5" s="640"/>
      <c r="AL5" s="641">
        <v>62.5</v>
      </c>
      <c r="AM5" s="642"/>
      <c r="AN5" s="642"/>
      <c r="AO5" s="643"/>
      <c r="AP5" s="633" t="s">
        <v>230</v>
      </c>
      <c r="AQ5" s="634"/>
      <c r="AR5" s="634"/>
      <c r="AS5" s="634"/>
      <c r="AT5" s="634"/>
      <c r="AU5" s="634"/>
      <c r="AV5" s="634"/>
      <c r="AW5" s="634"/>
      <c r="AX5" s="634"/>
      <c r="AY5" s="634"/>
      <c r="AZ5" s="634"/>
      <c r="BA5" s="634"/>
      <c r="BB5" s="634"/>
      <c r="BC5" s="634"/>
      <c r="BD5" s="634"/>
      <c r="BE5" s="634"/>
      <c r="BF5" s="635"/>
      <c r="BG5" s="647">
        <v>154403841</v>
      </c>
      <c r="BH5" s="648"/>
      <c r="BI5" s="648"/>
      <c r="BJ5" s="648"/>
      <c r="BK5" s="648"/>
      <c r="BL5" s="648"/>
      <c r="BM5" s="648"/>
      <c r="BN5" s="649"/>
      <c r="BO5" s="650">
        <v>88.4</v>
      </c>
      <c r="BP5" s="650"/>
      <c r="BQ5" s="650"/>
      <c r="BR5" s="650"/>
      <c r="BS5" s="651">
        <v>1432381</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2">
      <c r="B6" s="644" t="s">
        <v>234</v>
      </c>
      <c r="C6" s="645"/>
      <c r="D6" s="645"/>
      <c r="E6" s="645"/>
      <c r="F6" s="645"/>
      <c r="G6" s="645"/>
      <c r="H6" s="645"/>
      <c r="I6" s="645"/>
      <c r="J6" s="645"/>
      <c r="K6" s="645"/>
      <c r="L6" s="645"/>
      <c r="M6" s="645"/>
      <c r="N6" s="645"/>
      <c r="O6" s="645"/>
      <c r="P6" s="645"/>
      <c r="Q6" s="646"/>
      <c r="R6" s="647">
        <v>3031359</v>
      </c>
      <c r="S6" s="648"/>
      <c r="T6" s="648"/>
      <c r="U6" s="648"/>
      <c r="V6" s="648"/>
      <c r="W6" s="648"/>
      <c r="X6" s="648"/>
      <c r="Y6" s="649"/>
      <c r="Z6" s="650">
        <v>0.4</v>
      </c>
      <c r="AA6" s="650"/>
      <c r="AB6" s="650"/>
      <c r="AC6" s="650"/>
      <c r="AD6" s="651">
        <v>3031359</v>
      </c>
      <c r="AE6" s="651"/>
      <c r="AF6" s="651"/>
      <c r="AG6" s="651"/>
      <c r="AH6" s="651"/>
      <c r="AI6" s="651"/>
      <c r="AJ6" s="651"/>
      <c r="AK6" s="651"/>
      <c r="AL6" s="652">
        <v>1.2</v>
      </c>
      <c r="AM6" s="653"/>
      <c r="AN6" s="653"/>
      <c r="AO6" s="654"/>
      <c r="AP6" s="644" t="s">
        <v>235</v>
      </c>
      <c r="AQ6" s="645"/>
      <c r="AR6" s="645"/>
      <c r="AS6" s="645"/>
      <c r="AT6" s="645"/>
      <c r="AU6" s="645"/>
      <c r="AV6" s="645"/>
      <c r="AW6" s="645"/>
      <c r="AX6" s="645"/>
      <c r="AY6" s="645"/>
      <c r="AZ6" s="645"/>
      <c r="BA6" s="645"/>
      <c r="BB6" s="645"/>
      <c r="BC6" s="645"/>
      <c r="BD6" s="645"/>
      <c r="BE6" s="645"/>
      <c r="BF6" s="646"/>
      <c r="BG6" s="647">
        <v>154403841</v>
      </c>
      <c r="BH6" s="648"/>
      <c r="BI6" s="648"/>
      <c r="BJ6" s="648"/>
      <c r="BK6" s="648"/>
      <c r="BL6" s="648"/>
      <c r="BM6" s="648"/>
      <c r="BN6" s="649"/>
      <c r="BO6" s="650">
        <v>88.4</v>
      </c>
      <c r="BP6" s="650"/>
      <c r="BQ6" s="650"/>
      <c r="BR6" s="650"/>
      <c r="BS6" s="651">
        <v>1432381</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1572004</v>
      </c>
      <c r="CS6" s="648"/>
      <c r="CT6" s="648"/>
      <c r="CU6" s="648"/>
      <c r="CV6" s="648"/>
      <c r="CW6" s="648"/>
      <c r="CX6" s="648"/>
      <c r="CY6" s="649"/>
      <c r="CZ6" s="641">
        <v>0.2</v>
      </c>
      <c r="DA6" s="642"/>
      <c r="DB6" s="642"/>
      <c r="DC6" s="661"/>
      <c r="DD6" s="656" t="s">
        <v>131</v>
      </c>
      <c r="DE6" s="648"/>
      <c r="DF6" s="648"/>
      <c r="DG6" s="648"/>
      <c r="DH6" s="648"/>
      <c r="DI6" s="648"/>
      <c r="DJ6" s="648"/>
      <c r="DK6" s="648"/>
      <c r="DL6" s="648"/>
      <c r="DM6" s="648"/>
      <c r="DN6" s="648"/>
      <c r="DO6" s="648"/>
      <c r="DP6" s="649"/>
      <c r="DQ6" s="656">
        <v>1571877</v>
      </c>
      <c r="DR6" s="648"/>
      <c r="DS6" s="648"/>
      <c r="DT6" s="648"/>
      <c r="DU6" s="648"/>
      <c r="DV6" s="648"/>
      <c r="DW6" s="648"/>
      <c r="DX6" s="648"/>
      <c r="DY6" s="648"/>
      <c r="DZ6" s="648"/>
      <c r="EA6" s="648"/>
      <c r="EB6" s="648"/>
      <c r="EC6" s="657"/>
    </row>
    <row r="7" spans="2:143" ht="11.25" customHeight="1" x14ac:dyDescent="0.2">
      <c r="B7" s="644" t="s">
        <v>237</v>
      </c>
      <c r="C7" s="645"/>
      <c r="D7" s="645"/>
      <c r="E7" s="645"/>
      <c r="F7" s="645"/>
      <c r="G7" s="645"/>
      <c r="H7" s="645"/>
      <c r="I7" s="645"/>
      <c r="J7" s="645"/>
      <c r="K7" s="645"/>
      <c r="L7" s="645"/>
      <c r="M7" s="645"/>
      <c r="N7" s="645"/>
      <c r="O7" s="645"/>
      <c r="P7" s="645"/>
      <c r="Q7" s="646"/>
      <c r="R7" s="647">
        <v>85086</v>
      </c>
      <c r="S7" s="648"/>
      <c r="T7" s="648"/>
      <c r="U7" s="648"/>
      <c r="V7" s="648"/>
      <c r="W7" s="648"/>
      <c r="X7" s="648"/>
      <c r="Y7" s="649"/>
      <c r="Z7" s="650">
        <v>0</v>
      </c>
      <c r="AA7" s="650"/>
      <c r="AB7" s="650"/>
      <c r="AC7" s="650"/>
      <c r="AD7" s="651">
        <v>85086</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74951662</v>
      </c>
      <c r="BH7" s="648"/>
      <c r="BI7" s="648"/>
      <c r="BJ7" s="648"/>
      <c r="BK7" s="648"/>
      <c r="BL7" s="648"/>
      <c r="BM7" s="648"/>
      <c r="BN7" s="649"/>
      <c r="BO7" s="650">
        <v>42.9</v>
      </c>
      <c r="BP7" s="650"/>
      <c r="BQ7" s="650"/>
      <c r="BR7" s="650"/>
      <c r="BS7" s="651">
        <v>1432381</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133491397</v>
      </c>
      <c r="CS7" s="648"/>
      <c r="CT7" s="648"/>
      <c r="CU7" s="648"/>
      <c r="CV7" s="648"/>
      <c r="CW7" s="648"/>
      <c r="CX7" s="648"/>
      <c r="CY7" s="649"/>
      <c r="CZ7" s="650">
        <v>19.7</v>
      </c>
      <c r="DA7" s="650"/>
      <c r="DB7" s="650"/>
      <c r="DC7" s="650"/>
      <c r="DD7" s="656">
        <v>1200678</v>
      </c>
      <c r="DE7" s="648"/>
      <c r="DF7" s="648"/>
      <c r="DG7" s="648"/>
      <c r="DH7" s="648"/>
      <c r="DI7" s="648"/>
      <c r="DJ7" s="648"/>
      <c r="DK7" s="648"/>
      <c r="DL7" s="648"/>
      <c r="DM7" s="648"/>
      <c r="DN7" s="648"/>
      <c r="DO7" s="648"/>
      <c r="DP7" s="649"/>
      <c r="DQ7" s="656">
        <v>31768734</v>
      </c>
      <c r="DR7" s="648"/>
      <c r="DS7" s="648"/>
      <c r="DT7" s="648"/>
      <c r="DU7" s="648"/>
      <c r="DV7" s="648"/>
      <c r="DW7" s="648"/>
      <c r="DX7" s="648"/>
      <c r="DY7" s="648"/>
      <c r="DZ7" s="648"/>
      <c r="EA7" s="648"/>
      <c r="EB7" s="648"/>
      <c r="EC7" s="657"/>
    </row>
    <row r="8" spans="2:143" ht="11.25" customHeight="1" x14ac:dyDescent="0.2">
      <c r="B8" s="644" t="s">
        <v>240</v>
      </c>
      <c r="C8" s="645"/>
      <c r="D8" s="645"/>
      <c r="E8" s="645"/>
      <c r="F8" s="645"/>
      <c r="G8" s="645"/>
      <c r="H8" s="645"/>
      <c r="I8" s="645"/>
      <c r="J8" s="645"/>
      <c r="K8" s="645"/>
      <c r="L8" s="645"/>
      <c r="M8" s="645"/>
      <c r="N8" s="645"/>
      <c r="O8" s="645"/>
      <c r="P8" s="645"/>
      <c r="Q8" s="646"/>
      <c r="R8" s="647">
        <v>426774</v>
      </c>
      <c r="S8" s="648"/>
      <c r="T8" s="648"/>
      <c r="U8" s="648"/>
      <c r="V8" s="648"/>
      <c r="W8" s="648"/>
      <c r="X8" s="648"/>
      <c r="Y8" s="649"/>
      <c r="Z8" s="650">
        <v>0.1</v>
      </c>
      <c r="AA8" s="650"/>
      <c r="AB8" s="650"/>
      <c r="AC8" s="650"/>
      <c r="AD8" s="651">
        <v>426774</v>
      </c>
      <c r="AE8" s="651"/>
      <c r="AF8" s="651"/>
      <c r="AG8" s="651"/>
      <c r="AH8" s="651"/>
      <c r="AI8" s="651"/>
      <c r="AJ8" s="651"/>
      <c r="AK8" s="651"/>
      <c r="AL8" s="652">
        <v>0.2</v>
      </c>
      <c r="AM8" s="653"/>
      <c r="AN8" s="653"/>
      <c r="AO8" s="654"/>
      <c r="AP8" s="644" t="s">
        <v>241</v>
      </c>
      <c r="AQ8" s="645"/>
      <c r="AR8" s="645"/>
      <c r="AS8" s="645"/>
      <c r="AT8" s="645"/>
      <c r="AU8" s="645"/>
      <c r="AV8" s="645"/>
      <c r="AW8" s="645"/>
      <c r="AX8" s="645"/>
      <c r="AY8" s="645"/>
      <c r="AZ8" s="645"/>
      <c r="BA8" s="645"/>
      <c r="BB8" s="645"/>
      <c r="BC8" s="645"/>
      <c r="BD8" s="645"/>
      <c r="BE8" s="645"/>
      <c r="BF8" s="646"/>
      <c r="BG8" s="647">
        <v>1540422</v>
      </c>
      <c r="BH8" s="648"/>
      <c r="BI8" s="648"/>
      <c r="BJ8" s="648"/>
      <c r="BK8" s="648"/>
      <c r="BL8" s="648"/>
      <c r="BM8" s="648"/>
      <c r="BN8" s="649"/>
      <c r="BO8" s="650">
        <v>0.9</v>
      </c>
      <c r="BP8" s="650"/>
      <c r="BQ8" s="650"/>
      <c r="BR8" s="650"/>
      <c r="BS8" s="656" t="s">
        <v>131</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211689762</v>
      </c>
      <c r="CS8" s="648"/>
      <c r="CT8" s="648"/>
      <c r="CU8" s="648"/>
      <c r="CV8" s="648"/>
      <c r="CW8" s="648"/>
      <c r="CX8" s="648"/>
      <c r="CY8" s="649"/>
      <c r="CZ8" s="650">
        <v>31.3</v>
      </c>
      <c r="DA8" s="650"/>
      <c r="DB8" s="650"/>
      <c r="DC8" s="650"/>
      <c r="DD8" s="656">
        <v>2010472</v>
      </c>
      <c r="DE8" s="648"/>
      <c r="DF8" s="648"/>
      <c r="DG8" s="648"/>
      <c r="DH8" s="648"/>
      <c r="DI8" s="648"/>
      <c r="DJ8" s="648"/>
      <c r="DK8" s="648"/>
      <c r="DL8" s="648"/>
      <c r="DM8" s="648"/>
      <c r="DN8" s="648"/>
      <c r="DO8" s="648"/>
      <c r="DP8" s="649"/>
      <c r="DQ8" s="656">
        <v>97757362</v>
      </c>
      <c r="DR8" s="648"/>
      <c r="DS8" s="648"/>
      <c r="DT8" s="648"/>
      <c r="DU8" s="648"/>
      <c r="DV8" s="648"/>
      <c r="DW8" s="648"/>
      <c r="DX8" s="648"/>
      <c r="DY8" s="648"/>
      <c r="DZ8" s="648"/>
      <c r="EA8" s="648"/>
      <c r="EB8" s="648"/>
      <c r="EC8" s="657"/>
    </row>
    <row r="9" spans="2:143" ht="11.25" customHeight="1" x14ac:dyDescent="0.2">
      <c r="B9" s="644" t="s">
        <v>243</v>
      </c>
      <c r="C9" s="645"/>
      <c r="D9" s="645"/>
      <c r="E9" s="645"/>
      <c r="F9" s="645"/>
      <c r="G9" s="645"/>
      <c r="H9" s="645"/>
      <c r="I9" s="645"/>
      <c r="J9" s="645"/>
      <c r="K9" s="645"/>
      <c r="L9" s="645"/>
      <c r="M9" s="645"/>
      <c r="N9" s="645"/>
      <c r="O9" s="645"/>
      <c r="P9" s="645"/>
      <c r="Q9" s="646"/>
      <c r="R9" s="647">
        <v>555570</v>
      </c>
      <c r="S9" s="648"/>
      <c r="T9" s="648"/>
      <c r="U9" s="648"/>
      <c r="V9" s="648"/>
      <c r="W9" s="648"/>
      <c r="X9" s="648"/>
      <c r="Y9" s="649"/>
      <c r="Z9" s="650">
        <v>0.1</v>
      </c>
      <c r="AA9" s="650"/>
      <c r="AB9" s="650"/>
      <c r="AC9" s="650"/>
      <c r="AD9" s="651">
        <v>555570</v>
      </c>
      <c r="AE9" s="651"/>
      <c r="AF9" s="651"/>
      <c r="AG9" s="651"/>
      <c r="AH9" s="651"/>
      <c r="AI9" s="651"/>
      <c r="AJ9" s="651"/>
      <c r="AK9" s="651"/>
      <c r="AL9" s="652">
        <v>0.2</v>
      </c>
      <c r="AM9" s="653"/>
      <c r="AN9" s="653"/>
      <c r="AO9" s="654"/>
      <c r="AP9" s="644" t="s">
        <v>244</v>
      </c>
      <c r="AQ9" s="645"/>
      <c r="AR9" s="645"/>
      <c r="AS9" s="645"/>
      <c r="AT9" s="645"/>
      <c r="AU9" s="645"/>
      <c r="AV9" s="645"/>
      <c r="AW9" s="645"/>
      <c r="AX9" s="645"/>
      <c r="AY9" s="645"/>
      <c r="AZ9" s="645"/>
      <c r="BA9" s="645"/>
      <c r="BB9" s="645"/>
      <c r="BC9" s="645"/>
      <c r="BD9" s="645"/>
      <c r="BE9" s="645"/>
      <c r="BF9" s="646"/>
      <c r="BG9" s="647">
        <v>62925218</v>
      </c>
      <c r="BH9" s="648"/>
      <c r="BI9" s="648"/>
      <c r="BJ9" s="648"/>
      <c r="BK9" s="648"/>
      <c r="BL9" s="648"/>
      <c r="BM9" s="648"/>
      <c r="BN9" s="649"/>
      <c r="BO9" s="650">
        <v>36</v>
      </c>
      <c r="BP9" s="650"/>
      <c r="BQ9" s="650"/>
      <c r="BR9" s="650"/>
      <c r="BS9" s="656" t="s">
        <v>245</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37121788</v>
      </c>
      <c r="CS9" s="648"/>
      <c r="CT9" s="648"/>
      <c r="CU9" s="648"/>
      <c r="CV9" s="648"/>
      <c r="CW9" s="648"/>
      <c r="CX9" s="648"/>
      <c r="CY9" s="649"/>
      <c r="CZ9" s="650">
        <v>5.5</v>
      </c>
      <c r="DA9" s="650"/>
      <c r="DB9" s="650"/>
      <c r="DC9" s="650"/>
      <c r="DD9" s="656">
        <v>3928271</v>
      </c>
      <c r="DE9" s="648"/>
      <c r="DF9" s="648"/>
      <c r="DG9" s="648"/>
      <c r="DH9" s="648"/>
      <c r="DI9" s="648"/>
      <c r="DJ9" s="648"/>
      <c r="DK9" s="648"/>
      <c r="DL9" s="648"/>
      <c r="DM9" s="648"/>
      <c r="DN9" s="648"/>
      <c r="DO9" s="648"/>
      <c r="DP9" s="649"/>
      <c r="DQ9" s="656">
        <v>22680950</v>
      </c>
      <c r="DR9" s="648"/>
      <c r="DS9" s="648"/>
      <c r="DT9" s="648"/>
      <c r="DU9" s="648"/>
      <c r="DV9" s="648"/>
      <c r="DW9" s="648"/>
      <c r="DX9" s="648"/>
      <c r="DY9" s="648"/>
      <c r="DZ9" s="648"/>
      <c r="EA9" s="648"/>
      <c r="EB9" s="648"/>
      <c r="EC9" s="657"/>
    </row>
    <row r="10" spans="2:143" ht="11.25" customHeight="1" x14ac:dyDescent="0.2">
      <c r="B10" s="644" t="s">
        <v>247</v>
      </c>
      <c r="C10" s="645"/>
      <c r="D10" s="645"/>
      <c r="E10" s="645"/>
      <c r="F10" s="645"/>
      <c r="G10" s="645"/>
      <c r="H10" s="645"/>
      <c r="I10" s="645"/>
      <c r="J10" s="645"/>
      <c r="K10" s="645"/>
      <c r="L10" s="645"/>
      <c r="M10" s="645"/>
      <c r="N10" s="645"/>
      <c r="O10" s="645"/>
      <c r="P10" s="645"/>
      <c r="Q10" s="646"/>
      <c r="R10" s="647">
        <v>146736</v>
      </c>
      <c r="S10" s="648"/>
      <c r="T10" s="648"/>
      <c r="U10" s="648"/>
      <c r="V10" s="648"/>
      <c r="W10" s="648"/>
      <c r="X10" s="648"/>
      <c r="Y10" s="649"/>
      <c r="Z10" s="650">
        <v>0</v>
      </c>
      <c r="AA10" s="650"/>
      <c r="AB10" s="650"/>
      <c r="AC10" s="650"/>
      <c r="AD10" s="651">
        <v>146736</v>
      </c>
      <c r="AE10" s="651"/>
      <c r="AF10" s="651"/>
      <c r="AG10" s="651"/>
      <c r="AH10" s="651"/>
      <c r="AI10" s="651"/>
      <c r="AJ10" s="651"/>
      <c r="AK10" s="651"/>
      <c r="AL10" s="652">
        <v>0.1</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3512318</v>
      </c>
      <c r="BH10" s="648"/>
      <c r="BI10" s="648"/>
      <c r="BJ10" s="648"/>
      <c r="BK10" s="648"/>
      <c r="BL10" s="648"/>
      <c r="BM10" s="648"/>
      <c r="BN10" s="649"/>
      <c r="BO10" s="650">
        <v>2</v>
      </c>
      <c r="BP10" s="650"/>
      <c r="BQ10" s="650"/>
      <c r="BR10" s="650"/>
      <c r="BS10" s="656">
        <v>574823</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505095</v>
      </c>
      <c r="CS10" s="648"/>
      <c r="CT10" s="648"/>
      <c r="CU10" s="648"/>
      <c r="CV10" s="648"/>
      <c r="CW10" s="648"/>
      <c r="CX10" s="648"/>
      <c r="CY10" s="649"/>
      <c r="CZ10" s="650">
        <v>0.1</v>
      </c>
      <c r="DA10" s="650"/>
      <c r="DB10" s="650"/>
      <c r="DC10" s="650"/>
      <c r="DD10" s="656" t="s">
        <v>245</v>
      </c>
      <c r="DE10" s="648"/>
      <c r="DF10" s="648"/>
      <c r="DG10" s="648"/>
      <c r="DH10" s="648"/>
      <c r="DI10" s="648"/>
      <c r="DJ10" s="648"/>
      <c r="DK10" s="648"/>
      <c r="DL10" s="648"/>
      <c r="DM10" s="648"/>
      <c r="DN10" s="648"/>
      <c r="DO10" s="648"/>
      <c r="DP10" s="649"/>
      <c r="DQ10" s="656">
        <v>388992</v>
      </c>
      <c r="DR10" s="648"/>
      <c r="DS10" s="648"/>
      <c r="DT10" s="648"/>
      <c r="DU10" s="648"/>
      <c r="DV10" s="648"/>
      <c r="DW10" s="648"/>
      <c r="DX10" s="648"/>
      <c r="DY10" s="648"/>
      <c r="DZ10" s="648"/>
      <c r="EA10" s="648"/>
      <c r="EB10" s="648"/>
      <c r="EC10" s="657"/>
    </row>
    <row r="11" spans="2:143" ht="11.25" customHeight="1" x14ac:dyDescent="0.2">
      <c r="B11" s="644" t="s">
        <v>250</v>
      </c>
      <c r="C11" s="645"/>
      <c r="D11" s="645"/>
      <c r="E11" s="645"/>
      <c r="F11" s="645"/>
      <c r="G11" s="645"/>
      <c r="H11" s="645"/>
      <c r="I11" s="645"/>
      <c r="J11" s="645"/>
      <c r="K11" s="645"/>
      <c r="L11" s="645"/>
      <c r="M11" s="645"/>
      <c r="N11" s="645"/>
      <c r="O11" s="645"/>
      <c r="P11" s="645"/>
      <c r="Q11" s="646"/>
      <c r="R11" s="647">
        <v>20975410</v>
      </c>
      <c r="S11" s="648"/>
      <c r="T11" s="648"/>
      <c r="U11" s="648"/>
      <c r="V11" s="648"/>
      <c r="W11" s="648"/>
      <c r="X11" s="648"/>
      <c r="Y11" s="649"/>
      <c r="Z11" s="652">
        <v>3.1</v>
      </c>
      <c r="AA11" s="653"/>
      <c r="AB11" s="653"/>
      <c r="AC11" s="665"/>
      <c r="AD11" s="656">
        <v>20975410</v>
      </c>
      <c r="AE11" s="648"/>
      <c r="AF11" s="648"/>
      <c r="AG11" s="648"/>
      <c r="AH11" s="648"/>
      <c r="AI11" s="648"/>
      <c r="AJ11" s="648"/>
      <c r="AK11" s="649"/>
      <c r="AL11" s="652">
        <v>8.1</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6973704</v>
      </c>
      <c r="BH11" s="648"/>
      <c r="BI11" s="648"/>
      <c r="BJ11" s="648"/>
      <c r="BK11" s="648"/>
      <c r="BL11" s="648"/>
      <c r="BM11" s="648"/>
      <c r="BN11" s="649"/>
      <c r="BO11" s="650">
        <v>4</v>
      </c>
      <c r="BP11" s="650"/>
      <c r="BQ11" s="650"/>
      <c r="BR11" s="650"/>
      <c r="BS11" s="656">
        <v>857558</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2028447</v>
      </c>
      <c r="CS11" s="648"/>
      <c r="CT11" s="648"/>
      <c r="CU11" s="648"/>
      <c r="CV11" s="648"/>
      <c r="CW11" s="648"/>
      <c r="CX11" s="648"/>
      <c r="CY11" s="649"/>
      <c r="CZ11" s="650">
        <v>0.3</v>
      </c>
      <c r="DA11" s="650"/>
      <c r="DB11" s="650"/>
      <c r="DC11" s="650"/>
      <c r="DD11" s="656">
        <v>796094</v>
      </c>
      <c r="DE11" s="648"/>
      <c r="DF11" s="648"/>
      <c r="DG11" s="648"/>
      <c r="DH11" s="648"/>
      <c r="DI11" s="648"/>
      <c r="DJ11" s="648"/>
      <c r="DK11" s="648"/>
      <c r="DL11" s="648"/>
      <c r="DM11" s="648"/>
      <c r="DN11" s="648"/>
      <c r="DO11" s="648"/>
      <c r="DP11" s="649"/>
      <c r="DQ11" s="656">
        <v>1271053</v>
      </c>
      <c r="DR11" s="648"/>
      <c r="DS11" s="648"/>
      <c r="DT11" s="648"/>
      <c r="DU11" s="648"/>
      <c r="DV11" s="648"/>
      <c r="DW11" s="648"/>
      <c r="DX11" s="648"/>
      <c r="DY11" s="648"/>
      <c r="DZ11" s="648"/>
      <c r="EA11" s="648"/>
      <c r="EB11" s="648"/>
      <c r="EC11" s="657"/>
    </row>
    <row r="12" spans="2:143" ht="11.25" customHeight="1" x14ac:dyDescent="0.2">
      <c r="B12" s="644" t="s">
        <v>253</v>
      </c>
      <c r="C12" s="645"/>
      <c r="D12" s="645"/>
      <c r="E12" s="645"/>
      <c r="F12" s="645"/>
      <c r="G12" s="645"/>
      <c r="H12" s="645"/>
      <c r="I12" s="645"/>
      <c r="J12" s="645"/>
      <c r="K12" s="645"/>
      <c r="L12" s="645"/>
      <c r="M12" s="645"/>
      <c r="N12" s="645"/>
      <c r="O12" s="645"/>
      <c r="P12" s="645"/>
      <c r="Q12" s="646"/>
      <c r="R12" s="647">
        <v>37741</v>
      </c>
      <c r="S12" s="648"/>
      <c r="T12" s="648"/>
      <c r="U12" s="648"/>
      <c r="V12" s="648"/>
      <c r="W12" s="648"/>
      <c r="X12" s="648"/>
      <c r="Y12" s="649"/>
      <c r="Z12" s="650">
        <v>0</v>
      </c>
      <c r="AA12" s="650"/>
      <c r="AB12" s="650"/>
      <c r="AC12" s="650"/>
      <c r="AD12" s="651">
        <v>37741</v>
      </c>
      <c r="AE12" s="651"/>
      <c r="AF12" s="651"/>
      <c r="AG12" s="651"/>
      <c r="AH12" s="651"/>
      <c r="AI12" s="651"/>
      <c r="AJ12" s="651"/>
      <c r="AK12" s="651"/>
      <c r="AL12" s="652">
        <v>0</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70601773</v>
      </c>
      <c r="BH12" s="648"/>
      <c r="BI12" s="648"/>
      <c r="BJ12" s="648"/>
      <c r="BK12" s="648"/>
      <c r="BL12" s="648"/>
      <c r="BM12" s="648"/>
      <c r="BN12" s="649"/>
      <c r="BO12" s="650">
        <v>40.4</v>
      </c>
      <c r="BP12" s="650"/>
      <c r="BQ12" s="650"/>
      <c r="BR12" s="650"/>
      <c r="BS12" s="656" t="s">
        <v>131</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47273366</v>
      </c>
      <c r="CS12" s="648"/>
      <c r="CT12" s="648"/>
      <c r="CU12" s="648"/>
      <c r="CV12" s="648"/>
      <c r="CW12" s="648"/>
      <c r="CX12" s="648"/>
      <c r="CY12" s="649"/>
      <c r="CZ12" s="650">
        <v>7</v>
      </c>
      <c r="DA12" s="650"/>
      <c r="DB12" s="650"/>
      <c r="DC12" s="650"/>
      <c r="DD12" s="656">
        <v>395480</v>
      </c>
      <c r="DE12" s="648"/>
      <c r="DF12" s="648"/>
      <c r="DG12" s="648"/>
      <c r="DH12" s="648"/>
      <c r="DI12" s="648"/>
      <c r="DJ12" s="648"/>
      <c r="DK12" s="648"/>
      <c r="DL12" s="648"/>
      <c r="DM12" s="648"/>
      <c r="DN12" s="648"/>
      <c r="DO12" s="648"/>
      <c r="DP12" s="649"/>
      <c r="DQ12" s="656">
        <v>11688305</v>
      </c>
      <c r="DR12" s="648"/>
      <c r="DS12" s="648"/>
      <c r="DT12" s="648"/>
      <c r="DU12" s="648"/>
      <c r="DV12" s="648"/>
      <c r="DW12" s="648"/>
      <c r="DX12" s="648"/>
      <c r="DY12" s="648"/>
      <c r="DZ12" s="648"/>
      <c r="EA12" s="648"/>
      <c r="EB12" s="648"/>
      <c r="EC12" s="657"/>
    </row>
    <row r="13" spans="2:143" ht="11.25" customHeight="1" x14ac:dyDescent="0.2">
      <c r="B13" s="644" t="s">
        <v>256</v>
      </c>
      <c r="C13" s="645"/>
      <c r="D13" s="645"/>
      <c r="E13" s="645"/>
      <c r="F13" s="645"/>
      <c r="G13" s="645"/>
      <c r="H13" s="645"/>
      <c r="I13" s="645"/>
      <c r="J13" s="645"/>
      <c r="K13" s="645"/>
      <c r="L13" s="645"/>
      <c r="M13" s="645"/>
      <c r="N13" s="645"/>
      <c r="O13" s="645"/>
      <c r="P13" s="645"/>
      <c r="Q13" s="646"/>
      <c r="R13" s="647" t="s">
        <v>245</v>
      </c>
      <c r="S13" s="648"/>
      <c r="T13" s="648"/>
      <c r="U13" s="648"/>
      <c r="V13" s="648"/>
      <c r="W13" s="648"/>
      <c r="X13" s="648"/>
      <c r="Y13" s="649"/>
      <c r="Z13" s="650" t="s">
        <v>131</v>
      </c>
      <c r="AA13" s="650"/>
      <c r="AB13" s="650"/>
      <c r="AC13" s="650"/>
      <c r="AD13" s="651" t="s">
        <v>245</v>
      </c>
      <c r="AE13" s="651"/>
      <c r="AF13" s="651"/>
      <c r="AG13" s="651"/>
      <c r="AH13" s="651"/>
      <c r="AI13" s="651"/>
      <c r="AJ13" s="651"/>
      <c r="AK13" s="651"/>
      <c r="AL13" s="652" t="s">
        <v>245</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68771087</v>
      </c>
      <c r="BH13" s="648"/>
      <c r="BI13" s="648"/>
      <c r="BJ13" s="648"/>
      <c r="BK13" s="648"/>
      <c r="BL13" s="648"/>
      <c r="BM13" s="648"/>
      <c r="BN13" s="649"/>
      <c r="BO13" s="650">
        <v>39.4</v>
      </c>
      <c r="BP13" s="650"/>
      <c r="BQ13" s="650"/>
      <c r="BR13" s="650"/>
      <c r="BS13" s="656" t="s">
        <v>131</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76789515</v>
      </c>
      <c r="CS13" s="648"/>
      <c r="CT13" s="648"/>
      <c r="CU13" s="648"/>
      <c r="CV13" s="648"/>
      <c r="CW13" s="648"/>
      <c r="CX13" s="648"/>
      <c r="CY13" s="649"/>
      <c r="CZ13" s="650">
        <v>11.3</v>
      </c>
      <c r="DA13" s="650"/>
      <c r="DB13" s="650"/>
      <c r="DC13" s="650"/>
      <c r="DD13" s="656">
        <v>51722033</v>
      </c>
      <c r="DE13" s="648"/>
      <c r="DF13" s="648"/>
      <c r="DG13" s="648"/>
      <c r="DH13" s="648"/>
      <c r="DI13" s="648"/>
      <c r="DJ13" s="648"/>
      <c r="DK13" s="648"/>
      <c r="DL13" s="648"/>
      <c r="DM13" s="648"/>
      <c r="DN13" s="648"/>
      <c r="DO13" s="648"/>
      <c r="DP13" s="649"/>
      <c r="DQ13" s="656">
        <v>22446353</v>
      </c>
      <c r="DR13" s="648"/>
      <c r="DS13" s="648"/>
      <c r="DT13" s="648"/>
      <c r="DU13" s="648"/>
      <c r="DV13" s="648"/>
      <c r="DW13" s="648"/>
      <c r="DX13" s="648"/>
      <c r="DY13" s="648"/>
      <c r="DZ13" s="648"/>
      <c r="EA13" s="648"/>
      <c r="EB13" s="648"/>
      <c r="EC13" s="657"/>
    </row>
    <row r="14" spans="2:143" ht="11.25" customHeight="1" x14ac:dyDescent="0.2">
      <c r="B14" s="644" t="s">
        <v>259</v>
      </c>
      <c r="C14" s="645"/>
      <c r="D14" s="645"/>
      <c r="E14" s="645"/>
      <c r="F14" s="645"/>
      <c r="G14" s="645"/>
      <c r="H14" s="645"/>
      <c r="I14" s="645"/>
      <c r="J14" s="645"/>
      <c r="K14" s="645"/>
      <c r="L14" s="645"/>
      <c r="M14" s="645"/>
      <c r="N14" s="645"/>
      <c r="O14" s="645"/>
      <c r="P14" s="645"/>
      <c r="Q14" s="646"/>
      <c r="R14" s="647" t="s">
        <v>131</v>
      </c>
      <c r="S14" s="648"/>
      <c r="T14" s="648"/>
      <c r="U14" s="648"/>
      <c r="V14" s="648"/>
      <c r="W14" s="648"/>
      <c r="X14" s="648"/>
      <c r="Y14" s="649"/>
      <c r="Z14" s="650" t="s">
        <v>245</v>
      </c>
      <c r="AA14" s="650"/>
      <c r="AB14" s="650"/>
      <c r="AC14" s="650"/>
      <c r="AD14" s="651" t="s">
        <v>245</v>
      </c>
      <c r="AE14" s="651"/>
      <c r="AF14" s="651"/>
      <c r="AG14" s="651"/>
      <c r="AH14" s="651"/>
      <c r="AI14" s="651"/>
      <c r="AJ14" s="651"/>
      <c r="AK14" s="651"/>
      <c r="AL14" s="652" t="s">
        <v>245</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2057323</v>
      </c>
      <c r="BH14" s="648"/>
      <c r="BI14" s="648"/>
      <c r="BJ14" s="648"/>
      <c r="BK14" s="648"/>
      <c r="BL14" s="648"/>
      <c r="BM14" s="648"/>
      <c r="BN14" s="649"/>
      <c r="BO14" s="650">
        <v>1.2</v>
      </c>
      <c r="BP14" s="650"/>
      <c r="BQ14" s="650"/>
      <c r="BR14" s="650"/>
      <c r="BS14" s="656" t="s">
        <v>131</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12380546</v>
      </c>
      <c r="CS14" s="648"/>
      <c r="CT14" s="648"/>
      <c r="CU14" s="648"/>
      <c r="CV14" s="648"/>
      <c r="CW14" s="648"/>
      <c r="CX14" s="648"/>
      <c r="CY14" s="649"/>
      <c r="CZ14" s="650">
        <v>1.8</v>
      </c>
      <c r="DA14" s="650"/>
      <c r="DB14" s="650"/>
      <c r="DC14" s="650"/>
      <c r="DD14" s="656">
        <v>1442596</v>
      </c>
      <c r="DE14" s="648"/>
      <c r="DF14" s="648"/>
      <c r="DG14" s="648"/>
      <c r="DH14" s="648"/>
      <c r="DI14" s="648"/>
      <c r="DJ14" s="648"/>
      <c r="DK14" s="648"/>
      <c r="DL14" s="648"/>
      <c r="DM14" s="648"/>
      <c r="DN14" s="648"/>
      <c r="DO14" s="648"/>
      <c r="DP14" s="649"/>
      <c r="DQ14" s="656">
        <v>10933804</v>
      </c>
      <c r="DR14" s="648"/>
      <c r="DS14" s="648"/>
      <c r="DT14" s="648"/>
      <c r="DU14" s="648"/>
      <c r="DV14" s="648"/>
      <c r="DW14" s="648"/>
      <c r="DX14" s="648"/>
      <c r="DY14" s="648"/>
      <c r="DZ14" s="648"/>
      <c r="EA14" s="648"/>
      <c r="EB14" s="648"/>
      <c r="EC14" s="657"/>
    </row>
    <row r="15" spans="2:143" ht="11.25" customHeight="1" x14ac:dyDescent="0.2">
      <c r="B15" s="644" t="s">
        <v>262</v>
      </c>
      <c r="C15" s="645"/>
      <c r="D15" s="645"/>
      <c r="E15" s="645"/>
      <c r="F15" s="645"/>
      <c r="G15" s="645"/>
      <c r="H15" s="645"/>
      <c r="I15" s="645"/>
      <c r="J15" s="645"/>
      <c r="K15" s="645"/>
      <c r="L15" s="645"/>
      <c r="M15" s="645"/>
      <c r="N15" s="645"/>
      <c r="O15" s="645"/>
      <c r="P15" s="645"/>
      <c r="Q15" s="646"/>
      <c r="R15" s="647">
        <v>5296465</v>
      </c>
      <c r="S15" s="648"/>
      <c r="T15" s="648"/>
      <c r="U15" s="648"/>
      <c r="V15" s="648"/>
      <c r="W15" s="648"/>
      <c r="X15" s="648"/>
      <c r="Y15" s="649"/>
      <c r="Z15" s="650">
        <v>0.8</v>
      </c>
      <c r="AA15" s="650"/>
      <c r="AB15" s="650"/>
      <c r="AC15" s="650"/>
      <c r="AD15" s="651">
        <v>5296465</v>
      </c>
      <c r="AE15" s="651"/>
      <c r="AF15" s="651"/>
      <c r="AG15" s="651"/>
      <c r="AH15" s="651"/>
      <c r="AI15" s="651"/>
      <c r="AJ15" s="651"/>
      <c r="AK15" s="651"/>
      <c r="AL15" s="652">
        <v>2</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6765503</v>
      </c>
      <c r="BH15" s="648"/>
      <c r="BI15" s="648"/>
      <c r="BJ15" s="648"/>
      <c r="BK15" s="648"/>
      <c r="BL15" s="648"/>
      <c r="BM15" s="648"/>
      <c r="BN15" s="649"/>
      <c r="BO15" s="650">
        <v>3.9</v>
      </c>
      <c r="BP15" s="650"/>
      <c r="BQ15" s="650"/>
      <c r="BR15" s="650"/>
      <c r="BS15" s="656" t="s">
        <v>131</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82381006</v>
      </c>
      <c r="CS15" s="648"/>
      <c r="CT15" s="648"/>
      <c r="CU15" s="648"/>
      <c r="CV15" s="648"/>
      <c r="CW15" s="648"/>
      <c r="CX15" s="648"/>
      <c r="CY15" s="649"/>
      <c r="CZ15" s="650">
        <v>12.2</v>
      </c>
      <c r="DA15" s="650"/>
      <c r="DB15" s="650"/>
      <c r="DC15" s="650"/>
      <c r="DD15" s="656">
        <v>7393516</v>
      </c>
      <c r="DE15" s="648"/>
      <c r="DF15" s="648"/>
      <c r="DG15" s="648"/>
      <c r="DH15" s="648"/>
      <c r="DI15" s="648"/>
      <c r="DJ15" s="648"/>
      <c r="DK15" s="648"/>
      <c r="DL15" s="648"/>
      <c r="DM15" s="648"/>
      <c r="DN15" s="648"/>
      <c r="DO15" s="648"/>
      <c r="DP15" s="649"/>
      <c r="DQ15" s="656">
        <v>62663724</v>
      </c>
      <c r="DR15" s="648"/>
      <c r="DS15" s="648"/>
      <c r="DT15" s="648"/>
      <c r="DU15" s="648"/>
      <c r="DV15" s="648"/>
      <c r="DW15" s="648"/>
      <c r="DX15" s="648"/>
      <c r="DY15" s="648"/>
      <c r="DZ15" s="648"/>
      <c r="EA15" s="648"/>
      <c r="EB15" s="648"/>
      <c r="EC15" s="657"/>
    </row>
    <row r="16" spans="2:143" ht="11.25" customHeight="1" x14ac:dyDescent="0.2">
      <c r="B16" s="644" t="s">
        <v>265</v>
      </c>
      <c r="C16" s="645"/>
      <c r="D16" s="645"/>
      <c r="E16" s="645"/>
      <c r="F16" s="645"/>
      <c r="G16" s="645"/>
      <c r="H16" s="645"/>
      <c r="I16" s="645"/>
      <c r="J16" s="645"/>
      <c r="K16" s="645"/>
      <c r="L16" s="645"/>
      <c r="M16" s="645"/>
      <c r="N16" s="645"/>
      <c r="O16" s="645"/>
      <c r="P16" s="645"/>
      <c r="Q16" s="646"/>
      <c r="R16" s="647">
        <v>433672</v>
      </c>
      <c r="S16" s="648"/>
      <c r="T16" s="648"/>
      <c r="U16" s="648"/>
      <c r="V16" s="648"/>
      <c r="W16" s="648"/>
      <c r="X16" s="648"/>
      <c r="Y16" s="649"/>
      <c r="Z16" s="650">
        <v>0.1</v>
      </c>
      <c r="AA16" s="650"/>
      <c r="AB16" s="650"/>
      <c r="AC16" s="650"/>
      <c r="AD16" s="651">
        <v>433672</v>
      </c>
      <c r="AE16" s="651"/>
      <c r="AF16" s="651"/>
      <c r="AG16" s="651"/>
      <c r="AH16" s="651"/>
      <c r="AI16" s="651"/>
      <c r="AJ16" s="651"/>
      <c r="AK16" s="651"/>
      <c r="AL16" s="652">
        <v>0.2</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v>27524</v>
      </c>
      <c r="BH16" s="648"/>
      <c r="BI16" s="648"/>
      <c r="BJ16" s="648"/>
      <c r="BK16" s="648"/>
      <c r="BL16" s="648"/>
      <c r="BM16" s="648"/>
      <c r="BN16" s="649"/>
      <c r="BO16" s="650">
        <v>0</v>
      </c>
      <c r="BP16" s="650"/>
      <c r="BQ16" s="650"/>
      <c r="BR16" s="650"/>
      <c r="BS16" s="656" t="s">
        <v>245</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t="s">
        <v>131</v>
      </c>
      <c r="CS16" s="648"/>
      <c r="CT16" s="648"/>
      <c r="CU16" s="648"/>
      <c r="CV16" s="648"/>
      <c r="CW16" s="648"/>
      <c r="CX16" s="648"/>
      <c r="CY16" s="649"/>
      <c r="CZ16" s="650" t="s">
        <v>131</v>
      </c>
      <c r="DA16" s="650"/>
      <c r="DB16" s="650"/>
      <c r="DC16" s="650"/>
      <c r="DD16" s="656" t="s">
        <v>131</v>
      </c>
      <c r="DE16" s="648"/>
      <c r="DF16" s="648"/>
      <c r="DG16" s="648"/>
      <c r="DH16" s="648"/>
      <c r="DI16" s="648"/>
      <c r="DJ16" s="648"/>
      <c r="DK16" s="648"/>
      <c r="DL16" s="648"/>
      <c r="DM16" s="648"/>
      <c r="DN16" s="648"/>
      <c r="DO16" s="648"/>
      <c r="DP16" s="649"/>
      <c r="DQ16" s="656" t="s">
        <v>131</v>
      </c>
      <c r="DR16" s="648"/>
      <c r="DS16" s="648"/>
      <c r="DT16" s="648"/>
      <c r="DU16" s="648"/>
      <c r="DV16" s="648"/>
      <c r="DW16" s="648"/>
      <c r="DX16" s="648"/>
      <c r="DY16" s="648"/>
      <c r="DZ16" s="648"/>
      <c r="EA16" s="648"/>
      <c r="EB16" s="648"/>
      <c r="EC16" s="657"/>
    </row>
    <row r="17" spans="2:133" ht="11.25" customHeight="1" x14ac:dyDescent="0.2">
      <c r="B17" s="644" t="s">
        <v>268</v>
      </c>
      <c r="C17" s="645"/>
      <c r="D17" s="645"/>
      <c r="E17" s="645"/>
      <c r="F17" s="645"/>
      <c r="G17" s="645"/>
      <c r="H17" s="645"/>
      <c r="I17" s="645"/>
      <c r="J17" s="645"/>
      <c r="K17" s="645"/>
      <c r="L17" s="645"/>
      <c r="M17" s="645"/>
      <c r="N17" s="645"/>
      <c r="O17" s="645"/>
      <c r="P17" s="645"/>
      <c r="Q17" s="646"/>
      <c r="R17" s="647">
        <v>1131934</v>
      </c>
      <c r="S17" s="648"/>
      <c r="T17" s="648"/>
      <c r="U17" s="648"/>
      <c r="V17" s="648"/>
      <c r="W17" s="648"/>
      <c r="X17" s="648"/>
      <c r="Y17" s="649"/>
      <c r="Z17" s="650">
        <v>0.2</v>
      </c>
      <c r="AA17" s="650"/>
      <c r="AB17" s="650"/>
      <c r="AC17" s="650"/>
      <c r="AD17" s="651">
        <v>1131934</v>
      </c>
      <c r="AE17" s="651"/>
      <c r="AF17" s="651"/>
      <c r="AG17" s="651"/>
      <c r="AH17" s="651"/>
      <c r="AI17" s="651"/>
      <c r="AJ17" s="651"/>
      <c r="AK17" s="651"/>
      <c r="AL17" s="652">
        <v>0.4</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v>56</v>
      </c>
      <c r="BH17" s="648"/>
      <c r="BI17" s="648"/>
      <c r="BJ17" s="648"/>
      <c r="BK17" s="648"/>
      <c r="BL17" s="648"/>
      <c r="BM17" s="648"/>
      <c r="BN17" s="649"/>
      <c r="BO17" s="650">
        <v>0</v>
      </c>
      <c r="BP17" s="650"/>
      <c r="BQ17" s="650"/>
      <c r="BR17" s="650"/>
      <c r="BS17" s="656" t="s">
        <v>131</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71526073</v>
      </c>
      <c r="CS17" s="648"/>
      <c r="CT17" s="648"/>
      <c r="CU17" s="648"/>
      <c r="CV17" s="648"/>
      <c r="CW17" s="648"/>
      <c r="CX17" s="648"/>
      <c r="CY17" s="649"/>
      <c r="CZ17" s="650">
        <v>10.6</v>
      </c>
      <c r="DA17" s="650"/>
      <c r="DB17" s="650"/>
      <c r="DC17" s="650"/>
      <c r="DD17" s="656" t="s">
        <v>245</v>
      </c>
      <c r="DE17" s="648"/>
      <c r="DF17" s="648"/>
      <c r="DG17" s="648"/>
      <c r="DH17" s="648"/>
      <c r="DI17" s="648"/>
      <c r="DJ17" s="648"/>
      <c r="DK17" s="648"/>
      <c r="DL17" s="648"/>
      <c r="DM17" s="648"/>
      <c r="DN17" s="648"/>
      <c r="DO17" s="648"/>
      <c r="DP17" s="649"/>
      <c r="DQ17" s="656">
        <v>67391582</v>
      </c>
      <c r="DR17" s="648"/>
      <c r="DS17" s="648"/>
      <c r="DT17" s="648"/>
      <c r="DU17" s="648"/>
      <c r="DV17" s="648"/>
      <c r="DW17" s="648"/>
      <c r="DX17" s="648"/>
      <c r="DY17" s="648"/>
      <c r="DZ17" s="648"/>
      <c r="EA17" s="648"/>
      <c r="EB17" s="648"/>
      <c r="EC17" s="657"/>
    </row>
    <row r="18" spans="2:133" ht="11.25" customHeight="1" x14ac:dyDescent="0.2">
      <c r="B18" s="644" t="s">
        <v>271</v>
      </c>
      <c r="C18" s="645"/>
      <c r="D18" s="645"/>
      <c r="E18" s="645"/>
      <c r="F18" s="645"/>
      <c r="G18" s="645"/>
      <c r="H18" s="645"/>
      <c r="I18" s="645"/>
      <c r="J18" s="645"/>
      <c r="K18" s="645"/>
      <c r="L18" s="645"/>
      <c r="M18" s="645"/>
      <c r="N18" s="645"/>
      <c r="O18" s="645"/>
      <c r="P18" s="645"/>
      <c r="Q18" s="646"/>
      <c r="R18" s="647">
        <v>1239894</v>
      </c>
      <c r="S18" s="648"/>
      <c r="T18" s="648"/>
      <c r="U18" s="648"/>
      <c r="V18" s="648"/>
      <c r="W18" s="648"/>
      <c r="X18" s="648"/>
      <c r="Y18" s="649"/>
      <c r="Z18" s="650">
        <v>0.2</v>
      </c>
      <c r="AA18" s="650"/>
      <c r="AB18" s="650"/>
      <c r="AC18" s="650"/>
      <c r="AD18" s="651">
        <v>1239894</v>
      </c>
      <c r="AE18" s="651"/>
      <c r="AF18" s="651"/>
      <c r="AG18" s="651"/>
      <c r="AH18" s="651"/>
      <c r="AI18" s="651"/>
      <c r="AJ18" s="651"/>
      <c r="AK18" s="651"/>
      <c r="AL18" s="652">
        <v>0.5</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131</v>
      </c>
      <c r="BH18" s="648"/>
      <c r="BI18" s="648"/>
      <c r="BJ18" s="648"/>
      <c r="BK18" s="648"/>
      <c r="BL18" s="648"/>
      <c r="BM18" s="648"/>
      <c r="BN18" s="649"/>
      <c r="BO18" s="650" t="s">
        <v>131</v>
      </c>
      <c r="BP18" s="650"/>
      <c r="BQ18" s="650"/>
      <c r="BR18" s="650"/>
      <c r="BS18" s="656" t="s">
        <v>131</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v>377766</v>
      </c>
      <c r="CS18" s="648"/>
      <c r="CT18" s="648"/>
      <c r="CU18" s="648"/>
      <c r="CV18" s="648"/>
      <c r="CW18" s="648"/>
      <c r="CX18" s="648"/>
      <c r="CY18" s="649"/>
      <c r="CZ18" s="650">
        <v>0.1</v>
      </c>
      <c r="DA18" s="650"/>
      <c r="DB18" s="650"/>
      <c r="DC18" s="650"/>
      <c r="DD18" s="656" t="s">
        <v>245</v>
      </c>
      <c r="DE18" s="648"/>
      <c r="DF18" s="648"/>
      <c r="DG18" s="648"/>
      <c r="DH18" s="648"/>
      <c r="DI18" s="648"/>
      <c r="DJ18" s="648"/>
      <c r="DK18" s="648"/>
      <c r="DL18" s="648"/>
      <c r="DM18" s="648"/>
      <c r="DN18" s="648"/>
      <c r="DO18" s="648"/>
      <c r="DP18" s="649"/>
      <c r="DQ18" s="656">
        <v>377766</v>
      </c>
      <c r="DR18" s="648"/>
      <c r="DS18" s="648"/>
      <c r="DT18" s="648"/>
      <c r="DU18" s="648"/>
      <c r="DV18" s="648"/>
      <c r="DW18" s="648"/>
      <c r="DX18" s="648"/>
      <c r="DY18" s="648"/>
      <c r="DZ18" s="648"/>
      <c r="EA18" s="648"/>
      <c r="EB18" s="648"/>
      <c r="EC18" s="657"/>
    </row>
    <row r="19" spans="2:133" ht="11.25" customHeight="1" x14ac:dyDescent="0.2">
      <c r="B19" s="644" t="s">
        <v>274</v>
      </c>
      <c r="C19" s="645"/>
      <c r="D19" s="645"/>
      <c r="E19" s="645"/>
      <c r="F19" s="645"/>
      <c r="G19" s="645"/>
      <c r="H19" s="645"/>
      <c r="I19" s="645"/>
      <c r="J19" s="645"/>
      <c r="K19" s="645"/>
      <c r="L19" s="645"/>
      <c r="M19" s="645"/>
      <c r="N19" s="645"/>
      <c r="O19" s="645"/>
      <c r="P19" s="645"/>
      <c r="Q19" s="646"/>
      <c r="R19" s="647">
        <v>994447</v>
      </c>
      <c r="S19" s="648"/>
      <c r="T19" s="648"/>
      <c r="U19" s="648"/>
      <c r="V19" s="648"/>
      <c r="W19" s="648"/>
      <c r="X19" s="648"/>
      <c r="Y19" s="649"/>
      <c r="Z19" s="650">
        <v>0.1</v>
      </c>
      <c r="AA19" s="650"/>
      <c r="AB19" s="650"/>
      <c r="AC19" s="650"/>
      <c r="AD19" s="651">
        <v>994447</v>
      </c>
      <c r="AE19" s="651"/>
      <c r="AF19" s="651"/>
      <c r="AG19" s="651"/>
      <c r="AH19" s="651"/>
      <c r="AI19" s="651"/>
      <c r="AJ19" s="651"/>
      <c r="AK19" s="651"/>
      <c r="AL19" s="652">
        <v>0.4</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20191935</v>
      </c>
      <c r="BH19" s="648"/>
      <c r="BI19" s="648"/>
      <c r="BJ19" s="648"/>
      <c r="BK19" s="648"/>
      <c r="BL19" s="648"/>
      <c r="BM19" s="648"/>
      <c r="BN19" s="649"/>
      <c r="BO19" s="650">
        <v>11.6</v>
      </c>
      <c r="BP19" s="650"/>
      <c r="BQ19" s="650"/>
      <c r="BR19" s="650"/>
      <c r="BS19" s="656" t="s">
        <v>245</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131</v>
      </c>
      <c r="CS19" s="648"/>
      <c r="CT19" s="648"/>
      <c r="CU19" s="648"/>
      <c r="CV19" s="648"/>
      <c r="CW19" s="648"/>
      <c r="CX19" s="648"/>
      <c r="CY19" s="649"/>
      <c r="CZ19" s="650" t="s">
        <v>131</v>
      </c>
      <c r="DA19" s="650"/>
      <c r="DB19" s="650"/>
      <c r="DC19" s="650"/>
      <c r="DD19" s="656" t="s">
        <v>245</v>
      </c>
      <c r="DE19" s="648"/>
      <c r="DF19" s="648"/>
      <c r="DG19" s="648"/>
      <c r="DH19" s="648"/>
      <c r="DI19" s="648"/>
      <c r="DJ19" s="648"/>
      <c r="DK19" s="648"/>
      <c r="DL19" s="648"/>
      <c r="DM19" s="648"/>
      <c r="DN19" s="648"/>
      <c r="DO19" s="648"/>
      <c r="DP19" s="649"/>
      <c r="DQ19" s="656" t="s">
        <v>131</v>
      </c>
      <c r="DR19" s="648"/>
      <c r="DS19" s="648"/>
      <c r="DT19" s="648"/>
      <c r="DU19" s="648"/>
      <c r="DV19" s="648"/>
      <c r="DW19" s="648"/>
      <c r="DX19" s="648"/>
      <c r="DY19" s="648"/>
      <c r="DZ19" s="648"/>
      <c r="EA19" s="648"/>
      <c r="EB19" s="648"/>
      <c r="EC19" s="657"/>
    </row>
    <row r="20" spans="2:133" ht="11.25" customHeight="1" x14ac:dyDescent="0.2">
      <c r="B20" s="644" t="s">
        <v>277</v>
      </c>
      <c r="C20" s="645"/>
      <c r="D20" s="645"/>
      <c r="E20" s="645"/>
      <c r="F20" s="645"/>
      <c r="G20" s="645"/>
      <c r="H20" s="645"/>
      <c r="I20" s="645"/>
      <c r="J20" s="645"/>
      <c r="K20" s="645"/>
      <c r="L20" s="645"/>
      <c r="M20" s="645"/>
      <c r="N20" s="645"/>
      <c r="O20" s="645"/>
      <c r="P20" s="645"/>
      <c r="Q20" s="646"/>
      <c r="R20" s="647">
        <v>201079</v>
      </c>
      <c r="S20" s="648"/>
      <c r="T20" s="648"/>
      <c r="U20" s="648"/>
      <c r="V20" s="648"/>
      <c r="W20" s="648"/>
      <c r="X20" s="648"/>
      <c r="Y20" s="649"/>
      <c r="Z20" s="650">
        <v>0</v>
      </c>
      <c r="AA20" s="650"/>
      <c r="AB20" s="650"/>
      <c r="AC20" s="650"/>
      <c r="AD20" s="651">
        <v>201079</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19303170</v>
      </c>
      <c r="BH20" s="648"/>
      <c r="BI20" s="648"/>
      <c r="BJ20" s="648"/>
      <c r="BK20" s="648"/>
      <c r="BL20" s="648"/>
      <c r="BM20" s="648"/>
      <c r="BN20" s="649"/>
      <c r="BO20" s="650">
        <v>11.1</v>
      </c>
      <c r="BP20" s="650"/>
      <c r="BQ20" s="650"/>
      <c r="BR20" s="650"/>
      <c r="BS20" s="656" t="s">
        <v>131</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677136765</v>
      </c>
      <c r="CS20" s="648"/>
      <c r="CT20" s="648"/>
      <c r="CU20" s="648"/>
      <c r="CV20" s="648"/>
      <c r="CW20" s="648"/>
      <c r="CX20" s="648"/>
      <c r="CY20" s="649"/>
      <c r="CZ20" s="650">
        <v>100</v>
      </c>
      <c r="DA20" s="650"/>
      <c r="DB20" s="650"/>
      <c r="DC20" s="650"/>
      <c r="DD20" s="656">
        <v>68889140</v>
      </c>
      <c r="DE20" s="648"/>
      <c r="DF20" s="648"/>
      <c r="DG20" s="648"/>
      <c r="DH20" s="648"/>
      <c r="DI20" s="648"/>
      <c r="DJ20" s="648"/>
      <c r="DK20" s="648"/>
      <c r="DL20" s="648"/>
      <c r="DM20" s="648"/>
      <c r="DN20" s="648"/>
      <c r="DO20" s="648"/>
      <c r="DP20" s="649"/>
      <c r="DQ20" s="656">
        <v>330940502</v>
      </c>
      <c r="DR20" s="648"/>
      <c r="DS20" s="648"/>
      <c r="DT20" s="648"/>
      <c r="DU20" s="648"/>
      <c r="DV20" s="648"/>
      <c r="DW20" s="648"/>
      <c r="DX20" s="648"/>
      <c r="DY20" s="648"/>
      <c r="DZ20" s="648"/>
      <c r="EA20" s="648"/>
      <c r="EB20" s="648"/>
      <c r="EC20" s="657"/>
    </row>
    <row r="21" spans="2:133" ht="11.25" customHeight="1" x14ac:dyDescent="0.2">
      <c r="B21" s="644" t="s">
        <v>280</v>
      </c>
      <c r="C21" s="645"/>
      <c r="D21" s="645"/>
      <c r="E21" s="645"/>
      <c r="F21" s="645"/>
      <c r="G21" s="645"/>
      <c r="H21" s="645"/>
      <c r="I21" s="645"/>
      <c r="J21" s="645"/>
      <c r="K21" s="645"/>
      <c r="L21" s="645"/>
      <c r="M21" s="645"/>
      <c r="N21" s="645"/>
      <c r="O21" s="645"/>
      <c r="P21" s="645"/>
      <c r="Q21" s="646"/>
      <c r="R21" s="647">
        <v>44368</v>
      </c>
      <c r="S21" s="648"/>
      <c r="T21" s="648"/>
      <c r="U21" s="648"/>
      <c r="V21" s="648"/>
      <c r="W21" s="648"/>
      <c r="X21" s="648"/>
      <c r="Y21" s="649"/>
      <c r="Z21" s="650">
        <v>0</v>
      </c>
      <c r="AA21" s="650"/>
      <c r="AB21" s="650"/>
      <c r="AC21" s="650"/>
      <c r="AD21" s="651">
        <v>44368</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9081</v>
      </c>
      <c r="BH21" s="648"/>
      <c r="BI21" s="648"/>
      <c r="BJ21" s="648"/>
      <c r="BK21" s="648"/>
      <c r="BL21" s="648"/>
      <c r="BM21" s="648"/>
      <c r="BN21" s="649"/>
      <c r="BO21" s="650">
        <v>0</v>
      </c>
      <c r="BP21" s="650"/>
      <c r="BQ21" s="650"/>
      <c r="BR21" s="650"/>
      <c r="BS21" s="656" t="s">
        <v>131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282</v>
      </c>
      <c r="C22" s="645"/>
      <c r="D22" s="645"/>
      <c r="E22" s="645"/>
      <c r="F22" s="645"/>
      <c r="G22" s="645"/>
      <c r="H22" s="645"/>
      <c r="I22" s="645"/>
      <c r="J22" s="645"/>
      <c r="K22" s="645"/>
      <c r="L22" s="645"/>
      <c r="M22" s="645"/>
      <c r="N22" s="645"/>
      <c r="O22" s="645"/>
      <c r="P22" s="645"/>
      <c r="Q22" s="646"/>
      <c r="R22" s="647">
        <v>63659532</v>
      </c>
      <c r="S22" s="648"/>
      <c r="T22" s="648"/>
      <c r="U22" s="648"/>
      <c r="V22" s="648"/>
      <c r="W22" s="648"/>
      <c r="X22" s="648"/>
      <c r="Y22" s="649"/>
      <c r="Z22" s="650">
        <v>9.3000000000000007</v>
      </c>
      <c r="AA22" s="650"/>
      <c r="AB22" s="650"/>
      <c r="AC22" s="650"/>
      <c r="AD22" s="651">
        <v>61126058</v>
      </c>
      <c r="AE22" s="651"/>
      <c r="AF22" s="651"/>
      <c r="AG22" s="651"/>
      <c r="AH22" s="651"/>
      <c r="AI22" s="651"/>
      <c r="AJ22" s="651"/>
      <c r="AK22" s="651"/>
      <c r="AL22" s="652">
        <v>23.6</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v>7186087</v>
      </c>
      <c r="BH22" s="648"/>
      <c r="BI22" s="648"/>
      <c r="BJ22" s="648"/>
      <c r="BK22" s="648"/>
      <c r="BL22" s="648"/>
      <c r="BM22" s="648"/>
      <c r="BN22" s="649"/>
      <c r="BO22" s="650">
        <v>4.0999999999999996</v>
      </c>
      <c r="BP22" s="650"/>
      <c r="BQ22" s="650"/>
      <c r="BR22" s="650"/>
      <c r="BS22" s="656" t="s">
        <v>245</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285</v>
      </c>
      <c r="C23" s="645"/>
      <c r="D23" s="645"/>
      <c r="E23" s="645"/>
      <c r="F23" s="645"/>
      <c r="G23" s="645"/>
      <c r="H23" s="645"/>
      <c r="I23" s="645"/>
      <c r="J23" s="645"/>
      <c r="K23" s="645"/>
      <c r="L23" s="645"/>
      <c r="M23" s="645"/>
      <c r="N23" s="645"/>
      <c r="O23" s="645"/>
      <c r="P23" s="645"/>
      <c r="Q23" s="646"/>
      <c r="R23" s="647">
        <v>61126058</v>
      </c>
      <c r="S23" s="648"/>
      <c r="T23" s="648"/>
      <c r="U23" s="648"/>
      <c r="V23" s="648"/>
      <c r="W23" s="648"/>
      <c r="X23" s="648"/>
      <c r="Y23" s="649"/>
      <c r="Z23" s="650">
        <v>9</v>
      </c>
      <c r="AA23" s="650"/>
      <c r="AB23" s="650"/>
      <c r="AC23" s="650"/>
      <c r="AD23" s="651">
        <v>61126058</v>
      </c>
      <c r="AE23" s="651"/>
      <c r="AF23" s="651"/>
      <c r="AG23" s="651"/>
      <c r="AH23" s="651"/>
      <c r="AI23" s="651"/>
      <c r="AJ23" s="651"/>
      <c r="AK23" s="651"/>
      <c r="AL23" s="652">
        <v>23.6</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12108002</v>
      </c>
      <c r="BH23" s="648"/>
      <c r="BI23" s="648"/>
      <c r="BJ23" s="648"/>
      <c r="BK23" s="648"/>
      <c r="BL23" s="648"/>
      <c r="BM23" s="648"/>
      <c r="BN23" s="649"/>
      <c r="BO23" s="650">
        <v>6.9</v>
      </c>
      <c r="BP23" s="650"/>
      <c r="BQ23" s="650"/>
      <c r="BR23" s="650"/>
      <c r="BS23" s="656" t="s">
        <v>245</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2">
      <c r="B24" s="644" t="s">
        <v>292</v>
      </c>
      <c r="C24" s="645"/>
      <c r="D24" s="645"/>
      <c r="E24" s="645"/>
      <c r="F24" s="645"/>
      <c r="G24" s="645"/>
      <c r="H24" s="645"/>
      <c r="I24" s="645"/>
      <c r="J24" s="645"/>
      <c r="K24" s="645"/>
      <c r="L24" s="645"/>
      <c r="M24" s="645"/>
      <c r="N24" s="645"/>
      <c r="O24" s="645"/>
      <c r="P24" s="645"/>
      <c r="Q24" s="646"/>
      <c r="R24" s="647">
        <v>2533406</v>
      </c>
      <c r="S24" s="648"/>
      <c r="T24" s="648"/>
      <c r="U24" s="648"/>
      <c r="V24" s="648"/>
      <c r="W24" s="648"/>
      <c r="X24" s="648"/>
      <c r="Y24" s="649"/>
      <c r="Z24" s="650">
        <v>0.4</v>
      </c>
      <c r="AA24" s="650"/>
      <c r="AB24" s="650"/>
      <c r="AC24" s="650"/>
      <c r="AD24" s="651" t="s">
        <v>245</v>
      </c>
      <c r="AE24" s="651"/>
      <c r="AF24" s="651"/>
      <c r="AG24" s="651"/>
      <c r="AH24" s="651"/>
      <c r="AI24" s="651"/>
      <c r="AJ24" s="651"/>
      <c r="AK24" s="651"/>
      <c r="AL24" s="652" t="s">
        <v>131</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245</v>
      </c>
      <c r="BH24" s="648"/>
      <c r="BI24" s="648"/>
      <c r="BJ24" s="648"/>
      <c r="BK24" s="648"/>
      <c r="BL24" s="648"/>
      <c r="BM24" s="648"/>
      <c r="BN24" s="649"/>
      <c r="BO24" s="650" t="s">
        <v>131</v>
      </c>
      <c r="BP24" s="650"/>
      <c r="BQ24" s="650"/>
      <c r="BR24" s="650"/>
      <c r="BS24" s="656" t="s">
        <v>131</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322319626</v>
      </c>
      <c r="CS24" s="637"/>
      <c r="CT24" s="637"/>
      <c r="CU24" s="637"/>
      <c r="CV24" s="637"/>
      <c r="CW24" s="637"/>
      <c r="CX24" s="637"/>
      <c r="CY24" s="638"/>
      <c r="CZ24" s="641">
        <v>47.6</v>
      </c>
      <c r="DA24" s="642"/>
      <c r="DB24" s="642"/>
      <c r="DC24" s="661"/>
      <c r="DD24" s="681">
        <v>202802970</v>
      </c>
      <c r="DE24" s="637"/>
      <c r="DF24" s="637"/>
      <c r="DG24" s="637"/>
      <c r="DH24" s="637"/>
      <c r="DI24" s="637"/>
      <c r="DJ24" s="637"/>
      <c r="DK24" s="638"/>
      <c r="DL24" s="681">
        <v>198021487</v>
      </c>
      <c r="DM24" s="637"/>
      <c r="DN24" s="637"/>
      <c r="DO24" s="637"/>
      <c r="DP24" s="637"/>
      <c r="DQ24" s="637"/>
      <c r="DR24" s="637"/>
      <c r="DS24" s="637"/>
      <c r="DT24" s="637"/>
      <c r="DU24" s="637"/>
      <c r="DV24" s="638"/>
      <c r="DW24" s="641">
        <v>68.599999999999994</v>
      </c>
      <c r="DX24" s="642"/>
      <c r="DY24" s="642"/>
      <c r="DZ24" s="642"/>
      <c r="EA24" s="642"/>
      <c r="EB24" s="642"/>
      <c r="EC24" s="643"/>
    </row>
    <row r="25" spans="2:133" ht="11.25" customHeight="1" x14ac:dyDescent="0.2">
      <c r="B25" s="644" t="s">
        <v>295</v>
      </c>
      <c r="C25" s="645"/>
      <c r="D25" s="645"/>
      <c r="E25" s="645"/>
      <c r="F25" s="645"/>
      <c r="G25" s="645"/>
      <c r="H25" s="645"/>
      <c r="I25" s="645"/>
      <c r="J25" s="645"/>
      <c r="K25" s="645"/>
      <c r="L25" s="645"/>
      <c r="M25" s="645"/>
      <c r="N25" s="645"/>
      <c r="O25" s="645"/>
      <c r="P25" s="645"/>
      <c r="Q25" s="646"/>
      <c r="R25" s="647">
        <v>68</v>
      </c>
      <c r="S25" s="648"/>
      <c r="T25" s="648"/>
      <c r="U25" s="648"/>
      <c r="V25" s="648"/>
      <c r="W25" s="648"/>
      <c r="X25" s="648"/>
      <c r="Y25" s="649"/>
      <c r="Z25" s="650">
        <v>0</v>
      </c>
      <c r="AA25" s="650"/>
      <c r="AB25" s="650"/>
      <c r="AC25" s="650"/>
      <c r="AD25" s="651" t="s">
        <v>131</v>
      </c>
      <c r="AE25" s="651"/>
      <c r="AF25" s="651"/>
      <c r="AG25" s="651"/>
      <c r="AH25" s="651"/>
      <c r="AI25" s="651"/>
      <c r="AJ25" s="651"/>
      <c r="AK25" s="651"/>
      <c r="AL25" s="652" t="s">
        <v>131</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v>888765</v>
      </c>
      <c r="BH25" s="648"/>
      <c r="BI25" s="648"/>
      <c r="BJ25" s="648"/>
      <c r="BK25" s="648"/>
      <c r="BL25" s="648"/>
      <c r="BM25" s="648"/>
      <c r="BN25" s="649"/>
      <c r="BO25" s="650">
        <v>0.5</v>
      </c>
      <c r="BP25" s="650"/>
      <c r="BQ25" s="650"/>
      <c r="BR25" s="650"/>
      <c r="BS25" s="656" t="s">
        <v>131</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109321631</v>
      </c>
      <c r="CS25" s="684"/>
      <c r="CT25" s="684"/>
      <c r="CU25" s="684"/>
      <c r="CV25" s="684"/>
      <c r="CW25" s="684"/>
      <c r="CX25" s="684"/>
      <c r="CY25" s="685"/>
      <c r="CZ25" s="652">
        <v>16.100000000000001</v>
      </c>
      <c r="DA25" s="682"/>
      <c r="DB25" s="682"/>
      <c r="DC25" s="686"/>
      <c r="DD25" s="656">
        <v>94388052</v>
      </c>
      <c r="DE25" s="684"/>
      <c r="DF25" s="684"/>
      <c r="DG25" s="684"/>
      <c r="DH25" s="684"/>
      <c r="DI25" s="684"/>
      <c r="DJ25" s="684"/>
      <c r="DK25" s="685"/>
      <c r="DL25" s="656">
        <v>92852149</v>
      </c>
      <c r="DM25" s="684"/>
      <c r="DN25" s="684"/>
      <c r="DO25" s="684"/>
      <c r="DP25" s="684"/>
      <c r="DQ25" s="684"/>
      <c r="DR25" s="684"/>
      <c r="DS25" s="684"/>
      <c r="DT25" s="684"/>
      <c r="DU25" s="684"/>
      <c r="DV25" s="685"/>
      <c r="DW25" s="652">
        <v>32.200000000000003</v>
      </c>
      <c r="DX25" s="682"/>
      <c r="DY25" s="682"/>
      <c r="DZ25" s="682"/>
      <c r="EA25" s="682"/>
      <c r="EB25" s="682"/>
      <c r="EC25" s="683"/>
    </row>
    <row r="26" spans="2:133" ht="11.25" customHeight="1" x14ac:dyDescent="0.2">
      <c r="B26" s="644" t="s">
        <v>298</v>
      </c>
      <c r="C26" s="645"/>
      <c r="D26" s="645"/>
      <c r="E26" s="645"/>
      <c r="F26" s="645"/>
      <c r="G26" s="645"/>
      <c r="H26" s="645"/>
      <c r="I26" s="645"/>
      <c r="J26" s="645"/>
      <c r="K26" s="645"/>
      <c r="L26" s="645"/>
      <c r="M26" s="645"/>
      <c r="N26" s="645"/>
      <c r="O26" s="645"/>
      <c r="P26" s="645"/>
      <c r="Q26" s="646"/>
      <c r="R26" s="647">
        <v>271615949</v>
      </c>
      <c r="S26" s="648"/>
      <c r="T26" s="648"/>
      <c r="U26" s="648"/>
      <c r="V26" s="648"/>
      <c r="W26" s="648"/>
      <c r="X26" s="648"/>
      <c r="Y26" s="649"/>
      <c r="Z26" s="650">
        <v>39.799999999999997</v>
      </c>
      <c r="AA26" s="650"/>
      <c r="AB26" s="650"/>
      <c r="AC26" s="650"/>
      <c r="AD26" s="651">
        <v>256085708</v>
      </c>
      <c r="AE26" s="651"/>
      <c r="AF26" s="651"/>
      <c r="AG26" s="651"/>
      <c r="AH26" s="651"/>
      <c r="AI26" s="651"/>
      <c r="AJ26" s="651"/>
      <c r="AK26" s="651"/>
      <c r="AL26" s="652">
        <v>99</v>
      </c>
      <c r="AM26" s="653"/>
      <c r="AN26" s="653"/>
      <c r="AO26" s="654"/>
      <c r="AP26" s="666" t="s">
        <v>299</v>
      </c>
      <c r="AQ26" s="693"/>
      <c r="AR26" s="693"/>
      <c r="AS26" s="693"/>
      <c r="AT26" s="693"/>
      <c r="AU26" s="693"/>
      <c r="AV26" s="693"/>
      <c r="AW26" s="693"/>
      <c r="AX26" s="693"/>
      <c r="AY26" s="693"/>
      <c r="AZ26" s="693"/>
      <c r="BA26" s="693"/>
      <c r="BB26" s="693"/>
      <c r="BC26" s="693"/>
      <c r="BD26" s="693"/>
      <c r="BE26" s="693"/>
      <c r="BF26" s="668"/>
      <c r="BG26" s="647" t="s">
        <v>131</v>
      </c>
      <c r="BH26" s="648"/>
      <c r="BI26" s="648"/>
      <c r="BJ26" s="648"/>
      <c r="BK26" s="648"/>
      <c r="BL26" s="648"/>
      <c r="BM26" s="648"/>
      <c r="BN26" s="649"/>
      <c r="BO26" s="650" t="s">
        <v>245</v>
      </c>
      <c r="BP26" s="650"/>
      <c r="BQ26" s="650"/>
      <c r="BR26" s="650"/>
      <c r="BS26" s="656" t="s">
        <v>245</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74954656</v>
      </c>
      <c r="CS26" s="648"/>
      <c r="CT26" s="648"/>
      <c r="CU26" s="648"/>
      <c r="CV26" s="648"/>
      <c r="CW26" s="648"/>
      <c r="CX26" s="648"/>
      <c r="CY26" s="649"/>
      <c r="CZ26" s="652">
        <v>11.1</v>
      </c>
      <c r="DA26" s="682"/>
      <c r="DB26" s="682"/>
      <c r="DC26" s="686"/>
      <c r="DD26" s="656">
        <v>61329658</v>
      </c>
      <c r="DE26" s="648"/>
      <c r="DF26" s="648"/>
      <c r="DG26" s="648"/>
      <c r="DH26" s="648"/>
      <c r="DI26" s="648"/>
      <c r="DJ26" s="648"/>
      <c r="DK26" s="649"/>
      <c r="DL26" s="656" t="s">
        <v>131</v>
      </c>
      <c r="DM26" s="648"/>
      <c r="DN26" s="648"/>
      <c r="DO26" s="648"/>
      <c r="DP26" s="648"/>
      <c r="DQ26" s="648"/>
      <c r="DR26" s="648"/>
      <c r="DS26" s="648"/>
      <c r="DT26" s="648"/>
      <c r="DU26" s="648"/>
      <c r="DV26" s="649"/>
      <c r="DW26" s="652" t="s">
        <v>131</v>
      </c>
      <c r="DX26" s="682"/>
      <c r="DY26" s="682"/>
      <c r="DZ26" s="682"/>
      <c r="EA26" s="682"/>
      <c r="EB26" s="682"/>
      <c r="EC26" s="683"/>
    </row>
    <row r="27" spans="2:133" ht="11.25" customHeight="1" x14ac:dyDescent="0.2">
      <c r="B27" s="644" t="s">
        <v>301</v>
      </c>
      <c r="C27" s="645"/>
      <c r="D27" s="645"/>
      <c r="E27" s="645"/>
      <c r="F27" s="645"/>
      <c r="G27" s="645"/>
      <c r="H27" s="645"/>
      <c r="I27" s="645"/>
      <c r="J27" s="645"/>
      <c r="K27" s="645"/>
      <c r="L27" s="645"/>
      <c r="M27" s="645"/>
      <c r="N27" s="645"/>
      <c r="O27" s="645"/>
      <c r="P27" s="645"/>
      <c r="Q27" s="646"/>
      <c r="R27" s="647">
        <v>418521</v>
      </c>
      <c r="S27" s="648"/>
      <c r="T27" s="648"/>
      <c r="U27" s="648"/>
      <c r="V27" s="648"/>
      <c r="W27" s="648"/>
      <c r="X27" s="648"/>
      <c r="Y27" s="649"/>
      <c r="Z27" s="650">
        <v>0.1</v>
      </c>
      <c r="AA27" s="650"/>
      <c r="AB27" s="650"/>
      <c r="AC27" s="650"/>
      <c r="AD27" s="651">
        <v>418521</v>
      </c>
      <c r="AE27" s="651"/>
      <c r="AF27" s="651"/>
      <c r="AG27" s="651"/>
      <c r="AH27" s="651"/>
      <c r="AI27" s="651"/>
      <c r="AJ27" s="651"/>
      <c r="AK27" s="651"/>
      <c r="AL27" s="652">
        <v>0.2</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174595776</v>
      </c>
      <c r="BH27" s="648"/>
      <c r="BI27" s="648"/>
      <c r="BJ27" s="648"/>
      <c r="BK27" s="648"/>
      <c r="BL27" s="648"/>
      <c r="BM27" s="648"/>
      <c r="BN27" s="649"/>
      <c r="BO27" s="650">
        <v>100</v>
      </c>
      <c r="BP27" s="650"/>
      <c r="BQ27" s="650"/>
      <c r="BR27" s="650"/>
      <c r="BS27" s="656">
        <v>1432381</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141874429</v>
      </c>
      <c r="CS27" s="684"/>
      <c r="CT27" s="684"/>
      <c r="CU27" s="684"/>
      <c r="CV27" s="684"/>
      <c r="CW27" s="684"/>
      <c r="CX27" s="684"/>
      <c r="CY27" s="685"/>
      <c r="CZ27" s="652">
        <v>21</v>
      </c>
      <c r="DA27" s="682"/>
      <c r="DB27" s="682"/>
      <c r="DC27" s="686"/>
      <c r="DD27" s="656">
        <v>41425843</v>
      </c>
      <c r="DE27" s="684"/>
      <c r="DF27" s="684"/>
      <c r="DG27" s="684"/>
      <c r="DH27" s="684"/>
      <c r="DI27" s="684"/>
      <c r="DJ27" s="684"/>
      <c r="DK27" s="685"/>
      <c r="DL27" s="656">
        <v>40626023</v>
      </c>
      <c r="DM27" s="684"/>
      <c r="DN27" s="684"/>
      <c r="DO27" s="684"/>
      <c r="DP27" s="684"/>
      <c r="DQ27" s="684"/>
      <c r="DR27" s="684"/>
      <c r="DS27" s="684"/>
      <c r="DT27" s="684"/>
      <c r="DU27" s="684"/>
      <c r="DV27" s="685"/>
      <c r="DW27" s="652">
        <v>14.1</v>
      </c>
      <c r="DX27" s="682"/>
      <c r="DY27" s="682"/>
      <c r="DZ27" s="682"/>
      <c r="EA27" s="682"/>
      <c r="EB27" s="682"/>
      <c r="EC27" s="683"/>
    </row>
    <row r="28" spans="2:133" ht="11.25" customHeight="1" x14ac:dyDescent="0.2">
      <c r="B28" s="644" t="s">
        <v>304</v>
      </c>
      <c r="C28" s="645"/>
      <c r="D28" s="645"/>
      <c r="E28" s="645"/>
      <c r="F28" s="645"/>
      <c r="G28" s="645"/>
      <c r="H28" s="645"/>
      <c r="I28" s="645"/>
      <c r="J28" s="645"/>
      <c r="K28" s="645"/>
      <c r="L28" s="645"/>
      <c r="M28" s="645"/>
      <c r="N28" s="645"/>
      <c r="O28" s="645"/>
      <c r="P28" s="645"/>
      <c r="Q28" s="646"/>
      <c r="R28" s="647">
        <v>2918849</v>
      </c>
      <c r="S28" s="648"/>
      <c r="T28" s="648"/>
      <c r="U28" s="648"/>
      <c r="V28" s="648"/>
      <c r="W28" s="648"/>
      <c r="X28" s="648"/>
      <c r="Y28" s="649"/>
      <c r="Z28" s="650">
        <v>0.4</v>
      </c>
      <c r="AA28" s="650"/>
      <c r="AB28" s="650"/>
      <c r="AC28" s="650"/>
      <c r="AD28" s="651" t="s">
        <v>245</v>
      </c>
      <c r="AE28" s="651"/>
      <c r="AF28" s="651"/>
      <c r="AG28" s="651"/>
      <c r="AH28" s="651"/>
      <c r="AI28" s="651"/>
      <c r="AJ28" s="651"/>
      <c r="AK28" s="651"/>
      <c r="AL28" s="652" t="s">
        <v>131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71123566</v>
      </c>
      <c r="CS28" s="648"/>
      <c r="CT28" s="648"/>
      <c r="CU28" s="648"/>
      <c r="CV28" s="648"/>
      <c r="CW28" s="648"/>
      <c r="CX28" s="648"/>
      <c r="CY28" s="649"/>
      <c r="CZ28" s="652">
        <v>10.5</v>
      </c>
      <c r="DA28" s="682"/>
      <c r="DB28" s="682"/>
      <c r="DC28" s="686"/>
      <c r="DD28" s="656">
        <v>66989075</v>
      </c>
      <c r="DE28" s="648"/>
      <c r="DF28" s="648"/>
      <c r="DG28" s="648"/>
      <c r="DH28" s="648"/>
      <c r="DI28" s="648"/>
      <c r="DJ28" s="648"/>
      <c r="DK28" s="649"/>
      <c r="DL28" s="656">
        <v>64543315</v>
      </c>
      <c r="DM28" s="648"/>
      <c r="DN28" s="648"/>
      <c r="DO28" s="648"/>
      <c r="DP28" s="648"/>
      <c r="DQ28" s="648"/>
      <c r="DR28" s="648"/>
      <c r="DS28" s="648"/>
      <c r="DT28" s="648"/>
      <c r="DU28" s="648"/>
      <c r="DV28" s="649"/>
      <c r="DW28" s="652">
        <v>22.4</v>
      </c>
      <c r="DX28" s="682"/>
      <c r="DY28" s="682"/>
      <c r="DZ28" s="682"/>
      <c r="EA28" s="682"/>
      <c r="EB28" s="682"/>
      <c r="EC28" s="683"/>
    </row>
    <row r="29" spans="2:133" ht="11.25" customHeight="1" x14ac:dyDescent="0.2">
      <c r="B29" s="644" t="s">
        <v>306</v>
      </c>
      <c r="C29" s="645"/>
      <c r="D29" s="645"/>
      <c r="E29" s="645"/>
      <c r="F29" s="645"/>
      <c r="G29" s="645"/>
      <c r="H29" s="645"/>
      <c r="I29" s="645"/>
      <c r="J29" s="645"/>
      <c r="K29" s="645"/>
      <c r="L29" s="645"/>
      <c r="M29" s="645"/>
      <c r="N29" s="645"/>
      <c r="O29" s="645"/>
      <c r="P29" s="645"/>
      <c r="Q29" s="646"/>
      <c r="R29" s="647">
        <v>10588579</v>
      </c>
      <c r="S29" s="648"/>
      <c r="T29" s="648"/>
      <c r="U29" s="648"/>
      <c r="V29" s="648"/>
      <c r="W29" s="648"/>
      <c r="X29" s="648"/>
      <c r="Y29" s="649"/>
      <c r="Z29" s="650">
        <v>1.6</v>
      </c>
      <c r="AA29" s="650"/>
      <c r="AB29" s="650"/>
      <c r="AC29" s="650"/>
      <c r="AD29" s="651">
        <v>1374465</v>
      </c>
      <c r="AE29" s="651"/>
      <c r="AF29" s="651"/>
      <c r="AG29" s="651"/>
      <c r="AH29" s="651"/>
      <c r="AI29" s="651"/>
      <c r="AJ29" s="651"/>
      <c r="AK29" s="651"/>
      <c r="AL29" s="652">
        <v>0.5</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308</v>
      </c>
      <c r="CG29" s="663"/>
      <c r="CH29" s="663"/>
      <c r="CI29" s="663"/>
      <c r="CJ29" s="663"/>
      <c r="CK29" s="663"/>
      <c r="CL29" s="663"/>
      <c r="CM29" s="663"/>
      <c r="CN29" s="663"/>
      <c r="CO29" s="663"/>
      <c r="CP29" s="663"/>
      <c r="CQ29" s="664"/>
      <c r="CR29" s="647">
        <v>71117666</v>
      </c>
      <c r="CS29" s="684"/>
      <c r="CT29" s="684"/>
      <c r="CU29" s="684"/>
      <c r="CV29" s="684"/>
      <c r="CW29" s="684"/>
      <c r="CX29" s="684"/>
      <c r="CY29" s="685"/>
      <c r="CZ29" s="652">
        <v>10.5</v>
      </c>
      <c r="DA29" s="682"/>
      <c r="DB29" s="682"/>
      <c r="DC29" s="686"/>
      <c r="DD29" s="656">
        <v>66983175</v>
      </c>
      <c r="DE29" s="684"/>
      <c r="DF29" s="684"/>
      <c r="DG29" s="684"/>
      <c r="DH29" s="684"/>
      <c r="DI29" s="684"/>
      <c r="DJ29" s="684"/>
      <c r="DK29" s="685"/>
      <c r="DL29" s="656">
        <v>64537415</v>
      </c>
      <c r="DM29" s="684"/>
      <c r="DN29" s="684"/>
      <c r="DO29" s="684"/>
      <c r="DP29" s="684"/>
      <c r="DQ29" s="684"/>
      <c r="DR29" s="684"/>
      <c r="DS29" s="684"/>
      <c r="DT29" s="684"/>
      <c r="DU29" s="684"/>
      <c r="DV29" s="685"/>
      <c r="DW29" s="652">
        <v>22.4</v>
      </c>
      <c r="DX29" s="682"/>
      <c r="DY29" s="682"/>
      <c r="DZ29" s="682"/>
      <c r="EA29" s="682"/>
      <c r="EB29" s="682"/>
      <c r="EC29" s="683"/>
    </row>
    <row r="30" spans="2:133" ht="11.25" customHeight="1" x14ac:dyDescent="0.2">
      <c r="B30" s="644" t="s">
        <v>309</v>
      </c>
      <c r="C30" s="645"/>
      <c r="D30" s="645"/>
      <c r="E30" s="645"/>
      <c r="F30" s="645"/>
      <c r="G30" s="645"/>
      <c r="H30" s="645"/>
      <c r="I30" s="645"/>
      <c r="J30" s="645"/>
      <c r="K30" s="645"/>
      <c r="L30" s="645"/>
      <c r="M30" s="645"/>
      <c r="N30" s="645"/>
      <c r="O30" s="645"/>
      <c r="P30" s="645"/>
      <c r="Q30" s="646"/>
      <c r="R30" s="647">
        <v>4151894</v>
      </c>
      <c r="S30" s="648"/>
      <c r="T30" s="648"/>
      <c r="U30" s="648"/>
      <c r="V30" s="648"/>
      <c r="W30" s="648"/>
      <c r="X30" s="648"/>
      <c r="Y30" s="649"/>
      <c r="Z30" s="650">
        <v>0.6</v>
      </c>
      <c r="AA30" s="650"/>
      <c r="AB30" s="650"/>
      <c r="AC30" s="650"/>
      <c r="AD30" s="651">
        <v>4</v>
      </c>
      <c r="AE30" s="651"/>
      <c r="AF30" s="651"/>
      <c r="AG30" s="651"/>
      <c r="AH30" s="651"/>
      <c r="AI30" s="651"/>
      <c r="AJ30" s="651"/>
      <c r="AK30" s="651"/>
      <c r="AL30" s="652">
        <v>0</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694"/>
      <c r="BI30" s="694"/>
      <c r="BJ30" s="694"/>
      <c r="BK30" s="694"/>
      <c r="BL30" s="694"/>
      <c r="BM30" s="694"/>
      <c r="BN30" s="694"/>
      <c r="BO30" s="694"/>
      <c r="BP30" s="694"/>
      <c r="BQ30" s="695"/>
      <c r="BR30" s="626" t="s">
        <v>311</v>
      </c>
      <c r="BS30" s="694"/>
      <c r="BT30" s="694"/>
      <c r="BU30" s="694"/>
      <c r="BV30" s="694"/>
      <c r="BW30" s="694"/>
      <c r="BX30" s="694"/>
      <c r="BY30" s="694"/>
      <c r="BZ30" s="694"/>
      <c r="CA30" s="694"/>
      <c r="CB30" s="695"/>
      <c r="CD30" s="689"/>
      <c r="CE30" s="690"/>
      <c r="CF30" s="662" t="s">
        <v>312</v>
      </c>
      <c r="CG30" s="663"/>
      <c r="CH30" s="663"/>
      <c r="CI30" s="663"/>
      <c r="CJ30" s="663"/>
      <c r="CK30" s="663"/>
      <c r="CL30" s="663"/>
      <c r="CM30" s="663"/>
      <c r="CN30" s="663"/>
      <c r="CO30" s="663"/>
      <c r="CP30" s="663"/>
      <c r="CQ30" s="664"/>
      <c r="CR30" s="647">
        <v>62397787</v>
      </c>
      <c r="CS30" s="648"/>
      <c r="CT30" s="648"/>
      <c r="CU30" s="648"/>
      <c r="CV30" s="648"/>
      <c r="CW30" s="648"/>
      <c r="CX30" s="648"/>
      <c r="CY30" s="649"/>
      <c r="CZ30" s="652">
        <v>9.1999999999999993</v>
      </c>
      <c r="DA30" s="682"/>
      <c r="DB30" s="682"/>
      <c r="DC30" s="686"/>
      <c r="DD30" s="656">
        <v>58569238</v>
      </c>
      <c r="DE30" s="648"/>
      <c r="DF30" s="648"/>
      <c r="DG30" s="648"/>
      <c r="DH30" s="648"/>
      <c r="DI30" s="648"/>
      <c r="DJ30" s="648"/>
      <c r="DK30" s="649"/>
      <c r="DL30" s="656">
        <v>56141935</v>
      </c>
      <c r="DM30" s="648"/>
      <c r="DN30" s="648"/>
      <c r="DO30" s="648"/>
      <c r="DP30" s="648"/>
      <c r="DQ30" s="648"/>
      <c r="DR30" s="648"/>
      <c r="DS30" s="648"/>
      <c r="DT30" s="648"/>
      <c r="DU30" s="648"/>
      <c r="DV30" s="649"/>
      <c r="DW30" s="652">
        <v>19.399999999999999</v>
      </c>
      <c r="DX30" s="682"/>
      <c r="DY30" s="682"/>
      <c r="DZ30" s="682"/>
      <c r="EA30" s="682"/>
      <c r="EB30" s="682"/>
      <c r="EC30" s="683"/>
    </row>
    <row r="31" spans="2:133" ht="11.25" customHeight="1" x14ac:dyDescent="0.2">
      <c r="B31" s="644" t="s">
        <v>313</v>
      </c>
      <c r="C31" s="645"/>
      <c r="D31" s="645"/>
      <c r="E31" s="645"/>
      <c r="F31" s="645"/>
      <c r="G31" s="645"/>
      <c r="H31" s="645"/>
      <c r="I31" s="645"/>
      <c r="J31" s="645"/>
      <c r="K31" s="645"/>
      <c r="L31" s="645"/>
      <c r="M31" s="645"/>
      <c r="N31" s="645"/>
      <c r="O31" s="645"/>
      <c r="P31" s="645"/>
      <c r="Q31" s="646"/>
      <c r="R31" s="647">
        <v>227843352</v>
      </c>
      <c r="S31" s="648"/>
      <c r="T31" s="648"/>
      <c r="U31" s="648"/>
      <c r="V31" s="648"/>
      <c r="W31" s="648"/>
      <c r="X31" s="648"/>
      <c r="Y31" s="649"/>
      <c r="Z31" s="650">
        <v>33.4</v>
      </c>
      <c r="AA31" s="650"/>
      <c r="AB31" s="650"/>
      <c r="AC31" s="650"/>
      <c r="AD31" s="651" t="s">
        <v>131</v>
      </c>
      <c r="AE31" s="651"/>
      <c r="AF31" s="651"/>
      <c r="AG31" s="651"/>
      <c r="AH31" s="651"/>
      <c r="AI31" s="651"/>
      <c r="AJ31" s="651"/>
      <c r="AK31" s="651"/>
      <c r="AL31" s="652" t="s">
        <v>245</v>
      </c>
      <c r="AM31" s="653"/>
      <c r="AN31" s="653"/>
      <c r="AO31" s="654"/>
      <c r="AP31" s="701" t="s">
        <v>314</v>
      </c>
      <c r="AQ31" s="702"/>
      <c r="AR31" s="702"/>
      <c r="AS31" s="702"/>
      <c r="AT31" s="707" t="s">
        <v>315</v>
      </c>
      <c r="AU31" s="231"/>
      <c r="AV31" s="231"/>
      <c r="AW31" s="231"/>
      <c r="AX31" s="633" t="s">
        <v>190</v>
      </c>
      <c r="AY31" s="634"/>
      <c r="AZ31" s="634"/>
      <c r="BA31" s="634"/>
      <c r="BB31" s="634"/>
      <c r="BC31" s="634"/>
      <c r="BD31" s="634"/>
      <c r="BE31" s="634"/>
      <c r="BF31" s="635"/>
      <c r="BG31" s="715">
        <v>98.5</v>
      </c>
      <c r="BH31" s="699"/>
      <c r="BI31" s="699"/>
      <c r="BJ31" s="699"/>
      <c r="BK31" s="699"/>
      <c r="BL31" s="699"/>
      <c r="BM31" s="642">
        <v>97.6</v>
      </c>
      <c r="BN31" s="699"/>
      <c r="BO31" s="699"/>
      <c r="BP31" s="699"/>
      <c r="BQ31" s="700"/>
      <c r="BR31" s="715">
        <v>99.3</v>
      </c>
      <c r="BS31" s="699"/>
      <c r="BT31" s="699"/>
      <c r="BU31" s="699"/>
      <c r="BV31" s="699"/>
      <c r="BW31" s="699"/>
      <c r="BX31" s="642">
        <v>98.4</v>
      </c>
      <c r="BY31" s="699"/>
      <c r="BZ31" s="699"/>
      <c r="CA31" s="699"/>
      <c r="CB31" s="700"/>
      <c r="CD31" s="689"/>
      <c r="CE31" s="690"/>
      <c r="CF31" s="662" t="s">
        <v>316</v>
      </c>
      <c r="CG31" s="663"/>
      <c r="CH31" s="663"/>
      <c r="CI31" s="663"/>
      <c r="CJ31" s="663"/>
      <c r="CK31" s="663"/>
      <c r="CL31" s="663"/>
      <c r="CM31" s="663"/>
      <c r="CN31" s="663"/>
      <c r="CO31" s="663"/>
      <c r="CP31" s="663"/>
      <c r="CQ31" s="664"/>
      <c r="CR31" s="647">
        <v>8719879</v>
      </c>
      <c r="CS31" s="684"/>
      <c r="CT31" s="684"/>
      <c r="CU31" s="684"/>
      <c r="CV31" s="684"/>
      <c r="CW31" s="684"/>
      <c r="CX31" s="684"/>
      <c r="CY31" s="685"/>
      <c r="CZ31" s="652">
        <v>1.3</v>
      </c>
      <c r="DA31" s="682"/>
      <c r="DB31" s="682"/>
      <c r="DC31" s="686"/>
      <c r="DD31" s="656">
        <v>8413937</v>
      </c>
      <c r="DE31" s="684"/>
      <c r="DF31" s="684"/>
      <c r="DG31" s="684"/>
      <c r="DH31" s="684"/>
      <c r="DI31" s="684"/>
      <c r="DJ31" s="684"/>
      <c r="DK31" s="685"/>
      <c r="DL31" s="656">
        <v>8395480</v>
      </c>
      <c r="DM31" s="684"/>
      <c r="DN31" s="684"/>
      <c r="DO31" s="684"/>
      <c r="DP31" s="684"/>
      <c r="DQ31" s="684"/>
      <c r="DR31" s="684"/>
      <c r="DS31" s="684"/>
      <c r="DT31" s="684"/>
      <c r="DU31" s="684"/>
      <c r="DV31" s="685"/>
      <c r="DW31" s="652">
        <v>2.9</v>
      </c>
      <c r="DX31" s="682"/>
      <c r="DY31" s="682"/>
      <c r="DZ31" s="682"/>
      <c r="EA31" s="682"/>
      <c r="EB31" s="682"/>
      <c r="EC31" s="683"/>
    </row>
    <row r="32" spans="2:133" ht="11.25" customHeight="1" x14ac:dyDescent="0.2">
      <c r="B32" s="710" t="s">
        <v>317</v>
      </c>
      <c r="C32" s="711"/>
      <c r="D32" s="711"/>
      <c r="E32" s="711"/>
      <c r="F32" s="711"/>
      <c r="G32" s="711"/>
      <c r="H32" s="711"/>
      <c r="I32" s="711"/>
      <c r="J32" s="711"/>
      <c r="K32" s="711"/>
      <c r="L32" s="711"/>
      <c r="M32" s="711"/>
      <c r="N32" s="711"/>
      <c r="O32" s="711"/>
      <c r="P32" s="711"/>
      <c r="Q32" s="712"/>
      <c r="R32" s="647">
        <v>30228</v>
      </c>
      <c r="S32" s="648"/>
      <c r="T32" s="648"/>
      <c r="U32" s="648"/>
      <c r="V32" s="648"/>
      <c r="W32" s="648"/>
      <c r="X32" s="648"/>
      <c r="Y32" s="649"/>
      <c r="Z32" s="650">
        <v>0</v>
      </c>
      <c r="AA32" s="650"/>
      <c r="AB32" s="650"/>
      <c r="AC32" s="650"/>
      <c r="AD32" s="651">
        <v>30228</v>
      </c>
      <c r="AE32" s="651"/>
      <c r="AF32" s="651"/>
      <c r="AG32" s="651"/>
      <c r="AH32" s="651"/>
      <c r="AI32" s="651"/>
      <c r="AJ32" s="651"/>
      <c r="AK32" s="651"/>
      <c r="AL32" s="652">
        <v>0</v>
      </c>
      <c r="AM32" s="653"/>
      <c r="AN32" s="653"/>
      <c r="AO32" s="654"/>
      <c r="AP32" s="703"/>
      <c r="AQ32" s="704"/>
      <c r="AR32" s="704"/>
      <c r="AS32" s="704"/>
      <c r="AT32" s="708"/>
      <c r="AU32" s="230" t="s">
        <v>318</v>
      </c>
      <c r="AV32" s="230"/>
      <c r="AW32" s="230"/>
      <c r="AX32" s="644" t="s">
        <v>319</v>
      </c>
      <c r="AY32" s="645"/>
      <c r="AZ32" s="645"/>
      <c r="BA32" s="645"/>
      <c r="BB32" s="645"/>
      <c r="BC32" s="645"/>
      <c r="BD32" s="645"/>
      <c r="BE32" s="645"/>
      <c r="BF32" s="646"/>
      <c r="BG32" s="716">
        <v>98.9</v>
      </c>
      <c r="BH32" s="684"/>
      <c r="BI32" s="684"/>
      <c r="BJ32" s="684"/>
      <c r="BK32" s="684"/>
      <c r="BL32" s="684"/>
      <c r="BM32" s="653">
        <v>97.9</v>
      </c>
      <c r="BN32" s="713"/>
      <c r="BO32" s="713"/>
      <c r="BP32" s="713"/>
      <c r="BQ32" s="714"/>
      <c r="BR32" s="716">
        <v>99.1</v>
      </c>
      <c r="BS32" s="684"/>
      <c r="BT32" s="684"/>
      <c r="BU32" s="684"/>
      <c r="BV32" s="684"/>
      <c r="BW32" s="684"/>
      <c r="BX32" s="653">
        <v>98.3</v>
      </c>
      <c r="BY32" s="713"/>
      <c r="BZ32" s="713"/>
      <c r="CA32" s="713"/>
      <c r="CB32" s="714"/>
      <c r="CD32" s="691"/>
      <c r="CE32" s="692"/>
      <c r="CF32" s="662" t="s">
        <v>320</v>
      </c>
      <c r="CG32" s="663"/>
      <c r="CH32" s="663"/>
      <c r="CI32" s="663"/>
      <c r="CJ32" s="663"/>
      <c r="CK32" s="663"/>
      <c r="CL32" s="663"/>
      <c r="CM32" s="663"/>
      <c r="CN32" s="663"/>
      <c r="CO32" s="663"/>
      <c r="CP32" s="663"/>
      <c r="CQ32" s="664"/>
      <c r="CR32" s="647">
        <v>5900</v>
      </c>
      <c r="CS32" s="648"/>
      <c r="CT32" s="648"/>
      <c r="CU32" s="648"/>
      <c r="CV32" s="648"/>
      <c r="CW32" s="648"/>
      <c r="CX32" s="648"/>
      <c r="CY32" s="649"/>
      <c r="CZ32" s="652">
        <v>0</v>
      </c>
      <c r="DA32" s="682"/>
      <c r="DB32" s="682"/>
      <c r="DC32" s="686"/>
      <c r="DD32" s="656">
        <v>5900</v>
      </c>
      <c r="DE32" s="648"/>
      <c r="DF32" s="648"/>
      <c r="DG32" s="648"/>
      <c r="DH32" s="648"/>
      <c r="DI32" s="648"/>
      <c r="DJ32" s="648"/>
      <c r="DK32" s="649"/>
      <c r="DL32" s="656">
        <v>5900</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2">
      <c r="B33" s="644" t="s">
        <v>321</v>
      </c>
      <c r="C33" s="645"/>
      <c r="D33" s="645"/>
      <c r="E33" s="645"/>
      <c r="F33" s="645"/>
      <c r="G33" s="645"/>
      <c r="H33" s="645"/>
      <c r="I33" s="645"/>
      <c r="J33" s="645"/>
      <c r="K33" s="645"/>
      <c r="L33" s="645"/>
      <c r="M33" s="645"/>
      <c r="N33" s="645"/>
      <c r="O33" s="645"/>
      <c r="P33" s="645"/>
      <c r="Q33" s="646"/>
      <c r="R33" s="647">
        <v>29563763</v>
      </c>
      <c r="S33" s="648"/>
      <c r="T33" s="648"/>
      <c r="U33" s="648"/>
      <c r="V33" s="648"/>
      <c r="W33" s="648"/>
      <c r="X33" s="648"/>
      <c r="Y33" s="649"/>
      <c r="Z33" s="650">
        <v>4.3</v>
      </c>
      <c r="AA33" s="650"/>
      <c r="AB33" s="650"/>
      <c r="AC33" s="650"/>
      <c r="AD33" s="651" t="s">
        <v>245</v>
      </c>
      <c r="AE33" s="651"/>
      <c r="AF33" s="651"/>
      <c r="AG33" s="651"/>
      <c r="AH33" s="651"/>
      <c r="AI33" s="651"/>
      <c r="AJ33" s="651"/>
      <c r="AK33" s="651"/>
      <c r="AL33" s="652" t="s">
        <v>131</v>
      </c>
      <c r="AM33" s="653"/>
      <c r="AN33" s="653"/>
      <c r="AO33" s="654"/>
      <c r="AP33" s="705"/>
      <c r="AQ33" s="706"/>
      <c r="AR33" s="706"/>
      <c r="AS33" s="706"/>
      <c r="AT33" s="709"/>
      <c r="AU33" s="232"/>
      <c r="AV33" s="232"/>
      <c r="AW33" s="232"/>
      <c r="AX33" s="696" t="s">
        <v>322</v>
      </c>
      <c r="AY33" s="697"/>
      <c r="AZ33" s="697"/>
      <c r="BA33" s="697"/>
      <c r="BB33" s="697"/>
      <c r="BC33" s="697"/>
      <c r="BD33" s="697"/>
      <c r="BE33" s="697"/>
      <c r="BF33" s="698"/>
      <c r="BG33" s="717">
        <v>97.9</v>
      </c>
      <c r="BH33" s="718"/>
      <c r="BI33" s="718"/>
      <c r="BJ33" s="718"/>
      <c r="BK33" s="718"/>
      <c r="BL33" s="718"/>
      <c r="BM33" s="719">
        <v>97.1</v>
      </c>
      <c r="BN33" s="718"/>
      <c r="BO33" s="718"/>
      <c r="BP33" s="718"/>
      <c r="BQ33" s="720"/>
      <c r="BR33" s="717">
        <v>99.3</v>
      </c>
      <c r="BS33" s="718"/>
      <c r="BT33" s="718"/>
      <c r="BU33" s="718"/>
      <c r="BV33" s="718"/>
      <c r="BW33" s="718"/>
      <c r="BX33" s="719">
        <v>98.5</v>
      </c>
      <c r="BY33" s="718"/>
      <c r="BZ33" s="718"/>
      <c r="CA33" s="718"/>
      <c r="CB33" s="720"/>
      <c r="CD33" s="662" t="s">
        <v>323</v>
      </c>
      <c r="CE33" s="663"/>
      <c r="CF33" s="663"/>
      <c r="CG33" s="663"/>
      <c r="CH33" s="663"/>
      <c r="CI33" s="663"/>
      <c r="CJ33" s="663"/>
      <c r="CK33" s="663"/>
      <c r="CL33" s="663"/>
      <c r="CM33" s="663"/>
      <c r="CN33" s="663"/>
      <c r="CO33" s="663"/>
      <c r="CP33" s="663"/>
      <c r="CQ33" s="664"/>
      <c r="CR33" s="647">
        <v>285927999</v>
      </c>
      <c r="CS33" s="684"/>
      <c r="CT33" s="684"/>
      <c r="CU33" s="684"/>
      <c r="CV33" s="684"/>
      <c r="CW33" s="684"/>
      <c r="CX33" s="684"/>
      <c r="CY33" s="685"/>
      <c r="CZ33" s="652">
        <v>42.2</v>
      </c>
      <c r="DA33" s="682"/>
      <c r="DB33" s="682"/>
      <c r="DC33" s="686"/>
      <c r="DD33" s="656">
        <v>120890542</v>
      </c>
      <c r="DE33" s="684"/>
      <c r="DF33" s="684"/>
      <c r="DG33" s="684"/>
      <c r="DH33" s="684"/>
      <c r="DI33" s="684"/>
      <c r="DJ33" s="684"/>
      <c r="DK33" s="685"/>
      <c r="DL33" s="656">
        <v>89095619</v>
      </c>
      <c r="DM33" s="684"/>
      <c r="DN33" s="684"/>
      <c r="DO33" s="684"/>
      <c r="DP33" s="684"/>
      <c r="DQ33" s="684"/>
      <c r="DR33" s="684"/>
      <c r="DS33" s="684"/>
      <c r="DT33" s="684"/>
      <c r="DU33" s="684"/>
      <c r="DV33" s="685"/>
      <c r="DW33" s="652">
        <v>30.9</v>
      </c>
      <c r="DX33" s="682"/>
      <c r="DY33" s="682"/>
      <c r="DZ33" s="682"/>
      <c r="EA33" s="682"/>
      <c r="EB33" s="682"/>
      <c r="EC33" s="683"/>
    </row>
    <row r="34" spans="2:133" ht="11.25" customHeight="1" x14ac:dyDescent="0.2">
      <c r="B34" s="644" t="s">
        <v>324</v>
      </c>
      <c r="C34" s="645"/>
      <c r="D34" s="645"/>
      <c r="E34" s="645"/>
      <c r="F34" s="645"/>
      <c r="G34" s="645"/>
      <c r="H34" s="645"/>
      <c r="I34" s="645"/>
      <c r="J34" s="645"/>
      <c r="K34" s="645"/>
      <c r="L34" s="645"/>
      <c r="M34" s="645"/>
      <c r="N34" s="645"/>
      <c r="O34" s="645"/>
      <c r="P34" s="645"/>
      <c r="Q34" s="646"/>
      <c r="R34" s="647">
        <v>5945956</v>
      </c>
      <c r="S34" s="648"/>
      <c r="T34" s="648"/>
      <c r="U34" s="648"/>
      <c r="V34" s="648"/>
      <c r="W34" s="648"/>
      <c r="X34" s="648"/>
      <c r="Y34" s="649"/>
      <c r="Z34" s="650">
        <v>0.9</v>
      </c>
      <c r="AA34" s="650"/>
      <c r="AB34" s="650"/>
      <c r="AC34" s="650"/>
      <c r="AD34" s="651">
        <v>437505</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61327861</v>
      </c>
      <c r="CS34" s="648"/>
      <c r="CT34" s="648"/>
      <c r="CU34" s="648"/>
      <c r="CV34" s="648"/>
      <c r="CW34" s="648"/>
      <c r="CX34" s="648"/>
      <c r="CY34" s="649"/>
      <c r="CZ34" s="652">
        <v>9.1</v>
      </c>
      <c r="DA34" s="682"/>
      <c r="DB34" s="682"/>
      <c r="DC34" s="686"/>
      <c r="DD34" s="656">
        <v>43120124</v>
      </c>
      <c r="DE34" s="648"/>
      <c r="DF34" s="648"/>
      <c r="DG34" s="648"/>
      <c r="DH34" s="648"/>
      <c r="DI34" s="648"/>
      <c r="DJ34" s="648"/>
      <c r="DK34" s="649"/>
      <c r="DL34" s="656">
        <v>33485422</v>
      </c>
      <c r="DM34" s="648"/>
      <c r="DN34" s="648"/>
      <c r="DO34" s="648"/>
      <c r="DP34" s="648"/>
      <c r="DQ34" s="648"/>
      <c r="DR34" s="648"/>
      <c r="DS34" s="648"/>
      <c r="DT34" s="648"/>
      <c r="DU34" s="648"/>
      <c r="DV34" s="649"/>
      <c r="DW34" s="652">
        <v>11.6</v>
      </c>
      <c r="DX34" s="682"/>
      <c r="DY34" s="682"/>
      <c r="DZ34" s="682"/>
      <c r="EA34" s="682"/>
      <c r="EB34" s="682"/>
      <c r="EC34" s="683"/>
    </row>
    <row r="35" spans="2:133" ht="11.25" customHeight="1" x14ac:dyDescent="0.2">
      <c r="B35" s="644" t="s">
        <v>326</v>
      </c>
      <c r="C35" s="645"/>
      <c r="D35" s="645"/>
      <c r="E35" s="645"/>
      <c r="F35" s="645"/>
      <c r="G35" s="645"/>
      <c r="H35" s="645"/>
      <c r="I35" s="645"/>
      <c r="J35" s="645"/>
      <c r="K35" s="645"/>
      <c r="L35" s="645"/>
      <c r="M35" s="645"/>
      <c r="N35" s="645"/>
      <c r="O35" s="645"/>
      <c r="P35" s="645"/>
      <c r="Q35" s="646"/>
      <c r="R35" s="647">
        <v>1759384</v>
      </c>
      <c r="S35" s="648"/>
      <c r="T35" s="648"/>
      <c r="U35" s="648"/>
      <c r="V35" s="648"/>
      <c r="W35" s="648"/>
      <c r="X35" s="648"/>
      <c r="Y35" s="649"/>
      <c r="Z35" s="650">
        <v>0.3</v>
      </c>
      <c r="AA35" s="650"/>
      <c r="AB35" s="650"/>
      <c r="AC35" s="650"/>
      <c r="AD35" s="651" t="s">
        <v>131</v>
      </c>
      <c r="AE35" s="651"/>
      <c r="AF35" s="651"/>
      <c r="AG35" s="651"/>
      <c r="AH35" s="651"/>
      <c r="AI35" s="651"/>
      <c r="AJ35" s="651"/>
      <c r="AK35" s="651"/>
      <c r="AL35" s="652" t="s">
        <v>131</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7387544</v>
      </c>
      <c r="CS35" s="684"/>
      <c r="CT35" s="684"/>
      <c r="CU35" s="684"/>
      <c r="CV35" s="684"/>
      <c r="CW35" s="684"/>
      <c r="CX35" s="684"/>
      <c r="CY35" s="685"/>
      <c r="CZ35" s="652">
        <v>1.1000000000000001</v>
      </c>
      <c r="DA35" s="682"/>
      <c r="DB35" s="682"/>
      <c r="DC35" s="686"/>
      <c r="DD35" s="656">
        <v>3819118</v>
      </c>
      <c r="DE35" s="684"/>
      <c r="DF35" s="684"/>
      <c r="DG35" s="684"/>
      <c r="DH35" s="684"/>
      <c r="DI35" s="684"/>
      <c r="DJ35" s="684"/>
      <c r="DK35" s="685"/>
      <c r="DL35" s="656">
        <v>3819118</v>
      </c>
      <c r="DM35" s="684"/>
      <c r="DN35" s="684"/>
      <c r="DO35" s="684"/>
      <c r="DP35" s="684"/>
      <c r="DQ35" s="684"/>
      <c r="DR35" s="684"/>
      <c r="DS35" s="684"/>
      <c r="DT35" s="684"/>
      <c r="DU35" s="684"/>
      <c r="DV35" s="685"/>
      <c r="DW35" s="652">
        <v>1.3</v>
      </c>
      <c r="DX35" s="682"/>
      <c r="DY35" s="682"/>
      <c r="DZ35" s="682"/>
      <c r="EA35" s="682"/>
      <c r="EB35" s="682"/>
      <c r="EC35" s="683"/>
    </row>
    <row r="36" spans="2:133" ht="11.25" customHeight="1" x14ac:dyDescent="0.2">
      <c r="B36" s="644" t="s">
        <v>330</v>
      </c>
      <c r="C36" s="645"/>
      <c r="D36" s="645"/>
      <c r="E36" s="645"/>
      <c r="F36" s="645"/>
      <c r="G36" s="645"/>
      <c r="H36" s="645"/>
      <c r="I36" s="645"/>
      <c r="J36" s="645"/>
      <c r="K36" s="645"/>
      <c r="L36" s="645"/>
      <c r="M36" s="645"/>
      <c r="N36" s="645"/>
      <c r="O36" s="645"/>
      <c r="P36" s="645"/>
      <c r="Q36" s="646"/>
      <c r="R36" s="647">
        <v>6098566</v>
      </c>
      <c r="S36" s="648"/>
      <c r="T36" s="648"/>
      <c r="U36" s="648"/>
      <c r="V36" s="648"/>
      <c r="W36" s="648"/>
      <c r="X36" s="648"/>
      <c r="Y36" s="649"/>
      <c r="Z36" s="650">
        <v>0.9</v>
      </c>
      <c r="AA36" s="650"/>
      <c r="AB36" s="650"/>
      <c r="AC36" s="650"/>
      <c r="AD36" s="651" t="s">
        <v>131</v>
      </c>
      <c r="AE36" s="651"/>
      <c r="AF36" s="651"/>
      <c r="AG36" s="651"/>
      <c r="AH36" s="651"/>
      <c r="AI36" s="651"/>
      <c r="AJ36" s="651"/>
      <c r="AK36" s="651"/>
      <c r="AL36" s="652" t="s">
        <v>245</v>
      </c>
      <c r="AM36" s="653"/>
      <c r="AN36" s="653"/>
      <c r="AO36" s="654"/>
      <c r="AP36" s="235"/>
      <c r="AQ36" s="721" t="s">
        <v>331</v>
      </c>
      <c r="AR36" s="722"/>
      <c r="AS36" s="722"/>
      <c r="AT36" s="722"/>
      <c r="AU36" s="722"/>
      <c r="AV36" s="722"/>
      <c r="AW36" s="722"/>
      <c r="AX36" s="722"/>
      <c r="AY36" s="723"/>
      <c r="AZ36" s="636">
        <v>52317976</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3408383</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131971993</v>
      </c>
      <c r="CS36" s="648"/>
      <c r="CT36" s="648"/>
      <c r="CU36" s="648"/>
      <c r="CV36" s="648"/>
      <c r="CW36" s="648"/>
      <c r="CX36" s="648"/>
      <c r="CY36" s="649"/>
      <c r="CZ36" s="652">
        <v>19.5</v>
      </c>
      <c r="DA36" s="682"/>
      <c r="DB36" s="682"/>
      <c r="DC36" s="686"/>
      <c r="DD36" s="656">
        <v>33438289</v>
      </c>
      <c r="DE36" s="648"/>
      <c r="DF36" s="648"/>
      <c r="DG36" s="648"/>
      <c r="DH36" s="648"/>
      <c r="DI36" s="648"/>
      <c r="DJ36" s="648"/>
      <c r="DK36" s="649"/>
      <c r="DL36" s="656">
        <v>18430177</v>
      </c>
      <c r="DM36" s="648"/>
      <c r="DN36" s="648"/>
      <c r="DO36" s="648"/>
      <c r="DP36" s="648"/>
      <c r="DQ36" s="648"/>
      <c r="DR36" s="648"/>
      <c r="DS36" s="648"/>
      <c r="DT36" s="648"/>
      <c r="DU36" s="648"/>
      <c r="DV36" s="649"/>
      <c r="DW36" s="652">
        <v>6.4</v>
      </c>
      <c r="DX36" s="682"/>
      <c r="DY36" s="682"/>
      <c r="DZ36" s="682"/>
      <c r="EA36" s="682"/>
      <c r="EB36" s="682"/>
      <c r="EC36" s="683"/>
    </row>
    <row r="37" spans="2:133" ht="11.25" customHeight="1" x14ac:dyDescent="0.2">
      <c r="B37" s="644" t="s">
        <v>334</v>
      </c>
      <c r="C37" s="645"/>
      <c r="D37" s="645"/>
      <c r="E37" s="645"/>
      <c r="F37" s="645"/>
      <c r="G37" s="645"/>
      <c r="H37" s="645"/>
      <c r="I37" s="645"/>
      <c r="J37" s="645"/>
      <c r="K37" s="645"/>
      <c r="L37" s="645"/>
      <c r="M37" s="645"/>
      <c r="N37" s="645"/>
      <c r="O37" s="645"/>
      <c r="P37" s="645"/>
      <c r="Q37" s="646"/>
      <c r="R37" s="647">
        <v>4486727</v>
      </c>
      <c r="S37" s="648"/>
      <c r="T37" s="648"/>
      <c r="U37" s="648"/>
      <c r="V37" s="648"/>
      <c r="W37" s="648"/>
      <c r="X37" s="648"/>
      <c r="Y37" s="649"/>
      <c r="Z37" s="650">
        <v>0.7</v>
      </c>
      <c r="AA37" s="650"/>
      <c r="AB37" s="650"/>
      <c r="AC37" s="650"/>
      <c r="AD37" s="651" t="s">
        <v>131</v>
      </c>
      <c r="AE37" s="651"/>
      <c r="AF37" s="651"/>
      <c r="AG37" s="651"/>
      <c r="AH37" s="651"/>
      <c r="AI37" s="651"/>
      <c r="AJ37" s="651"/>
      <c r="AK37" s="651"/>
      <c r="AL37" s="652" t="s">
        <v>131</v>
      </c>
      <c r="AM37" s="653"/>
      <c r="AN37" s="653"/>
      <c r="AO37" s="654"/>
      <c r="AQ37" s="725" t="s">
        <v>335</v>
      </c>
      <c r="AR37" s="726"/>
      <c r="AS37" s="726"/>
      <c r="AT37" s="726"/>
      <c r="AU37" s="726"/>
      <c r="AV37" s="726"/>
      <c r="AW37" s="726"/>
      <c r="AX37" s="726"/>
      <c r="AY37" s="727"/>
      <c r="AZ37" s="647">
        <v>6319175</v>
      </c>
      <c r="BA37" s="648"/>
      <c r="BB37" s="648"/>
      <c r="BC37" s="648"/>
      <c r="BD37" s="684"/>
      <c r="BE37" s="684"/>
      <c r="BF37" s="714"/>
      <c r="BG37" s="662" t="s">
        <v>336</v>
      </c>
      <c r="BH37" s="663"/>
      <c r="BI37" s="663"/>
      <c r="BJ37" s="663"/>
      <c r="BK37" s="663"/>
      <c r="BL37" s="663"/>
      <c r="BM37" s="663"/>
      <c r="BN37" s="663"/>
      <c r="BO37" s="663"/>
      <c r="BP37" s="663"/>
      <c r="BQ37" s="663"/>
      <c r="BR37" s="663"/>
      <c r="BS37" s="663"/>
      <c r="BT37" s="663"/>
      <c r="BU37" s="664"/>
      <c r="BV37" s="647">
        <v>662966</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12482</v>
      </c>
      <c r="CS37" s="684"/>
      <c r="CT37" s="684"/>
      <c r="CU37" s="684"/>
      <c r="CV37" s="684"/>
      <c r="CW37" s="684"/>
      <c r="CX37" s="684"/>
      <c r="CY37" s="685"/>
      <c r="CZ37" s="652">
        <v>0</v>
      </c>
      <c r="DA37" s="682"/>
      <c r="DB37" s="682"/>
      <c r="DC37" s="686"/>
      <c r="DD37" s="656">
        <v>12482</v>
      </c>
      <c r="DE37" s="684"/>
      <c r="DF37" s="684"/>
      <c r="DG37" s="684"/>
      <c r="DH37" s="684"/>
      <c r="DI37" s="684"/>
      <c r="DJ37" s="684"/>
      <c r="DK37" s="685"/>
      <c r="DL37" s="656">
        <v>12482</v>
      </c>
      <c r="DM37" s="684"/>
      <c r="DN37" s="684"/>
      <c r="DO37" s="684"/>
      <c r="DP37" s="684"/>
      <c r="DQ37" s="684"/>
      <c r="DR37" s="684"/>
      <c r="DS37" s="684"/>
      <c r="DT37" s="684"/>
      <c r="DU37" s="684"/>
      <c r="DV37" s="685"/>
      <c r="DW37" s="652">
        <v>0</v>
      </c>
      <c r="DX37" s="682"/>
      <c r="DY37" s="682"/>
      <c r="DZ37" s="682"/>
      <c r="EA37" s="682"/>
      <c r="EB37" s="682"/>
      <c r="EC37" s="683"/>
    </row>
    <row r="38" spans="2:133" ht="11.25" customHeight="1" x14ac:dyDescent="0.2">
      <c r="B38" s="644" t="s">
        <v>338</v>
      </c>
      <c r="C38" s="645"/>
      <c r="D38" s="645"/>
      <c r="E38" s="645"/>
      <c r="F38" s="645"/>
      <c r="G38" s="645"/>
      <c r="H38" s="645"/>
      <c r="I38" s="645"/>
      <c r="J38" s="645"/>
      <c r="K38" s="645"/>
      <c r="L38" s="645"/>
      <c r="M38" s="645"/>
      <c r="N38" s="645"/>
      <c r="O38" s="645"/>
      <c r="P38" s="645"/>
      <c r="Q38" s="646"/>
      <c r="R38" s="647">
        <v>49333431</v>
      </c>
      <c r="S38" s="648"/>
      <c r="T38" s="648"/>
      <c r="U38" s="648"/>
      <c r="V38" s="648"/>
      <c r="W38" s="648"/>
      <c r="X38" s="648"/>
      <c r="Y38" s="649"/>
      <c r="Z38" s="650">
        <v>7.2</v>
      </c>
      <c r="AA38" s="650"/>
      <c r="AB38" s="650"/>
      <c r="AC38" s="650"/>
      <c r="AD38" s="651">
        <v>406412</v>
      </c>
      <c r="AE38" s="651"/>
      <c r="AF38" s="651"/>
      <c r="AG38" s="651"/>
      <c r="AH38" s="651"/>
      <c r="AI38" s="651"/>
      <c r="AJ38" s="651"/>
      <c r="AK38" s="651"/>
      <c r="AL38" s="652">
        <v>0.2</v>
      </c>
      <c r="AM38" s="653"/>
      <c r="AN38" s="653"/>
      <c r="AO38" s="654"/>
      <c r="AQ38" s="725" t="s">
        <v>339</v>
      </c>
      <c r="AR38" s="726"/>
      <c r="AS38" s="726"/>
      <c r="AT38" s="726"/>
      <c r="AU38" s="726"/>
      <c r="AV38" s="726"/>
      <c r="AW38" s="726"/>
      <c r="AX38" s="726"/>
      <c r="AY38" s="727"/>
      <c r="AZ38" s="647">
        <v>556511</v>
      </c>
      <c r="BA38" s="648"/>
      <c r="BB38" s="648"/>
      <c r="BC38" s="648"/>
      <c r="BD38" s="684"/>
      <c r="BE38" s="684"/>
      <c r="BF38" s="714"/>
      <c r="BG38" s="662" t="s">
        <v>340</v>
      </c>
      <c r="BH38" s="663"/>
      <c r="BI38" s="663"/>
      <c r="BJ38" s="663"/>
      <c r="BK38" s="663"/>
      <c r="BL38" s="663"/>
      <c r="BM38" s="663"/>
      <c r="BN38" s="663"/>
      <c r="BO38" s="663"/>
      <c r="BP38" s="663"/>
      <c r="BQ38" s="663"/>
      <c r="BR38" s="663"/>
      <c r="BS38" s="663"/>
      <c r="BT38" s="663"/>
      <c r="BU38" s="664"/>
      <c r="BV38" s="647">
        <v>131127</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45197638</v>
      </c>
      <c r="CS38" s="648"/>
      <c r="CT38" s="648"/>
      <c r="CU38" s="648"/>
      <c r="CV38" s="648"/>
      <c r="CW38" s="648"/>
      <c r="CX38" s="648"/>
      <c r="CY38" s="649"/>
      <c r="CZ38" s="652">
        <v>6.7</v>
      </c>
      <c r="DA38" s="682"/>
      <c r="DB38" s="682"/>
      <c r="DC38" s="686"/>
      <c r="DD38" s="656">
        <v>36919287</v>
      </c>
      <c r="DE38" s="648"/>
      <c r="DF38" s="648"/>
      <c r="DG38" s="648"/>
      <c r="DH38" s="648"/>
      <c r="DI38" s="648"/>
      <c r="DJ38" s="648"/>
      <c r="DK38" s="649"/>
      <c r="DL38" s="656">
        <v>33360902</v>
      </c>
      <c r="DM38" s="648"/>
      <c r="DN38" s="648"/>
      <c r="DO38" s="648"/>
      <c r="DP38" s="648"/>
      <c r="DQ38" s="648"/>
      <c r="DR38" s="648"/>
      <c r="DS38" s="648"/>
      <c r="DT38" s="648"/>
      <c r="DU38" s="648"/>
      <c r="DV38" s="649"/>
      <c r="DW38" s="652">
        <v>11.6</v>
      </c>
      <c r="DX38" s="682"/>
      <c r="DY38" s="682"/>
      <c r="DZ38" s="682"/>
      <c r="EA38" s="682"/>
      <c r="EB38" s="682"/>
      <c r="EC38" s="683"/>
    </row>
    <row r="39" spans="2:133" ht="11.25" customHeight="1" x14ac:dyDescent="0.2">
      <c r="B39" s="644" t="s">
        <v>342</v>
      </c>
      <c r="C39" s="645"/>
      <c r="D39" s="645"/>
      <c r="E39" s="645"/>
      <c r="F39" s="645"/>
      <c r="G39" s="645"/>
      <c r="H39" s="645"/>
      <c r="I39" s="645"/>
      <c r="J39" s="645"/>
      <c r="K39" s="645"/>
      <c r="L39" s="645"/>
      <c r="M39" s="645"/>
      <c r="N39" s="645"/>
      <c r="O39" s="645"/>
      <c r="P39" s="645"/>
      <c r="Q39" s="646"/>
      <c r="R39" s="647">
        <v>67583900</v>
      </c>
      <c r="S39" s="648"/>
      <c r="T39" s="648"/>
      <c r="U39" s="648"/>
      <c r="V39" s="648"/>
      <c r="W39" s="648"/>
      <c r="X39" s="648"/>
      <c r="Y39" s="649"/>
      <c r="Z39" s="650">
        <v>9.9</v>
      </c>
      <c r="AA39" s="650"/>
      <c r="AB39" s="650"/>
      <c r="AC39" s="650"/>
      <c r="AD39" s="651" t="s">
        <v>131</v>
      </c>
      <c r="AE39" s="651"/>
      <c r="AF39" s="651"/>
      <c r="AG39" s="651"/>
      <c r="AH39" s="651"/>
      <c r="AI39" s="651"/>
      <c r="AJ39" s="651"/>
      <c r="AK39" s="651"/>
      <c r="AL39" s="652" t="s">
        <v>245</v>
      </c>
      <c r="AM39" s="653"/>
      <c r="AN39" s="653"/>
      <c r="AO39" s="654"/>
      <c r="AQ39" s="725" t="s">
        <v>343</v>
      </c>
      <c r="AR39" s="726"/>
      <c r="AS39" s="726"/>
      <c r="AT39" s="726"/>
      <c r="AU39" s="726"/>
      <c r="AV39" s="726"/>
      <c r="AW39" s="726"/>
      <c r="AX39" s="726"/>
      <c r="AY39" s="727"/>
      <c r="AZ39" s="647">
        <v>374250</v>
      </c>
      <c r="BA39" s="648"/>
      <c r="BB39" s="648"/>
      <c r="BC39" s="648"/>
      <c r="BD39" s="684"/>
      <c r="BE39" s="684"/>
      <c r="BF39" s="714"/>
      <c r="BG39" s="662" t="s">
        <v>344</v>
      </c>
      <c r="BH39" s="663"/>
      <c r="BI39" s="663"/>
      <c r="BJ39" s="663"/>
      <c r="BK39" s="663"/>
      <c r="BL39" s="663"/>
      <c r="BM39" s="663"/>
      <c r="BN39" s="663"/>
      <c r="BO39" s="663"/>
      <c r="BP39" s="663"/>
      <c r="BQ39" s="663"/>
      <c r="BR39" s="663"/>
      <c r="BS39" s="663"/>
      <c r="BT39" s="663"/>
      <c r="BU39" s="664"/>
      <c r="BV39" s="647">
        <v>194067</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4851656</v>
      </c>
      <c r="CS39" s="684"/>
      <c r="CT39" s="684"/>
      <c r="CU39" s="684"/>
      <c r="CV39" s="684"/>
      <c r="CW39" s="684"/>
      <c r="CX39" s="684"/>
      <c r="CY39" s="685"/>
      <c r="CZ39" s="652">
        <v>0.7</v>
      </c>
      <c r="DA39" s="682"/>
      <c r="DB39" s="682"/>
      <c r="DC39" s="686"/>
      <c r="DD39" s="656">
        <v>3183805</v>
      </c>
      <c r="DE39" s="684"/>
      <c r="DF39" s="684"/>
      <c r="DG39" s="684"/>
      <c r="DH39" s="684"/>
      <c r="DI39" s="684"/>
      <c r="DJ39" s="684"/>
      <c r="DK39" s="685"/>
      <c r="DL39" s="656" t="s">
        <v>131</v>
      </c>
      <c r="DM39" s="684"/>
      <c r="DN39" s="684"/>
      <c r="DO39" s="684"/>
      <c r="DP39" s="684"/>
      <c r="DQ39" s="684"/>
      <c r="DR39" s="684"/>
      <c r="DS39" s="684"/>
      <c r="DT39" s="684"/>
      <c r="DU39" s="684"/>
      <c r="DV39" s="685"/>
      <c r="DW39" s="652" t="s">
        <v>131</v>
      </c>
      <c r="DX39" s="682"/>
      <c r="DY39" s="682"/>
      <c r="DZ39" s="682"/>
      <c r="EA39" s="682"/>
      <c r="EB39" s="682"/>
      <c r="EC39" s="683"/>
    </row>
    <row r="40" spans="2:133" ht="11.25" customHeight="1" x14ac:dyDescent="0.2">
      <c r="B40" s="644" t="s">
        <v>346</v>
      </c>
      <c r="C40" s="645"/>
      <c r="D40" s="645"/>
      <c r="E40" s="645"/>
      <c r="F40" s="645"/>
      <c r="G40" s="645"/>
      <c r="H40" s="645"/>
      <c r="I40" s="645"/>
      <c r="J40" s="645"/>
      <c r="K40" s="645"/>
      <c r="L40" s="645"/>
      <c r="M40" s="645"/>
      <c r="N40" s="645"/>
      <c r="O40" s="645"/>
      <c r="P40" s="645"/>
      <c r="Q40" s="646"/>
      <c r="R40" s="647">
        <v>2392000</v>
      </c>
      <c r="S40" s="648"/>
      <c r="T40" s="648"/>
      <c r="U40" s="648"/>
      <c r="V40" s="648"/>
      <c r="W40" s="648"/>
      <c r="X40" s="648"/>
      <c r="Y40" s="649"/>
      <c r="Z40" s="650">
        <v>0.4</v>
      </c>
      <c r="AA40" s="650"/>
      <c r="AB40" s="650"/>
      <c r="AC40" s="650"/>
      <c r="AD40" s="651" t="s">
        <v>131</v>
      </c>
      <c r="AE40" s="651"/>
      <c r="AF40" s="651"/>
      <c r="AG40" s="651"/>
      <c r="AH40" s="651"/>
      <c r="AI40" s="651"/>
      <c r="AJ40" s="651"/>
      <c r="AK40" s="651"/>
      <c r="AL40" s="652" t="s">
        <v>131</v>
      </c>
      <c r="AM40" s="653"/>
      <c r="AN40" s="653"/>
      <c r="AO40" s="654"/>
      <c r="AQ40" s="725" t="s">
        <v>347</v>
      </c>
      <c r="AR40" s="726"/>
      <c r="AS40" s="726"/>
      <c r="AT40" s="726"/>
      <c r="AU40" s="726"/>
      <c r="AV40" s="726"/>
      <c r="AW40" s="726"/>
      <c r="AX40" s="726"/>
      <c r="AY40" s="727"/>
      <c r="AZ40" s="647">
        <v>158832</v>
      </c>
      <c r="BA40" s="648"/>
      <c r="BB40" s="648"/>
      <c r="BC40" s="648"/>
      <c r="BD40" s="684"/>
      <c r="BE40" s="684"/>
      <c r="BF40" s="714"/>
      <c r="BG40" s="734" t="s">
        <v>348</v>
      </c>
      <c r="BH40" s="735"/>
      <c r="BI40" s="735"/>
      <c r="BJ40" s="735"/>
      <c r="BK40" s="735"/>
      <c r="BL40" s="236"/>
      <c r="BM40" s="663" t="s">
        <v>349</v>
      </c>
      <c r="BN40" s="663"/>
      <c r="BO40" s="663"/>
      <c r="BP40" s="663"/>
      <c r="BQ40" s="663"/>
      <c r="BR40" s="663"/>
      <c r="BS40" s="663"/>
      <c r="BT40" s="663"/>
      <c r="BU40" s="664"/>
      <c r="BV40" s="647">
        <v>81</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35191307</v>
      </c>
      <c r="CS40" s="648"/>
      <c r="CT40" s="648"/>
      <c r="CU40" s="648"/>
      <c r="CV40" s="648"/>
      <c r="CW40" s="648"/>
      <c r="CX40" s="648"/>
      <c r="CY40" s="649"/>
      <c r="CZ40" s="652">
        <v>5.2</v>
      </c>
      <c r="DA40" s="682"/>
      <c r="DB40" s="682"/>
      <c r="DC40" s="686"/>
      <c r="DD40" s="656">
        <v>409919</v>
      </c>
      <c r="DE40" s="648"/>
      <c r="DF40" s="648"/>
      <c r="DG40" s="648"/>
      <c r="DH40" s="648"/>
      <c r="DI40" s="648"/>
      <c r="DJ40" s="648"/>
      <c r="DK40" s="649"/>
      <c r="DL40" s="656" t="s">
        <v>245</v>
      </c>
      <c r="DM40" s="648"/>
      <c r="DN40" s="648"/>
      <c r="DO40" s="648"/>
      <c r="DP40" s="648"/>
      <c r="DQ40" s="648"/>
      <c r="DR40" s="648"/>
      <c r="DS40" s="648"/>
      <c r="DT40" s="648"/>
      <c r="DU40" s="648"/>
      <c r="DV40" s="649"/>
      <c r="DW40" s="652" t="s">
        <v>245</v>
      </c>
      <c r="DX40" s="682"/>
      <c r="DY40" s="682"/>
      <c r="DZ40" s="682"/>
      <c r="EA40" s="682"/>
      <c r="EB40" s="682"/>
      <c r="EC40" s="683"/>
    </row>
    <row r="41" spans="2:133" ht="11.25" customHeight="1" x14ac:dyDescent="0.2">
      <c r="B41" s="644" t="s">
        <v>351</v>
      </c>
      <c r="C41" s="645"/>
      <c r="D41" s="645"/>
      <c r="E41" s="645"/>
      <c r="F41" s="645"/>
      <c r="G41" s="645"/>
      <c r="H41" s="645"/>
      <c r="I41" s="645"/>
      <c r="J41" s="645"/>
      <c r="K41" s="645"/>
      <c r="L41" s="645"/>
      <c r="M41" s="645"/>
      <c r="N41" s="645"/>
      <c r="O41" s="645"/>
      <c r="P41" s="645"/>
      <c r="Q41" s="646"/>
      <c r="R41" s="647">
        <v>1912000</v>
      </c>
      <c r="S41" s="648"/>
      <c r="T41" s="648"/>
      <c r="U41" s="648"/>
      <c r="V41" s="648"/>
      <c r="W41" s="648"/>
      <c r="X41" s="648"/>
      <c r="Y41" s="649"/>
      <c r="Z41" s="650">
        <v>0.3</v>
      </c>
      <c r="AA41" s="650"/>
      <c r="AB41" s="650"/>
      <c r="AC41" s="650"/>
      <c r="AD41" s="651" t="s">
        <v>245</v>
      </c>
      <c r="AE41" s="651"/>
      <c r="AF41" s="651"/>
      <c r="AG41" s="651"/>
      <c r="AH41" s="651"/>
      <c r="AI41" s="651"/>
      <c r="AJ41" s="651"/>
      <c r="AK41" s="651"/>
      <c r="AL41" s="652" t="s">
        <v>245</v>
      </c>
      <c r="AM41" s="653"/>
      <c r="AN41" s="653"/>
      <c r="AO41" s="654"/>
      <c r="AQ41" s="725" t="s">
        <v>352</v>
      </c>
      <c r="AR41" s="726"/>
      <c r="AS41" s="726"/>
      <c r="AT41" s="726"/>
      <c r="AU41" s="726"/>
      <c r="AV41" s="726"/>
      <c r="AW41" s="726"/>
      <c r="AX41" s="726"/>
      <c r="AY41" s="727"/>
      <c r="AZ41" s="647">
        <v>10397521</v>
      </c>
      <c r="BA41" s="648"/>
      <c r="BB41" s="648"/>
      <c r="BC41" s="648"/>
      <c r="BD41" s="684"/>
      <c r="BE41" s="684"/>
      <c r="BF41" s="714"/>
      <c r="BG41" s="734"/>
      <c r="BH41" s="735"/>
      <c r="BI41" s="735"/>
      <c r="BJ41" s="735"/>
      <c r="BK41" s="735"/>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131</v>
      </c>
      <c r="CS41" s="684"/>
      <c r="CT41" s="684"/>
      <c r="CU41" s="684"/>
      <c r="CV41" s="684"/>
      <c r="CW41" s="684"/>
      <c r="CX41" s="684"/>
      <c r="CY41" s="685"/>
      <c r="CZ41" s="652" t="s">
        <v>245</v>
      </c>
      <c r="DA41" s="682"/>
      <c r="DB41" s="682"/>
      <c r="DC41" s="686"/>
      <c r="DD41" s="656" t="s">
        <v>131</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355</v>
      </c>
      <c r="C42" s="645"/>
      <c r="D42" s="645"/>
      <c r="E42" s="645"/>
      <c r="F42" s="645"/>
      <c r="G42" s="645"/>
      <c r="H42" s="645"/>
      <c r="I42" s="645"/>
      <c r="J42" s="645"/>
      <c r="K42" s="645"/>
      <c r="L42" s="645"/>
      <c r="M42" s="645"/>
      <c r="N42" s="645"/>
      <c r="O42" s="645"/>
      <c r="P42" s="645"/>
      <c r="Q42" s="646"/>
      <c r="R42" s="647">
        <v>25657000</v>
      </c>
      <c r="S42" s="648"/>
      <c r="T42" s="648"/>
      <c r="U42" s="648"/>
      <c r="V42" s="648"/>
      <c r="W42" s="648"/>
      <c r="X42" s="648"/>
      <c r="Y42" s="649"/>
      <c r="Z42" s="650">
        <v>3.8</v>
      </c>
      <c r="AA42" s="650"/>
      <c r="AB42" s="650"/>
      <c r="AC42" s="650"/>
      <c r="AD42" s="651" t="s">
        <v>245</v>
      </c>
      <c r="AE42" s="651"/>
      <c r="AF42" s="651"/>
      <c r="AG42" s="651"/>
      <c r="AH42" s="651"/>
      <c r="AI42" s="651"/>
      <c r="AJ42" s="651"/>
      <c r="AK42" s="651"/>
      <c r="AL42" s="652" t="s">
        <v>245</v>
      </c>
      <c r="AM42" s="653"/>
      <c r="AN42" s="653"/>
      <c r="AO42" s="654"/>
      <c r="AQ42" s="746" t="s">
        <v>356</v>
      </c>
      <c r="AR42" s="747"/>
      <c r="AS42" s="747"/>
      <c r="AT42" s="747"/>
      <c r="AU42" s="747"/>
      <c r="AV42" s="747"/>
      <c r="AW42" s="747"/>
      <c r="AX42" s="747"/>
      <c r="AY42" s="748"/>
      <c r="AZ42" s="738">
        <v>34511687</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v>353</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68889140</v>
      </c>
      <c r="CS42" s="648"/>
      <c r="CT42" s="648"/>
      <c r="CU42" s="648"/>
      <c r="CV42" s="648"/>
      <c r="CW42" s="648"/>
      <c r="CX42" s="648"/>
      <c r="CY42" s="649"/>
      <c r="CZ42" s="652">
        <v>10.199999999999999</v>
      </c>
      <c r="DA42" s="653"/>
      <c r="DB42" s="653"/>
      <c r="DC42" s="665"/>
      <c r="DD42" s="656">
        <v>7246990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6" t="s">
        <v>359</v>
      </c>
      <c r="C43" s="697"/>
      <c r="D43" s="697"/>
      <c r="E43" s="697"/>
      <c r="F43" s="697"/>
      <c r="G43" s="697"/>
      <c r="H43" s="697"/>
      <c r="I43" s="697"/>
      <c r="J43" s="697"/>
      <c r="K43" s="697"/>
      <c r="L43" s="697"/>
      <c r="M43" s="697"/>
      <c r="N43" s="697"/>
      <c r="O43" s="697"/>
      <c r="P43" s="697"/>
      <c r="Q43" s="698"/>
      <c r="R43" s="738">
        <v>682339099</v>
      </c>
      <c r="S43" s="739"/>
      <c r="T43" s="739"/>
      <c r="U43" s="739"/>
      <c r="V43" s="739"/>
      <c r="W43" s="739"/>
      <c r="X43" s="739"/>
      <c r="Y43" s="740"/>
      <c r="Z43" s="741">
        <v>100</v>
      </c>
      <c r="AA43" s="741"/>
      <c r="AB43" s="741"/>
      <c r="AC43" s="741"/>
      <c r="AD43" s="742">
        <v>258752843</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580389</v>
      </c>
      <c r="CS43" s="684"/>
      <c r="CT43" s="684"/>
      <c r="CU43" s="684"/>
      <c r="CV43" s="684"/>
      <c r="CW43" s="684"/>
      <c r="CX43" s="684"/>
      <c r="CY43" s="685"/>
      <c r="CZ43" s="652">
        <v>0.1</v>
      </c>
      <c r="DA43" s="682"/>
      <c r="DB43" s="682"/>
      <c r="DC43" s="686"/>
      <c r="DD43" s="656">
        <v>61056</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68889140</v>
      </c>
      <c r="CS44" s="648"/>
      <c r="CT44" s="648"/>
      <c r="CU44" s="648"/>
      <c r="CV44" s="648"/>
      <c r="CW44" s="648"/>
      <c r="CX44" s="648"/>
      <c r="CY44" s="649"/>
      <c r="CZ44" s="652">
        <v>10.199999999999999</v>
      </c>
      <c r="DA44" s="653"/>
      <c r="DB44" s="653"/>
      <c r="DC44" s="665"/>
      <c r="DD44" s="656">
        <v>7246990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44828582</v>
      </c>
      <c r="CS45" s="684"/>
      <c r="CT45" s="684"/>
      <c r="CU45" s="684"/>
      <c r="CV45" s="684"/>
      <c r="CW45" s="684"/>
      <c r="CX45" s="684"/>
      <c r="CY45" s="685"/>
      <c r="CZ45" s="652">
        <v>6.6</v>
      </c>
      <c r="DA45" s="682"/>
      <c r="DB45" s="682"/>
      <c r="DC45" s="686"/>
      <c r="DD45" s="656">
        <v>1355479</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20536571</v>
      </c>
      <c r="CS46" s="648"/>
      <c r="CT46" s="648"/>
      <c r="CU46" s="648"/>
      <c r="CV46" s="648"/>
      <c r="CW46" s="648"/>
      <c r="CX46" s="648"/>
      <c r="CY46" s="649"/>
      <c r="CZ46" s="652">
        <v>3</v>
      </c>
      <c r="DA46" s="653"/>
      <c r="DB46" s="653"/>
      <c r="DC46" s="665"/>
      <c r="DD46" s="656">
        <v>5662724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t="s">
        <v>131</v>
      </c>
      <c r="CS47" s="684"/>
      <c r="CT47" s="684"/>
      <c r="CU47" s="684"/>
      <c r="CV47" s="684"/>
      <c r="CW47" s="684"/>
      <c r="CX47" s="684"/>
      <c r="CY47" s="685"/>
      <c r="CZ47" s="652" t="s">
        <v>131</v>
      </c>
      <c r="DA47" s="682"/>
      <c r="DB47" s="682"/>
      <c r="DC47" s="686"/>
      <c r="DD47" s="656" t="s">
        <v>131</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131</v>
      </c>
      <c r="CS48" s="648"/>
      <c r="CT48" s="648"/>
      <c r="CU48" s="648"/>
      <c r="CV48" s="648"/>
      <c r="CW48" s="648"/>
      <c r="CX48" s="648"/>
      <c r="CY48" s="649"/>
      <c r="CZ48" s="652" t="s">
        <v>131</v>
      </c>
      <c r="DA48" s="653"/>
      <c r="DB48" s="653"/>
      <c r="DC48" s="665"/>
      <c r="DD48" s="656" t="s">
        <v>131</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369</v>
      </c>
      <c r="CE49" s="697"/>
      <c r="CF49" s="697"/>
      <c r="CG49" s="697"/>
      <c r="CH49" s="697"/>
      <c r="CI49" s="697"/>
      <c r="CJ49" s="697"/>
      <c r="CK49" s="697"/>
      <c r="CL49" s="697"/>
      <c r="CM49" s="697"/>
      <c r="CN49" s="697"/>
      <c r="CO49" s="697"/>
      <c r="CP49" s="697"/>
      <c r="CQ49" s="698"/>
      <c r="CR49" s="738">
        <v>677136765</v>
      </c>
      <c r="CS49" s="718"/>
      <c r="CT49" s="718"/>
      <c r="CU49" s="718"/>
      <c r="CV49" s="718"/>
      <c r="CW49" s="718"/>
      <c r="CX49" s="718"/>
      <c r="CY49" s="749"/>
      <c r="CZ49" s="743">
        <v>100</v>
      </c>
      <c r="DA49" s="750"/>
      <c r="DB49" s="750"/>
      <c r="DC49" s="751"/>
      <c r="DD49" s="752">
        <v>330940502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V6IyzgwVp+pMipssjvIXJYYtDvYXEcLYz7zxLt5OKDI0nl4xT2mL8L6vRbi2YSswNNqduj7KyTxFOYv9frCOA==" saltValue="6cha5uohIhJ7JYBZB5CX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25" zoomScaleSheetLayoutView="70" workbookViewId="0">
      <selection activeCell="BH13" sqref="BH13"/>
    </sheetView>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392</v>
      </c>
      <c r="C7" s="780"/>
      <c r="D7" s="780"/>
      <c r="E7" s="780"/>
      <c r="F7" s="780"/>
      <c r="G7" s="780"/>
      <c r="H7" s="780"/>
      <c r="I7" s="780"/>
      <c r="J7" s="780"/>
      <c r="K7" s="780"/>
      <c r="L7" s="780"/>
      <c r="M7" s="780"/>
      <c r="N7" s="780"/>
      <c r="O7" s="780"/>
      <c r="P7" s="781"/>
      <c r="Q7" s="782">
        <v>678357</v>
      </c>
      <c r="R7" s="783"/>
      <c r="S7" s="783"/>
      <c r="T7" s="783"/>
      <c r="U7" s="783"/>
      <c r="V7" s="783">
        <v>674011</v>
      </c>
      <c r="W7" s="783"/>
      <c r="X7" s="783"/>
      <c r="Y7" s="783"/>
      <c r="Z7" s="783"/>
      <c r="AA7" s="783">
        <v>4346</v>
      </c>
      <c r="AB7" s="783"/>
      <c r="AC7" s="783"/>
      <c r="AD7" s="783"/>
      <c r="AE7" s="784"/>
      <c r="AF7" s="785">
        <v>1183</v>
      </c>
      <c r="AG7" s="786"/>
      <c r="AH7" s="786"/>
      <c r="AI7" s="786"/>
      <c r="AJ7" s="787"/>
      <c r="AK7" s="822">
        <v>7801</v>
      </c>
      <c r="AL7" s="823"/>
      <c r="AM7" s="823"/>
      <c r="AN7" s="823"/>
      <c r="AO7" s="823"/>
      <c r="AP7" s="823">
        <v>1171190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626</v>
      </c>
      <c r="BT7" s="827"/>
      <c r="BU7" s="827"/>
      <c r="BV7" s="827"/>
      <c r="BW7" s="827"/>
      <c r="BX7" s="827"/>
      <c r="BY7" s="827"/>
      <c r="BZ7" s="827"/>
      <c r="CA7" s="827"/>
      <c r="CB7" s="827"/>
      <c r="CC7" s="827"/>
      <c r="CD7" s="827"/>
      <c r="CE7" s="827"/>
      <c r="CF7" s="827"/>
      <c r="CG7" s="828"/>
      <c r="CH7" s="819">
        <v>99</v>
      </c>
      <c r="CI7" s="820"/>
      <c r="CJ7" s="820"/>
      <c r="CK7" s="820"/>
      <c r="CL7" s="821"/>
      <c r="CM7" s="819">
        <v>7432</v>
      </c>
      <c r="CN7" s="820"/>
      <c r="CO7" s="820"/>
      <c r="CP7" s="820"/>
      <c r="CQ7" s="821"/>
      <c r="CR7" s="819">
        <v>10</v>
      </c>
      <c r="CS7" s="820"/>
      <c r="CT7" s="820"/>
      <c r="CU7" s="820"/>
      <c r="CV7" s="821"/>
      <c r="CW7" s="819">
        <v>8</v>
      </c>
      <c r="CX7" s="820"/>
      <c r="CY7" s="820"/>
      <c r="CZ7" s="820"/>
      <c r="DA7" s="821"/>
      <c r="DB7" s="819">
        <v>759</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x14ac:dyDescent="0.2">
      <c r="A8" s="263">
        <v>2</v>
      </c>
      <c r="B8" s="803" t="s">
        <v>393</v>
      </c>
      <c r="C8" s="804"/>
      <c r="D8" s="804"/>
      <c r="E8" s="804"/>
      <c r="F8" s="804"/>
      <c r="G8" s="804"/>
      <c r="H8" s="804"/>
      <c r="I8" s="804"/>
      <c r="J8" s="804"/>
      <c r="K8" s="804"/>
      <c r="L8" s="804"/>
      <c r="M8" s="804"/>
      <c r="N8" s="804"/>
      <c r="O8" s="804"/>
      <c r="P8" s="805"/>
      <c r="Q8" s="806">
        <v>1981</v>
      </c>
      <c r="R8" s="807"/>
      <c r="S8" s="807"/>
      <c r="T8" s="807"/>
      <c r="U8" s="807"/>
      <c r="V8" s="807">
        <v>1827</v>
      </c>
      <c r="W8" s="807"/>
      <c r="X8" s="807"/>
      <c r="Y8" s="807"/>
      <c r="Z8" s="807"/>
      <c r="AA8" s="807">
        <v>154</v>
      </c>
      <c r="AB8" s="807"/>
      <c r="AC8" s="807"/>
      <c r="AD8" s="807"/>
      <c r="AE8" s="808"/>
      <c r="AF8" s="809">
        <v>98</v>
      </c>
      <c r="AG8" s="810"/>
      <c r="AH8" s="810"/>
      <c r="AI8" s="810"/>
      <c r="AJ8" s="811"/>
      <c r="AK8" s="812">
        <v>669</v>
      </c>
      <c r="AL8" s="813"/>
      <c r="AM8" s="813"/>
      <c r="AN8" s="813"/>
      <c r="AO8" s="813"/>
      <c r="AP8" s="813">
        <v>7327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652</v>
      </c>
      <c r="BS8" s="816" t="s">
        <v>627</v>
      </c>
      <c r="BT8" s="817"/>
      <c r="BU8" s="817"/>
      <c r="BV8" s="817"/>
      <c r="BW8" s="817"/>
      <c r="BX8" s="817"/>
      <c r="BY8" s="817"/>
      <c r="BZ8" s="817"/>
      <c r="CA8" s="817"/>
      <c r="CB8" s="817"/>
      <c r="CC8" s="817"/>
      <c r="CD8" s="817"/>
      <c r="CE8" s="817"/>
      <c r="CF8" s="817"/>
      <c r="CG8" s="818"/>
      <c r="CH8" s="829">
        <v>25</v>
      </c>
      <c r="CI8" s="830"/>
      <c r="CJ8" s="830"/>
      <c r="CK8" s="830"/>
      <c r="CL8" s="831"/>
      <c r="CM8" s="829">
        <v>225755</v>
      </c>
      <c r="CN8" s="830"/>
      <c r="CO8" s="830"/>
      <c r="CP8" s="830"/>
      <c r="CQ8" s="831"/>
      <c r="CR8" s="829">
        <v>28748</v>
      </c>
      <c r="CS8" s="830"/>
      <c r="CT8" s="830"/>
      <c r="CU8" s="830"/>
      <c r="CV8" s="831"/>
      <c r="CW8" s="829">
        <v>0</v>
      </c>
      <c r="CX8" s="830"/>
      <c r="CY8" s="830"/>
      <c r="CZ8" s="830"/>
      <c r="DA8" s="831"/>
      <c r="DB8" s="829">
        <v>15885</v>
      </c>
      <c r="DC8" s="830"/>
      <c r="DD8" s="830"/>
      <c r="DE8" s="830"/>
      <c r="DF8" s="831"/>
      <c r="DG8" s="829">
        <v>82184</v>
      </c>
      <c r="DH8" s="830"/>
      <c r="DI8" s="830"/>
      <c r="DJ8" s="830"/>
      <c r="DK8" s="831"/>
      <c r="DL8" s="829">
        <v>0</v>
      </c>
      <c r="DM8" s="830"/>
      <c r="DN8" s="830"/>
      <c r="DO8" s="830"/>
      <c r="DP8" s="831"/>
      <c r="DQ8" s="829">
        <v>0</v>
      </c>
      <c r="DR8" s="830"/>
      <c r="DS8" s="830"/>
      <c r="DT8" s="830"/>
      <c r="DU8" s="831"/>
      <c r="DV8" s="832"/>
      <c r="DW8" s="833"/>
      <c r="DX8" s="833"/>
      <c r="DY8" s="833"/>
      <c r="DZ8" s="834"/>
      <c r="EA8" s="256"/>
    </row>
    <row r="9" spans="1:131" s="257" customFormat="1" ht="26.25" customHeight="1" x14ac:dyDescent="0.2">
      <c r="A9" s="263">
        <v>3</v>
      </c>
      <c r="B9" s="803" t="s">
        <v>394</v>
      </c>
      <c r="C9" s="804"/>
      <c r="D9" s="804"/>
      <c r="E9" s="804"/>
      <c r="F9" s="804"/>
      <c r="G9" s="804"/>
      <c r="H9" s="804"/>
      <c r="I9" s="804"/>
      <c r="J9" s="804"/>
      <c r="K9" s="804"/>
      <c r="L9" s="804"/>
      <c r="M9" s="804"/>
      <c r="N9" s="804"/>
      <c r="O9" s="804"/>
      <c r="P9" s="805"/>
      <c r="Q9" s="806">
        <v>2</v>
      </c>
      <c r="R9" s="807"/>
      <c r="S9" s="807"/>
      <c r="T9" s="807"/>
      <c r="U9" s="807"/>
      <c r="V9" s="807">
        <v>1</v>
      </c>
      <c r="W9" s="807"/>
      <c r="X9" s="807"/>
      <c r="Y9" s="807"/>
      <c r="Z9" s="807"/>
      <c r="AA9" s="807">
        <v>1</v>
      </c>
      <c r="AB9" s="807"/>
      <c r="AC9" s="807"/>
      <c r="AD9" s="807"/>
      <c r="AE9" s="808"/>
      <c r="AF9" s="809">
        <v>2</v>
      </c>
      <c r="AG9" s="810"/>
      <c r="AH9" s="810"/>
      <c r="AI9" s="810"/>
      <c r="AJ9" s="811"/>
      <c r="AK9" s="812">
        <v>0</v>
      </c>
      <c r="AL9" s="813"/>
      <c r="AM9" s="813"/>
      <c r="AN9" s="813"/>
      <c r="AO9" s="813"/>
      <c r="AP9" s="813">
        <v>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628</v>
      </c>
      <c r="BT9" s="817"/>
      <c r="BU9" s="817"/>
      <c r="BV9" s="817"/>
      <c r="BW9" s="817"/>
      <c r="BX9" s="817"/>
      <c r="BY9" s="817"/>
      <c r="BZ9" s="817"/>
      <c r="CA9" s="817"/>
      <c r="CB9" s="817"/>
      <c r="CC9" s="817"/>
      <c r="CD9" s="817"/>
      <c r="CE9" s="817"/>
      <c r="CF9" s="817"/>
      <c r="CG9" s="818"/>
      <c r="CH9" s="829">
        <v>33</v>
      </c>
      <c r="CI9" s="830"/>
      <c r="CJ9" s="830"/>
      <c r="CK9" s="830"/>
      <c r="CL9" s="831"/>
      <c r="CM9" s="829">
        <v>13852</v>
      </c>
      <c r="CN9" s="830"/>
      <c r="CO9" s="830"/>
      <c r="CP9" s="830"/>
      <c r="CQ9" s="831"/>
      <c r="CR9" s="829">
        <v>18300</v>
      </c>
      <c r="CS9" s="830"/>
      <c r="CT9" s="830"/>
      <c r="CU9" s="830"/>
      <c r="CV9" s="831"/>
      <c r="CW9" s="829">
        <v>2487</v>
      </c>
      <c r="CX9" s="830"/>
      <c r="CY9" s="830"/>
      <c r="CZ9" s="830"/>
      <c r="DA9" s="831"/>
      <c r="DB9" s="829">
        <v>0</v>
      </c>
      <c r="DC9" s="830"/>
      <c r="DD9" s="830"/>
      <c r="DE9" s="830"/>
      <c r="DF9" s="831"/>
      <c r="DG9" s="829">
        <v>0</v>
      </c>
      <c r="DH9" s="830"/>
      <c r="DI9" s="830"/>
      <c r="DJ9" s="830"/>
      <c r="DK9" s="831"/>
      <c r="DL9" s="829">
        <v>0</v>
      </c>
      <c r="DM9" s="830"/>
      <c r="DN9" s="830"/>
      <c r="DO9" s="830"/>
      <c r="DP9" s="831"/>
      <c r="DQ9" s="829">
        <v>0</v>
      </c>
      <c r="DR9" s="830"/>
      <c r="DS9" s="830"/>
      <c r="DT9" s="830"/>
      <c r="DU9" s="831"/>
      <c r="DV9" s="832"/>
      <c r="DW9" s="833"/>
      <c r="DX9" s="833"/>
      <c r="DY9" s="833"/>
      <c r="DZ9" s="834"/>
      <c r="EA9" s="256"/>
    </row>
    <row r="10" spans="1:131" s="257" customFormat="1" ht="26.25" customHeight="1" x14ac:dyDescent="0.2">
      <c r="A10" s="263">
        <v>4</v>
      </c>
      <c r="B10" s="803" t="s">
        <v>395</v>
      </c>
      <c r="C10" s="804"/>
      <c r="D10" s="804"/>
      <c r="E10" s="804"/>
      <c r="F10" s="804"/>
      <c r="G10" s="804"/>
      <c r="H10" s="804"/>
      <c r="I10" s="804"/>
      <c r="J10" s="804"/>
      <c r="K10" s="804"/>
      <c r="L10" s="804"/>
      <c r="M10" s="804"/>
      <c r="N10" s="804"/>
      <c r="O10" s="804"/>
      <c r="P10" s="805"/>
      <c r="Q10" s="806">
        <v>178703</v>
      </c>
      <c r="R10" s="807"/>
      <c r="S10" s="807"/>
      <c r="T10" s="807"/>
      <c r="U10" s="807"/>
      <c r="V10" s="807">
        <v>178703</v>
      </c>
      <c r="W10" s="807"/>
      <c r="X10" s="807"/>
      <c r="Y10" s="807"/>
      <c r="Z10" s="807"/>
      <c r="AA10" s="807">
        <v>0</v>
      </c>
      <c r="AB10" s="807"/>
      <c r="AC10" s="807"/>
      <c r="AD10" s="807"/>
      <c r="AE10" s="808"/>
      <c r="AF10" s="809" t="s">
        <v>396</v>
      </c>
      <c r="AG10" s="810"/>
      <c r="AH10" s="810"/>
      <c r="AI10" s="810"/>
      <c r="AJ10" s="811"/>
      <c r="AK10" s="812">
        <v>93190</v>
      </c>
      <c r="AL10" s="813"/>
      <c r="AM10" s="813"/>
      <c r="AN10" s="813"/>
      <c r="AO10" s="813"/>
      <c r="AP10" s="813">
        <v>0</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629</v>
      </c>
      <c r="BT10" s="817"/>
      <c r="BU10" s="817"/>
      <c r="BV10" s="817"/>
      <c r="BW10" s="817"/>
      <c r="BX10" s="817"/>
      <c r="BY10" s="817"/>
      <c r="BZ10" s="817"/>
      <c r="CA10" s="817"/>
      <c r="CB10" s="817"/>
      <c r="CC10" s="817"/>
      <c r="CD10" s="817"/>
      <c r="CE10" s="817"/>
      <c r="CF10" s="817"/>
      <c r="CG10" s="818"/>
      <c r="CH10" s="829">
        <v>43</v>
      </c>
      <c r="CI10" s="830"/>
      <c r="CJ10" s="830"/>
      <c r="CK10" s="830"/>
      <c r="CL10" s="831"/>
      <c r="CM10" s="829">
        <v>1902</v>
      </c>
      <c r="CN10" s="830"/>
      <c r="CO10" s="830"/>
      <c r="CP10" s="830"/>
      <c r="CQ10" s="831"/>
      <c r="CR10" s="829">
        <v>200</v>
      </c>
      <c r="CS10" s="830"/>
      <c r="CT10" s="830"/>
      <c r="CU10" s="830"/>
      <c r="CV10" s="831"/>
      <c r="CW10" s="829">
        <v>398</v>
      </c>
      <c r="CX10" s="830"/>
      <c r="CY10" s="830"/>
      <c r="CZ10" s="830"/>
      <c r="DA10" s="831"/>
      <c r="DB10" s="829">
        <v>0</v>
      </c>
      <c r="DC10" s="830"/>
      <c r="DD10" s="830"/>
      <c r="DE10" s="830"/>
      <c r="DF10" s="831"/>
      <c r="DG10" s="829">
        <v>0</v>
      </c>
      <c r="DH10" s="830"/>
      <c r="DI10" s="830"/>
      <c r="DJ10" s="830"/>
      <c r="DK10" s="831"/>
      <c r="DL10" s="829">
        <v>0</v>
      </c>
      <c r="DM10" s="830"/>
      <c r="DN10" s="830"/>
      <c r="DO10" s="830"/>
      <c r="DP10" s="831"/>
      <c r="DQ10" s="829">
        <v>0</v>
      </c>
      <c r="DR10" s="830"/>
      <c r="DS10" s="830"/>
      <c r="DT10" s="830"/>
      <c r="DU10" s="831"/>
      <c r="DV10" s="832"/>
      <c r="DW10" s="833"/>
      <c r="DX10" s="833"/>
      <c r="DY10" s="833"/>
      <c r="DZ10" s="834"/>
      <c r="EA10" s="256"/>
    </row>
    <row r="11" spans="1:131" s="257" customFormat="1" ht="26.25" customHeight="1" x14ac:dyDescent="0.2">
      <c r="A11" s="263">
        <v>5</v>
      </c>
      <c r="B11" s="803" t="s">
        <v>397</v>
      </c>
      <c r="C11" s="804"/>
      <c r="D11" s="804"/>
      <c r="E11" s="804"/>
      <c r="F11" s="804"/>
      <c r="G11" s="804"/>
      <c r="H11" s="804"/>
      <c r="I11" s="804"/>
      <c r="J11" s="804"/>
      <c r="K11" s="804"/>
      <c r="L11" s="804"/>
      <c r="M11" s="804"/>
      <c r="N11" s="804"/>
      <c r="O11" s="804"/>
      <c r="P11" s="805"/>
      <c r="Q11" s="806">
        <v>266</v>
      </c>
      <c r="R11" s="807"/>
      <c r="S11" s="807"/>
      <c r="T11" s="807"/>
      <c r="U11" s="807"/>
      <c r="V11" s="807">
        <v>3</v>
      </c>
      <c r="W11" s="807"/>
      <c r="X11" s="807"/>
      <c r="Y11" s="807"/>
      <c r="Z11" s="807"/>
      <c r="AA11" s="807">
        <v>263</v>
      </c>
      <c r="AB11" s="807"/>
      <c r="AC11" s="807"/>
      <c r="AD11" s="807"/>
      <c r="AE11" s="808"/>
      <c r="AF11" s="809">
        <v>263</v>
      </c>
      <c r="AG11" s="810"/>
      <c r="AH11" s="810"/>
      <c r="AI11" s="810"/>
      <c r="AJ11" s="811"/>
      <c r="AK11" s="812">
        <v>0</v>
      </c>
      <c r="AL11" s="813"/>
      <c r="AM11" s="813"/>
      <c r="AN11" s="813"/>
      <c r="AO11" s="813"/>
      <c r="AP11" s="813">
        <v>2</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630</v>
      </c>
      <c r="BT11" s="817"/>
      <c r="BU11" s="817"/>
      <c r="BV11" s="817"/>
      <c r="BW11" s="817"/>
      <c r="BX11" s="817"/>
      <c r="BY11" s="817"/>
      <c r="BZ11" s="817"/>
      <c r="CA11" s="817"/>
      <c r="CB11" s="817"/>
      <c r="CC11" s="817"/>
      <c r="CD11" s="817"/>
      <c r="CE11" s="817"/>
      <c r="CF11" s="817"/>
      <c r="CG11" s="818"/>
      <c r="CH11" s="829">
        <v>-1</v>
      </c>
      <c r="CI11" s="830"/>
      <c r="CJ11" s="830"/>
      <c r="CK11" s="830"/>
      <c r="CL11" s="831"/>
      <c r="CM11" s="829">
        <v>379</v>
      </c>
      <c r="CN11" s="830"/>
      <c r="CO11" s="830"/>
      <c r="CP11" s="830"/>
      <c r="CQ11" s="831"/>
      <c r="CR11" s="829">
        <v>300</v>
      </c>
      <c r="CS11" s="830"/>
      <c r="CT11" s="830"/>
      <c r="CU11" s="830"/>
      <c r="CV11" s="831"/>
      <c r="CW11" s="829">
        <v>61</v>
      </c>
      <c r="CX11" s="830"/>
      <c r="CY11" s="830"/>
      <c r="CZ11" s="830"/>
      <c r="DA11" s="831"/>
      <c r="DB11" s="829">
        <v>0</v>
      </c>
      <c r="DC11" s="830"/>
      <c r="DD11" s="830"/>
      <c r="DE11" s="830"/>
      <c r="DF11" s="831"/>
      <c r="DG11" s="829">
        <v>0</v>
      </c>
      <c r="DH11" s="830"/>
      <c r="DI11" s="830"/>
      <c r="DJ11" s="830"/>
      <c r="DK11" s="831"/>
      <c r="DL11" s="829">
        <v>0</v>
      </c>
      <c r="DM11" s="830"/>
      <c r="DN11" s="830"/>
      <c r="DO11" s="830"/>
      <c r="DP11" s="831"/>
      <c r="DQ11" s="829">
        <v>0</v>
      </c>
      <c r="DR11" s="830"/>
      <c r="DS11" s="830"/>
      <c r="DT11" s="830"/>
      <c r="DU11" s="831"/>
      <c r="DV11" s="832"/>
      <c r="DW11" s="833"/>
      <c r="DX11" s="833"/>
      <c r="DY11" s="833"/>
      <c r="DZ11" s="834"/>
      <c r="EA11" s="256"/>
    </row>
    <row r="12" spans="1:131" s="257" customFormat="1" ht="26.25" customHeight="1" x14ac:dyDescent="0.2">
      <c r="A12" s="263">
        <v>6</v>
      </c>
      <c r="B12" s="803" t="s">
        <v>398</v>
      </c>
      <c r="C12" s="804"/>
      <c r="D12" s="804"/>
      <c r="E12" s="804"/>
      <c r="F12" s="804"/>
      <c r="G12" s="804"/>
      <c r="H12" s="804"/>
      <c r="I12" s="804"/>
      <c r="J12" s="804"/>
      <c r="K12" s="804"/>
      <c r="L12" s="804"/>
      <c r="M12" s="804"/>
      <c r="N12" s="804"/>
      <c r="O12" s="804"/>
      <c r="P12" s="805"/>
      <c r="Q12" s="806">
        <v>2864</v>
      </c>
      <c r="R12" s="807"/>
      <c r="S12" s="807"/>
      <c r="T12" s="807"/>
      <c r="U12" s="807"/>
      <c r="V12" s="807">
        <v>2864</v>
      </c>
      <c r="W12" s="807"/>
      <c r="X12" s="807"/>
      <c r="Y12" s="807"/>
      <c r="Z12" s="807"/>
      <c r="AA12" s="807">
        <v>0</v>
      </c>
      <c r="AB12" s="807"/>
      <c r="AC12" s="807"/>
      <c r="AD12" s="807"/>
      <c r="AE12" s="808"/>
      <c r="AF12" s="809" t="s">
        <v>399</v>
      </c>
      <c r="AG12" s="810"/>
      <c r="AH12" s="810"/>
      <c r="AI12" s="810"/>
      <c r="AJ12" s="811"/>
      <c r="AK12" s="812">
        <v>3</v>
      </c>
      <c r="AL12" s="813"/>
      <c r="AM12" s="813"/>
      <c r="AN12" s="813"/>
      <c r="AO12" s="813"/>
      <c r="AP12" s="813">
        <v>914</v>
      </c>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631</v>
      </c>
      <c r="BT12" s="817"/>
      <c r="BU12" s="817"/>
      <c r="BV12" s="817"/>
      <c r="BW12" s="817"/>
      <c r="BX12" s="817"/>
      <c r="BY12" s="817"/>
      <c r="BZ12" s="817"/>
      <c r="CA12" s="817"/>
      <c r="CB12" s="817"/>
      <c r="CC12" s="817"/>
      <c r="CD12" s="817"/>
      <c r="CE12" s="817"/>
      <c r="CF12" s="817"/>
      <c r="CG12" s="818"/>
      <c r="CH12" s="829">
        <v>-3</v>
      </c>
      <c r="CI12" s="830"/>
      <c r="CJ12" s="830"/>
      <c r="CK12" s="830"/>
      <c r="CL12" s="831"/>
      <c r="CM12" s="829">
        <v>610</v>
      </c>
      <c r="CN12" s="830"/>
      <c r="CO12" s="830"/>
      <c r="CP12" s="830"/>
      <c r="CQ12" s="831"/>
      <c r="CR12" s="829">
        <v>80</v>
      </c>
      <c r="CS12" s="830"/>
      <c r="CT12" s="830"/>
      <c r="CU12" s="830"/>
      <c r="CV12" s="831"/>
      <c r="CW12" s="829">
        <v>0</v>
      </c>
      <c r="CX12" s="830"/>
      <c r="CY12" s="830"/>
      <c r="CZ12" s="830"/>
      <c r="DA12" s="831"/>
      <c r="DB12" s="829">
        <v>0</v>
      </c>
      <c r="DC12" s="830"/>
      <c r="DD12" s="830"/>
      <c r="DE12" s="830"/>
      <c r="DF12" s="831"/>
      <c r="DG12" s="829">
        <v>0</v>
      </c>
      <c r="DH12" s="830"/>
      <c r="DI12" s="830"/>
      <c r="DJ12" s="830"/>
      <c r="DK12" s="831"/>
      <c r="DL12" s="829">
        <v>0</v>
      </c>
      <c r="DM12" s="830"/>
      <c r="DN12" s="830"/>
      <c r="DO12" s="830"/>
      <c r="DP12" s="831"/>
      <c r="DQ12" s="829">
        <v>0</v>
      </c>
      <c r="DR12" s="830"/>
      <c r="DS12" s="830"/>
      <c r="DT12" s="830"/>
      <c r="DU12" s="831"/>
      <c r="DV12" s="832"/>
      <c r="DW12" s="833"/>
      <c r="DX12" s="833"/>
      <c r="DY12" s="833"/>
      <c r="DZ12" s="834"/>
      <c r="EA12" s="256"/>
    </row>
    <row r="13" spans="1:131" s="257" customFormat="1" ht="26.25" customHeight="1" x14ac:dyDescent="0.2">
      <c r="A13" s="263">
        <v>7</v>
      </c>
      <c r="B13" s="803" t="s">
        <v>400</v>
      </c>
      <c r="C13" s="804"/>
      <c r="D13" s="804"/>
      <c r="E13" s="804"/>
      <c r="F13" s="804"/>
      <c r="G13" s="804"/>
      <c r="H13" s="804"/>
      <c r="I13" s="804"/>
      <c r="J13" s="804"/>
      <c r="K13" s="804"/>
      <c r="L13" s="804"/>
      <c r="M13" s="804"/>
      <c r="N13" s="804"/>
      <c r="O13" s="804"/>
      <c r="P13" s="805"/>
      <c r="Q13" s="806">
        <v>822</v>
      </c>
      <c r="R13" s="807"/>
      <c r="S13" s="807"/>
      <c r="T13" s="807"/>
      <c r="U13" s="807"/>
      <c r="V13" s="807">
        <v>448</v>
      </c>
      <c r="W13" s="807"/>
      <c r="X13" s="807"/>
      <c r="Y13" s="807"/>
      <c r="Z13" s="807"/>
      <c r="AA13" s="807">
        <v>374</v>
      </c>
      <c r="AB13" s="807"/>
      <c r="AC13" s="807"/>
      <c r="AD13" s="807"/>
      <c r="AE13" s="808"/>
      <c r="AF13" s="809">
        <v>231</v>
      </c>
      <c r="AG13" s="810"/>
      <c r="AH13" s="810"/>
      <c r="AI13" s="810"/>
      <c r="AJ13" s="811"/>
      <c r="AK13" s="812">
        <v>16</v>
      </c>
      <c r="AL13" s="813"/>
      <c r="AM13" s="813"/>
      <c r="AN13" s="813"/>
      <c r="AO13" s="813"/>
      <c r="AP13" s="813">
        <v>1435</v>
      </c>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632</v>
      </c>
      <c r="BT13" s="817"/>
      <c r="BU13" s="817"/>
      <c r="BV13" s="817"/>
      <c r="BW13" s="817"/>
      <c r="BX13" s="817"/>
      <c r="BY13" s="817"/>
      <c r="BZ13" s="817"/>
      <c r="CA13" s="817"/>
      <c r="CB13" s="817"/>
      <c r="CC13" s="817"/>
      <c r="CD13" s="817"/>
      <c r="CE13" s="817"/>
      <c r="CF13" s="817"/>
      <c r="CG13" s="818"/>
      <c r="CH13" s="829">
        <v>6</v>
      </c>
      <c r="CI13" s="830"/>
      <c r="CJ13" s="830"/>
      <c r="CK13" s="830"/>
      <c r="CL13" s="831"/>
      <c r="CM13" s="829">
        <v>20</v>
      </c>
      <c r="CN13" s="830"/>
      <c r="CO13" s="830"/>
      <c r="CP13" s="830"/>
      <c r="CQ13" s="831"/>
      <c r="CR13" s="829">
        <v>5</v>
      </c>
      <c r="CS13" s="830"/>
      <c r="CT13" s="830"/>
      <c r="CU13" s="830"/>
      <c r="CV13" s="831"/>
      <c r="CW13" s="829">
        <v>161</v>
      </c>
      <c r="CX13" s="830"/>
      <c r="CY13" s="830"/>
      <c r="CZ13" s="830"/>
      <c r="DA13" s="831"/>
      <c r="DB13" s="829">
        <v>0</v>
      </c>
      <c r="DC13" s="830"/>
      <c r="DD13" s="830"/>
      <c r="DE13" s="830"/>
      <c r="DF13" s="831"/>
      <c r="DG13" s="829">
        <v>0</v>
      </c>
      <c r="DH13" s="830"/>
      <c r="DI13" s="830"/>
      <c r="DJ13" s="830"/>
      <c r="DK13" s="831"/>
      <c r="DL13" s="829">
        <v>0</v>
      </c>
      <c r="DM13" s="830"/>
      <c r="DN13" s="830"/>
      <c r="DO13" s="830"/>
      <c r="DP13" s="831"/>
      <c r="DQ13" s="829">
        <v>0</v>
      </c>
      <c r="DR13" s="830"/>
      <c r="DS13" s="830"/>
      <c r="DT13" s="830"/>
      <c r="DU13" s="831"/>
      <c r="DV13" s="832"/>
      <c r="DW13" s="833"/>
      <c r="DX13" s="833"/>
      <c r="DY13" s="833"/>
      <c r="DZ13" s="834"/>
      <c r="EA13" s="256"/>
    </row>
    <row r="14" spans="1:131" s="257" customFormat="1" ht="26.25" customHeight="1" x14ac:dyDescent="0.2">
      <c r="A14" s="263">
        <v>8</v>
      </c>
      <c r="B14" s="803" t="s">
        <v>401</v>
      </c>
      <c r="C14" s="804"/>
      <c r="D14" s="804"/>
      <c r="E14" s="804"/>
      <c r="F14" s="804"/>
      <c r="G14" s="804"/>
      <c r="H14" s="804"/>
      <c r="I14" s="804"/>
      <c r="J14" s="804"/>
      <c r="K14" s="804"/>
      <c r="L14" s="804"/>
      <c r="M14" s="804"/>
      <c r="N14" s="804"/>
      <c r="O14" s="804"/>
      <c r="P14" s="805"/>
      <c r="Q14" s="806">
        <v>427</v>
      </c>
      <c r="R14" s="807"/>
      <c r="S14" s="807"/>
      <c r="T14" s="807"/>
      <c r="U14" s="807"/>
      <c r="V14" s="807">
        <v>427</v>
      </c>
      <c r="W14" s="807"/>
      <c r="X14" s="807"/>
      <c r="Y14" s="807"/>
      <c r="Z14" s="807"/>
      <c r="AA14" s="807">
        <v>0</v>
      </c>
      <c r="AB14" s="807"/>
      <c r="AC14" s="807"/>
      <c r="AD14" s="807"/>
      <c r="AE14" s="808"/>
      <c r="AF14" s="809" t="s">
        <v>399</v>
      </c>
      <c r="AG14" s="810"/>
      <c r="AH14" s="810"/>
      <c r="AI14" s="810"/>
      <c r="AJ14" s="811"/>
      <c r="AK14" s="812">
        <v>0</v>
      </c>
      <c r="AL14" s="813"/>
      <c r="AM14" s="813"/>
      <c r="AN14" s="813"/>
      <c r="AO14" s="813"/>
      <c r="AP14" s="813">
        <v>0</v>
      </c>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633</v>
      </c>
      <c r="BT14" s="817"/>
      <c r="BU14" s="817"/>
      <c r="BV14" s="817"/>
      <c r="BW14" s="817"/>
      <c r="BX14" s="817"/>
      <c r="BY14" s="817"/>
      <c r="BZ14" s="817"/>
      <c r="CA14" s="817"/>
      <c r="CB14" s="817"/>
      <c r="CC14" s="817"/>
      <c r="CD14" s="817"/>
      <c r="CE14" s="817"/>
      <c r="CF14" s="817"/>
      <c r="CG14" s="818"/>
      <c r="CH14" s="829">
        <v>41</v>
      </c>
      <c r="CI14" s="830"/>
      <c r="CJ14" s="830"/>
      <c r="CK14" s="830"/>
      <c r="CL14" s="831"/>
      <c r="CM14" s="829">
        <v>177</v>
      </c>
      <c r="CN14" s="830"/>
      <c r="CO14" s="830"/>
      <c r="CP14" s="830"/>
      <c r="CQ14" s="831"/>
      <c r="CR14" s="829">
        <v>5</v>
      </c>
      <c r="CS14" s="830"/>
      <c r="CT14" s="830"/>
      <c r="CU14" s="830"/>
      <c r="CV14" s="831"/>
      <c r="CW14" s="829">
        <v>100</v>
      </c>
      <c r="CX14" s="830"/>
      <c r="CY14" s="830"/>
      <c r="CZ14" s="830"/>
      <c r="DA14" s="831"/>
      <c r="DB14" s="829">
        <v>0</v>
      </c>
      <c r="DC14" s="830"/>
      <c r="DD14" s="830"/>
      <c r="DE14" s="830"/>
      <c r="DF14" s="831"/>
      <c r="DG14" s="829">
        <v>0</v>
      </c>
      <c r="DH14" s="830"/>
      <c r="DI14" s="830"/>
      <c r="DJ14" s="830"/>
      <c r="DK14" s="831"/>
      <c r="DL14" s="829">
        <v>0</v>
      </c>
      <c r="DM14" s="830"/>
      <c r="DN14" s="830"/>
      <c r="DO14" s="830"/>
      <c r="DP14" s="831"/>
      <c r="DQ14" s="829">
        <v>0</v>
      </c>
      <c r="DR14" s="830"/>
      <c r="DS14" s="830"/>
      <c r="DT14" s="830"/>
      <c r="DU14" s="831"/>
      <c r="DV14" s="832"/>
      <c r="DW14" s="833"/>
      <c r="DX14" s="833"/>
      <c r="DY14" s="833"/>
      <c r="DZ14" s="834"/>
      <c r="EA14" s="256"/>
    </row>
    <row r="15" spans="1:131" s="257" customFormat="1" ht="26.25" customHeight="1" x14ac:dyDescent="0.2">
      <c r="A15" s="263">
        <v>9</v>
      </c>
      <c r="B15" s="803" t="s">
        <v>402</v>
      </c>
      <c r="C15" s="804"/>
      <c r="D15" s="804"/>
      <c r="E15" s="804"/>
      <c r="F15" s="804"/>
      <c r="G15" s="804"/>
      <c r="H15" s="804"/>
      <c r="I15" s="804"/>
      <c r="J15" s="804"/>
      <c r="K15" s="804"/>
      <c r="L15" s="804"/>
      <c r="M15" s="804"/>
      <c r="N15" s="804"/>
      <c r="O15" s="804"/>
      <c r="P15" s="805"/>
      <c r="Q15" s="806">
        <v>3031</v>
      </c>
      <c r="R15" s="807"/>
      <c r="S15" s="807"/>
      <c r="T15" s="807"/>
      <c r="U15" s="807"/>
      <c r="V15" s="807">
        <v>3031</v>
      </c>
      <c r="W15" s="807"/>
      <c r="X15" s="807"/>
      <c r="Y15" s="807"/>
      <c r="Z15" s="807"/>
      <c r="AA15" s="807">
        <v>0</v>
      </c>
      <c r="AB15" s="807"/>
      <c r="AC15" s="807"/>
      <c r="AD15" s="807"/>
      <c r="AE15" s="808"/>
      <c r="AF15" s="809" t="s">
        <v>399</v>
      </c>
      <c r="AG15" s="810"/>
      <c r="AH15" s="810"/>
      <c r="AI15" s="810"/>
      <c r="AJ15" s="811"/>
      <c r="AK15" s="812">
        <v>0</v>
      </c>
      <c r="AL15" s="813"/>
      <c r="AM15" s="813"/>
      <c r="AN15" s="813"/>
      <c r="AO15" s="813"/>
      <c r="AP15" s="813">
        <v>18275</v>
      </c>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634</v>
      </c>
      <c r="BT15" s="817"/>
      <c r="BU15" s="817"/>
      <c r="BV15" s="817"/>
      <c r="BW15" s="817"/>
      <c r="BX15" s="817"/>
      <c r="BY15" s="817"/>
      <c r="BZ15" s="817"/>
      <c r="CA15" s="817"/>
      <c r="CB15" s="817"/>
      <c r="CC15" s="817"/>
      <c r="CD15" s="817"/>
      <c r="CE15" s="817"/>
      <c r="CF15" s="817"/>
      <c r="CG15" s="818"/>
      <c r="CH15" s="829">
        <v>1</v>
      </c>
      <c r="CI15" s="830"/>
      <c r="CJ15" s="830"/>
      <c r="CK15" s="830"/>
      <c r="CL15" s="831"/>
      <c r="CM15" s="829">
        <v>362</v>
      </c>
      <c r="CN15" s="830"/>
      <c r="CO15" s="830"/>
      <c r="CP15" s="830"/>
      <c r="CQ15" s="831"/>
      <c r="CR15" s="829">
        <v>300</v>
      </c>
      <c r="CS15" s="830"/>
      <c r="CT15" s="830"/>
      <c r="CU15" s="830"/>
      <c r="CV15" s="831"/>
      <c r="CW15" s="829">
        <v>39</v>
      </c>
      <c r="CX15" s="830"/>
      <c r="CY15" s="830"/>
      <c r="CZ15" s="830"/>
      <c r="DA15" s="831"/>
      <c r="DB15" s="829">
        <v>0</v>
      </c>
      <c r="DC15" s="830"/>
      <c r="DD15" s="830"/>
      <c r="DE15" s="830"/>
      <c r="DF15" s="831"/>
      <c r="DG15" s="829">
        <v>0</v>
      </c>
      <c r="DH15" s="830"/>
      <c r="DI15" s="830"/>
      <c r="DJ15" s="830"/>
      <c r="DK15" s="831"/>
      <c r="DL15" s="829">
        <v>0</v>
      </c>
      <c r="DM15" s="830"/>
      <c r="DN15" s="830"/>
      <c r="DO15" s="830"/>
      <c r="DP15" s="831"/>
      <c r="DQ15" s="829">
        <v>0</v>
      </c>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635</v>
      </c>
      <c r="BT16" s="817"/>
      <c r="BU16" s="817"/>
      <c r="BV16" s="817"/>
      <c r="BW16" s="817"/>
      <c r="BX16" s="817"/>
      <c r="BY16" s="817"/>
      <c r="BZ16" s="817"/>
      <c r="CA16" s="817"/>
      <c r="CB16" s="817"/>
      <c r="CC16" s="817"/>
      <c r="CD16" s="817"/>
      <c r="CE16" s="817"/>
      <c r="CF16" s="817"/>
      <c r="CG16" s="818"/>
      <c r="CH16" s="829">
        <v>-2</v>
      </c>
      <c r="CI16" s="830"/>
      <c r="CJ16" s="830"/>
      <c r="CK16" s="830"/>
      <c r="CL16" s="831"/>
      <c r="CM16" s="829">
        <v>1033</v>
      </c>
      <c r="CN16" s="830"/>
      <c r="CO16" s="830"/>
      <c r="CP16" s="830"/>
      <c r="CQ16" s="831"/>
      <c r="CR16" s="829">
        <v>760</v>
      </c>
      <c r="CS16" s="830"/>
      <c r="CT16" s="830"/>
      <c r="CU16" s="830"/>
      <c r="CV16" s="831"/>
      <c r="CW16" s="829">
        <v>121</v>
      </c>
      <c r="CX16" s="830"/>
      <c r="CY16" s="830"/>
      <c r="CZ16" s="830"/>
      <c r="DA16" s="831"/>
      <c r="DB16" s="829">
        <v>0</v>
      </c>
      <c r="DC16" s="830"/>
      <c r="DD16" s="830"/>
      <c r="DE16" s="830"/>
      <c r="DF16" s="831"/>
      <c r="DG16" s="829">
        <v>0</v>
      </c>
      <c r="DH16" s="830"/>
      <c r="DI16" s="830"/>
      <c r="DJ16" s="830"/>
      <c r="DK16" s="831"/>
      <c r="DL16" s="829">
        <v>0</v>
      </c>
      <c r="DM16" s="830"/>
      <c r="DN16" s="830"/>
      <c r="DO16" s="830"/>
      <c r="DP16" s="831"/>
      <c r="DQ16" s="829">
        <v>0</v>
      </c>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t="s">
        <v>636</v>
      </c>
      <c r="BT17" s="817"/>
      <c r="BU17" s="817"/>
      <c r="BV17" s="817"/>
      <c r="BW17" s="817"/>
      <c r="BX17" s="817"/>
      <c r="BY17" s="817"/>
      <c r="BZ17" s="817"/>
      <c r="CA17" s="817"/>
      <c r="CB17" s="817"/>
      <c r="CC17" s="817"/>
      <c r="CD17" s="817"/>
      <c r="CE17" s="817"/>
      <c r="CF17" s="817"/>
      <c r="CG17" s="818"/>
      <c r="CH17" s="829">
        <v>-12</v>
      </c>
      <c r="CI17" s="830"/>
      <c r="CJ17" s="830"/>
      <c r="CK17" s="830"/>
      <c r="CL17" s="831"/>
      <c r="CM17" s="829">
        <v>3674</v>
      </c>
      <c r="CN17" s="830"/>
      <c r="CO17" s="830"/>
      <c r="CP17" s="830"/>
      <c r="CQ17" s="831"/>
      <c r="CR17" s="829">
        <v>1650</v>
      </c>
      <c r="CS17" s="830"/>
      <c r="CT17" s="830"/>
      <c r="CU17" s="830"/>
      <c r="CV17" s="831"/>
      <c r="CW17" s="829">
        <v>17</v>
      </c>
      <c r="CX17" s="830"/>
      <c r="CY17" s="830"/>
      <c r="CZ17" s="830"/>
      <c r="DA17" s="831"/>
      <c r="DB17" s="829">
        <v>0</v>
      </c>
      <c r="DC17" s="830"/>
      <c r="DD17" s="830"/>
      <c r="DE17" s="830"/>
      <c r="DF17" s="831"/>
      <c r="DG17" s="829">
        <v>0</v>
      </c>
      <c r="DH17" s="830"/>
      <c r="DI17" s="830"/>
      <c r="DJ17" s="830"/>
      <c r="DK17" s="831"/>
      <c r="DL17" s="829">
        <v>0</v>
      </c>
      <c r="DM17" s="830"/>
      <c r="DN17" s="830"/>
      <c r="DO17" s="830"/>
      <c r="DP17" s="831"/>
      <c r="DQ17" s="829">
        <v>0</v>
      </c>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t="s">
        <v>637</v>
      </c>
      <c r="BT18" s="817"/>
      <c r="BU18" s="817"/>
      <c r="BV18" s="817"/>
      <c r="BW18" s="817"/>
      <c r="BX18" s="817"/>
      <c r="BY18" s="817"/>
      <c r="BZ18" s="817"/>
      <c r="CA18" s="817"/>
      <c r="CB18" s="817"/>
      <c r="CC18" s="817"/>
      <c r="CD18" s="817"/>
      <c r="CE18" s="817"/>
      <c r="CF18" s="817"/>
      <c r="CG18" s="818"/>
      <c r="CH18" s="829">
        <v>-21</v>
      </c>
      <c r="CI18" s="830"/>
      <c r="CJ18" s="830"/>
      <c r="CK18" s="830"/>
      <c r="CL18" s="831"/>
      <c r="CM18" s="829">
        <v>633</v>
      </c>
      <c r="CN18" s="830"/>
      <c r="CO18" s="830"/>
      <c r="CP18" s="830"/>
      <c r="CQ18" s="831"/>
      <c r="CR18" s="829">
        <v>210</v>
      </c>
      <c r="CS18" s="830"/>
      <c r="CT18" s="830"/>
      <c r="CU18" s="830"/>
      <c r="CV18" s="831"/>
      <c r="CW18" s="829">
        <v>33</v>
      </c>
      <c r="CX18" s="830"/>
      <c r="CY18" s="830"/>
      <c r="CZ18" s="830"/>
      <c r="DA18" s="831"/>
      <c r="DB18" s="829">
        <v>0</v>
      </c>
      <c r="DC18" s="830"/>
      <c r="DD18" s="830"/>
      <c r="DE18" s="830"/>
      <c r="DF18" s="831"/>
      <c r="DG18" s="829">
        <v>0</v>
      </c>
      <c r="DH18" s="830"/>
      <c r="DI18" s="830"/>
      <c r="DJ18" s="830"/>
      <c r="DK18" s="831"/>
      <c r="DL18" s="829">
        <v>0</v>
      </c>
      <c r="DM18" s="830"/>
      <c r="DN18" s="830"/>
      <c r="DO18" s="830"/>
      <c r="DP18" s="831"/>
      <c r="DQ18" s="829">
        <v>0</v>
      </c>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t="s">
        <v>638</v>
      </c>
      <c r="BT19" s="817"/>
      <c r="BU19" s="817"/>
      <c r="BV19" s="817"/>
      <c r="BW19" s="817"/>
      <c r="BX19" s="817"/>
      <c r="BY19" s="817"/>
      <c r="BZ19" s="817"/>
      <c r="CA19" s="817"/>
      <c r="CB19" s="817"/>
      <c r="CC19" s="817"/>
      <c r="CD19" s="817"/>
      <c r="CE19" s="817"/>
      <c r="CF19" s="817"/>
      <c r="CG19" s="818"/>
      <c r="CH19" s="829">
        <v>25</v>
      </c>
      <c r="CI19" s="830"/>
      <c r="CJ19" s="830"/>
      <c r="CK19" s="830"/>
      <c r="CL19" s="831"/>
      <c r="CM19" s="829">
        <v>813</v>
      </c>
      <c r="CN19" s="830"/>
      <c r="CO19" s="830"/>
      <c r="CP19" s="830"/>
      <c r="CQ19" s="831"/>
      <c r="CR19" s="829">
        <v>3</v>
      </c>
      <c r="CS19" s="830"/>
      <c r="CT19" s="830"/>
      <c r="CU19" s="830"/>
      <c r="CV19" s="831"/>
      <c r="CW19" s="829">
        <v>0</v>
      </c>
      <c r="CX19" s="830"/>
      <c r="CY19" s="830"/>
      <c r="CZ19" s="830"/>
      <c r="DA19" s="831"/>
      <c r="DB19" s="829">
        <v>0</v>
      </c>
      <c r="DC19" s="830"/>
      <c r="DD19" s="830"/>
      <c r="DE19" s="830"/>
      <c r="DF19" s="831"/>
      <c r="DG19" s="829">
        <v>0</v>
      </c>
      <c r="DH19" s="830"/>
      <c r="DI19" s="830"/>
      <c r="DJ19" s="830"/>
      <c r="DK19" s="831"/>
      <c r="DL19" s="829">
        <v>0</v>
      </c>
      <c r="DM19" s="830"/>
      <c r="DN19" s="830"/>
      <c r="DO19" s="830"/>
      <c r="DP19" s="831"/>
      <c r="DQ19" s="829">
        <v>0</v>
      </c>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t="s">
        <v>639</v>
      </c>
      <c r="BT20" s="817"/>
      <c r="BU20" s="817"/>
      <c r="BV20" s="817"/>
      <c r="BW20" s="817"/>
      <c r="BX20" s="817"/>
      <c r="BY20" s="817"/>
      <c r="BZ20" s="817"/>
      <c r="CA20" s="817"/>
      <c r="CB20" s="817"/>
      <c r="CC20" s="817"/>
      <c r="CD20" s="817"/>
      <c r="CE20" s="817"/>
      <c r="CF20" s="817"/>
      <c r="CG20" s="818"/>
      <c r="CH20" s="829">
        <v>5</v>
      </c>
      <c r="CI20" s="830"/>
      <c r="CJ20" s="830"/>
      <c r="CK20" s="830"/>
      <c r="CL20" s="831"/>
      <c r="CM20" s="829">
        <v>2441</v>
      </c>
      <c r="CN20" s="830"/>
      <c r="CO20" s="830"/>
      <c r="CP20" s="830"/>
      <c r="CQ20" s="831"/>
      <c r="CR20" s="829">
        <v>570</v>
      </c>
      <c r="CS20" s="830"/>
      <c r="CT20" s="830"/>
      <c r="CU20" s="830"/>
      <c r="CV20" s="831"/>
      <c r="CW20" s="829">
        <v>4</v>
      </c>
      <c r="CX20" s="830"/>
      <c r="CY20" s="830"/>
      <c r="CZ20" s="830"/>
      <c r="DA20" s="831"/>
      <c r="DB20" s="829">
        <v>0</v>
      </c>
      <c r="DC20" s="830"/>
      <c r="DD20" s="830"/>
      <c r="DE20" s="830"/>
      <c r="DF20" s="831"/>
      <c r="DG20" s="829">
        <v>0</v>
      </c>
      <c r="DH20" s="830"/>
      <c r="DI20" s="830"/>
      <c r="DJ20" s="830"/>
      <c r="DK20" s="831"/>
      <c r="DL20" s="829">
        <v>0</v>
      </c>
      <c r="DM20" s="830"/>
      <c r="DN20" s="830"/>
      <c r="DO20" s="830"/>
      <c r="DP20" s="831"/>
      <c r="DQ20" s="829">
        <v>0</v>
      </c>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t="s">
        <v>640</v>
      </c>
      <c r="BT21" s="817"/>
      <c r="BU21" s="817"/>
      <c r="BV21" s="817"/>
      <c r="BW21" s="817"/>
      <c r="BX21" s="817"/>
      <c r="BY21" s="817"/>
      <c r="BZ21" s="817"/>
      <c r="CA21" s="817"/>
      <c r="CB21" s="817"/>
      <c r="CC21" s="817"/>
      <c r="CD21" s="817"/>
      <c r="CE21" s="817"/>
      <c r="CF21" s="817"/>
      <c r="CG21" s="818"/>
      <c r="CH21" s="829">
        <v>-4</v>
      </c>
      <c r="CI21" s="830"/>
      <c r="CJ21" s="830"/>
      <c r="CK21" s="830"/>
      <c r="CL21" s="831"/>
      <c r="CM21" s="829">
        <v>1914</v>
      </c>
      <c r="CN21" s="830"/>
      <c r="CO21" s="830"/>
      <c r="CP21" s="830"/>
      <c r="CQ21" s="831"/>
      <c r="CR21" s="829">
        <v>78</v>
      </c>
      <c r="CS21" s="830"/>
      <c r="CT21" s="830"/>
      <c r="CU21" s="830"/>
      <c r="CV21" s="831"/>
      <c r="CW21" s="829">
        <v>1</v>
      </c>
      <c r="CX21" s="830"/>
      <c r="CY21" s="830"/>
      <c r="CZ21" s="830"/>
      <c r="DA21" s="831"/>
      <c r="DB21" s="829">
        <v>0</v>
      </c>
      <c r="DC21" s="830"/>
      <c r="DD21" s="830"/>
      <c r="DE21" s="830"/>
      <c r="DF21" s="831"/>
      <c r="DG21" s="829">
        <v>0</v>
      </c>
      <c r="DH21" s="830"/>
      <c r="DI21" s="830"/>
      <c r="DJ21" s="830"/>
      <c r="DK21" s="831"/>
      <c r="DL21" s="829">
        <v>0</v>
      </c>
      <c r="DM21" s="830"/>
      <c r="DN21" s="830"/>
      <c r="DO21" s="830"/>
      <c r="DP21" s="831"/>
      <c r="DQ21" s="829">
        <v>0</v>
      </c>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403</v>
      </c>
      <c r="BA22" s="854"/>
      <c r="BB22" s="854"/>
      <c r="BC22" s="854"/>
      <c r="BD22" s="855"/>
      <c r="BE22" s="255"/>
      <c r="BF22" s="255"/>
      <c r="BG22" s="255"/>
      <c r="BH22" s="255"/>
      <c r="BI22" s="255"/>
      <c r="BJ22" s="255"/>
      <c r="BK22" s="255"/>
      <c r="BL22" s="255"/>
      <c r="BM22" s="255"/>
      <c r="BN22" s="255"/>
      <c r="BO22" s="255"/>
      <c r="BP22" s="255"/>
      <c r="BQ22" s="264">
        <v>16</v>
      </c>
      <c r="BR22" s="265"/>
      <c r="BS22" s="816" t="s">
        <v>641</v>
      </c>
      <c r="BT22" s="817"/>
      <c r="BU22" s="817"/>
      <c r="BV22" s="817"/>
      <c r="BW22" s="817"/>
      <c r="BX22" s="817"/>
      <c r="BY22" s="817"/>
      <c r="BZ22" s="817"/>
      <c r="CA22" s="817"/>
      <c r="CB22" s="817"/>
      <c r="CC22" s="817"/>
      <c r="CD22" s="817"/>
      <c r="CE22" s="817"/>
      <c r="CF22" s="817"/>
      <c r="CG22" s="818"/>
      <c r="CH22" s="829">
        <v>-347</v>
      </c>
      <c r="CI22" s="830"/>
      <c r="CJ22" s="830"/>
      <c r="CK22" s="830"/>
      <c r="CL22" s="831"/>
      <c r="CM22" s="829">
        <v>2480</v>
      </c>
      <c r="CN22" s="830"/>
      <c r="CO22" s="830"/>
      <c r="CP22" s="830"/>
      <c r="CQ22" s="831"/>
      <c r="CR22" s="829">
        <v>1000</v>
      </c>
      <c r="CS22" s="830"/>
      <c r="CT22" s="830"/>
      <c r="CU22" s="830"/>
      <c r="CV22" s="831"/>
      <c r="CW22" s="829">
        <v>0</v>
      </c>
      <c r="CX22" s="830"/>
      <c r="CY22" s="830"/>
      <c r="CZ22" s="830"/>
      <c r="DA22" s="831"/>
      <c r="DB22" s="829">
        <v>996</v>
      </c>
      <c r="DC22" s="830"/>
      <c r="DD22" s="830"/>
      <c r="DE22" s="830"/>
      <c r="DF22" s="831"/>
      <c r="DG22" s="829">
        <v>0</v>
      </c>
      <c r="DH22" s="830"/>
      <c r="DI22" s="830"/>
      <c r="DJ22" s="830"/>
      <c r="DK22" s="831"/>
      <c r="DL22" s="829">
        <v>0</v>
      </c>
      <c r="DM22" s="830"/>
      <c r="DN22" s="830"/>
      <c r="DO22" s="830"/>
      <c r="DP22" s="831"/>
      <c r="DQ22" s="829">
        <v>0</v>
      </c>
      <c r="DR22" s="830"/>
      <c r="DS22" s="830"/>
      <c r="DT22" s="830"/>
      <c r="DU22" s="831"/>
      <c r="DV22" s="832"/>
      <c r="DW22" s="833"/>
      <c r="DX22" s="833"/>
      <c r="DY22" s="833"/>
      <c r="DZ22" s="834"/>
      <c r="EA22" s="256"/>
    </row>
    <row r="23" spans="1:131" s="257" customFormat="1" ht="26.25" customHeight="1" thickBot="1" x14ac:dyDescent="0.25">
      <c r="A23" s="266" t="s">
        <v>404</v>
      </c>
      <c r="B23" s="838" t="s">
        <v>405</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1777</v>
      </c>
      <c r="AG23" s="842"/>
      <c r="AH23" s="842"/>
      <c r="AI23" s="842"/>
      <c r="AJ23" s="845"/>
      <c r="AK23" s="846"/>
      <c r="AL23" s="847"/>
      <c r="AM23" s="847"/>
      <c r="AN23" s="847"/>
      <c r="AO23" s="847"/>
      <c r="AP23" s="842"/>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t="s">
        <v>642</v>
      </c>
      <c r="BT23" s="817"/>
      <c r="BU23" s="817"/>
      <c r="BV23" s="817"/>
      <c r="BW23" s="817"/>
      <c r="BX23" s="817"/>
      <c r="BY23" s="817"/>
      <c r="BZ23" s="817"/>
      <c r="CA23" s="817"/>
      <c r="CB23" s="817"/>
      <c r="CC23" s="817"/>
      <c r="CD23" s="817"/>
      <c r="CE23" s="817"/>
      <c r="CF23" s="817"/>
      <c r="CG23" s="818"/>
      <c r="CH23" s="829">
        <v>5</v>
      </c>
      <c r="CI23" s="830"/>
      <c r="CJ23" s="830"/>
      <c r="CK23" s="830"/>
      <c r="CL23" s="831"/>
      <c r="CM23" s="829">
        <v>95</v>
      </c>
      <c r="CN23" s="830"/>
      <c r="CO23" s="830"/>
      <c r="CP23" s="830"/>
      <c r="CQ23" s="831"/>
      <c r="CR23" s="829">
        <v>10</v>
      </c>
      <c r="CS23" s="830"/>
      <c r="CT23" s="830"/>
      <c r="CU23" s="830"/>
      <c r="CV23" s="831"/>
      <c r="CW23" s="829">
        <v>0</v>
      </c>
      <c r="CX23" s="830"/>
      <c r="CY23" s="830"/>
      <c r="CZ23" s="830"/>
      <c r="DA23" s="831"/>
      <c r="DB23" s="829">
        <v>46</v>
      </c>
      <c r="DC23" s="830"/>
      <c r="DD23" s="830"/>
      <c r="DE23" s="830"/>
      <c r="DF23" s="831"/>
      <c r="DG23" s="829">
        <v>0</v>
      </c>
      <c r="DH23" s="830"/>
      <c r="DI23" s="830"/>
      <c r="DJ23" s="830"/>
      <c r="DK23" s="831"/>
      <c r="DL23" s="829">
        <v>0</v>
      </c>
      <c r="DM23" s="830"/>
      <c r="DN23" s="830"/>
      <c r="DO23" s="830"/>
      <c r="DP23" s="831"/>
      <c r="DQ23" s="829">
        <v>0</v>
      </c>
      <c r="DR23" s="830"/>
      <c r="DS23" s="830"/>
      <c r="DT23" s="830"/>
      <c r="DU23" s="831"/>
      <c r="DV23" s="832"/>
      <c r="DW23" s="833"/>
      <c r="DX23" s="833"/>
      <c r="DY23" s="833"/>
      <c r="DZ23" s="834"/>
      <c r="EA23" s="256"/>
    </row>
    <row r="24" spans="1:131" s="257" customFormat="1" ht="26.25" customHeight="1" x14ac:dyDescent="0.2">
      <c r="A24" s="856" t="s">
        <v>406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t="s">
        <v>643</v>
      </c>
      <c r="BT24" s="817"/>
      <c r="BU24" s="817"/>
      <c r="BV24" s="817"/>
      <c r="BW24" s="817"/>
      <c r="BX24" s="817"/>
      <c r="BY24" s="817"/>
      <c r="BZ24" s="817"/>
      <c r="CA24" s="817"/>
      <c r="CB24" s="817"/>
      <c r="CC24" s="817"/>
      <c r="CD24" s="817"/>
      <c r="CE24" s="817"/>
      <c r="CF24" s="817"/>
      <c r="CG24" s="818"/>
      <c r="CH24" s="829">
        <v>11</v>
      </c>
      <c r="CI24" s="830"/>
      <c r="CJ24" s="830"/>
      <c r="CK24" s="830"/>
      <c r="CL24" s="831"/>
      <c r="CM24" s="829">
        <v>378</v>
      </c>
      <c r="CN24" s="830"/>
      <c r="CO24" s="830"/>
      <c r="CP24" s="830"/>
      <c r="CQ24" s="831"/>
      <c r="CR24" s="829">
        <v>5</v>
      </c>
      <c r="CS24" s="830"/>
      <c r="CT24" s="830"/>
      <c r="CU24" s="830"/>
      <c r="CV24" s="831"/>
      <c r="CW24" s="829">
        <v>0</v>
      </c>
      <c r="CX24" s="830"/>
      <c r="CY24" s="830"/>
      <c r="CZ24" s="830"/>
      <c r="DA24" s="831"/>
      <c r="DB24" s="829">
        <v>0</v>
      </c>
      <c r="DC24" s="830"/>
      <c r="DD24" s="830"/>
      <c r="DE24" s="830"/>
      <c r="DF24" s="831"/>
      <c r="DG24" s="829">
        <v>0</v>
      </c>
      <c r="DH24" s="830"/>
      <c r="DI24" s="830"/>
      <c r="DJ24" s="830"/>
      <c r="DK24" s="831"/>
      <c r="DL24" s="829">
        <v>0</v>
      </c>
      <c r="DM24" s="830"/>
      <c r="DN24" s="830"/>
      <c r="DO24" s="830"/>
      <c r="DP24" s="831"/>
      <c r="DQ24" s="829">
        <v>0</v>
      </c>
      <c r="DR24" s="830"/>
      <c r="DS24" s="830"/>
      <c r="DT24" s="830"/>
      <c r="DU24" s="831"/>
      <c r="DV24" s="832"/>
      <c r="DW24" s="833"/>
      <c r="DX24" s="833"/>
      <c r="DY24" s="833"/>
      <c r="DZ24" s="834"/>
      <c r="EA24" s="256"/>
    </row>
    <row r="25" spans="1:131" s="249" customFormat="1" ht="26.25" customHeight="1" thickBot="1" x14ac:dyDescent="0.25">
      <c r="A25" s="797" t="s">
        <v>407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t="s">
        <v>644</v>
      </c>
      <c r="BT25" s="817"/>
      <c r="BU25" s="817"/>
      <c r="BV25" s="817"/>
      <c r="BW25" s="817"/>
      <c r="BX25" s="817"/>
      <c r="BY25" s="817"/>
      <c r="BZ25" s="817"/>
      <c r="CA25" s="817"/>
      <c r="CB25" s="817"/>
      <c r="CC25" s="817"/>
      <c r="CD25" s="817"/>
      <c r="CE25" s="817"/>
      <c r="CF25" s="817"/>
      <c r="CG25" s="818"/>
      <c r="CH25" s="829">
        <v>828</v>
      </c>
      <c r="CI25" s="830"/>
      <c r="CJ25" s="830"/>
      <c r="CK25" s="830"/>
      <c r="CL25" s="831"/>
      <c r="CM25" s="829">
        <v>14588</v>
      </c>
      <c r="CN25" s="830"/>
      <c r="CO25" s="830"/>
      <c r="CP25" s="830"/>
      <c r="CQ25" s="831"/>
      <c r="CR25" s="829">
        <v>670</v>
      </c>
      <c r="CS25" s="830"/>
      <c r="CT25" s="830"/>
      <c r="CU25" s="830"/>
      <c r="CV25" s="831"/>
      <c r="CW25" s="829">
        <v>0</v>
      </c>
      <c r="CX25" s="830"/>
      <c r="CY25" s="830"/>
      <c r="CZ25" s="830"/>
      <c r="DA25" s="831"/>
      <c r="DB25" s="829">
        <v>0</v>
      </c>
      <c r="DC25" s="830"/>
      <c r="DD25" s="830"/>
      <c r="DE25" s="830"/>
      <c r="DF25" s="831"/>
      <c r="DG25" s="829">
        <v>0</v>
      </c>
      <c r="DH25" s="830"/>
      <c r="DI25" s="830"/>
      <c r="DJ25" s="830"/>
      <c r="DK25" s="831"/>
      <c r="DL25" s="829">
        <v>0</v>
      </c>
      <c r="DM25" s="830"/>
      <c r="DN25" s="830"/>
      <c r="DO25" s="830"/>
      <c r="DP25" s="831"/>
      <c r="DQ25" s="829">
        <v>0</v>
      </c>
      <c r="DR25" s="830"/>
      <c r="DS25" s="830"/>
      <c r="DT25" s="830"/>
      <c r="DU25" s="831"/>
      <c r="DV25" s="832"/>
      <c r="DW25" s="833"/>
      <c r="DX25" s="833"/>
      <c r="DY25" s="833"/>
      <c r="DZ25" s="834"/>
      <c r="EA25" s="248"/>
    </row>
    <row r="26" spans="1:131" s="249" customFormat="1" ht="26.25" customHeight="1" x14ac:dyDescent="0.2">
      <c r="A26" s="788" t="s">
        <v>375</v>
      </c>
      <c r="B26" s="789"/>
      <c r="C26" s="789"/>
      <c r="D26" s="789"/>
      <c r="E26" s="789"/>
      <c r="F26" s="789"/>
      <c r="G26" s="789"/>
      <c r="H26" s="789"/>
      <c r="I26" s="789"/>
      <c r="J26" s="789"/>
      <c r="K26" s="789"/>
      <c r="L26" s="789"/>
      <c r="M26" s="789"/>
      <c r="N26" s="789"/>
      <c r="O26" s="789"/>
      <c r="P26" s="790"/>
      <c r="Q26" s="765" t="s">
        <v>408</v>
      </c>
      <c r="R26" s="766"/>
      <c r="S26" s="766"/>
      <c r="T26" s="766"/>
      <c r="U26" s="767"/>
      <c r="V26" s="765" t="s">
        <v>409</v>
      </c>
      <c r="W26" s="766"/>
      <c r="X26" s="766"/>
      <c r="Y26" s="766"/>
      <c r="Z26" s="767"/>
      <c r="AA26" s="765" t="s">
        <v>410</v>
      </c>
      <c r="AB26" s="766"/>
      <c r="AC26" s="766"/>
      <c r="AD26" s="766"/>
      <c r="AE26" s="766"/>
      <c r="AF26" s="860" t="s">
        <v>411</v>
      </c>
      <c r="AG26" s="861"/>
      <c r="AH26" s="861"/>
      <c r="AI26" s="861"/>
      <c r="AJ26" s="862"/>
      <c r="AK26" s="766" t="s">
        <v>412</v>
      </c>
      <c r="AL26" s="766"/>
      <c r="AM26" s="766"/>
      <c r="AN26" s="766"/>
      <c r="AO26" s="767"/>
      <c r="AP26" s="765" t="s">
        <v>413</v>
      </c>
      <c r="AQ26" s="766"/>
      <c r="AR26" s="766"/>
      <c r="AS26" s="766"/>
      <c r="AT26" s="767"/>
      <c r="AU26" s="765" t="s">
        <v>414</v>
      </c>
      <c r="AV26" s="766"/>
      <c r="AW26" s="766"/>
      <c r="AX26" s="766"/>
      <c r="AY26" s="767"/>
      <c r="AZ26" s="765" t="s">
        <v>415</v>
      </c>
      <c r="BA26" s="766"/>
      <c r="BB26" s="766"/>
      <c r="BC26" s="766"/>
      <c r="BD26" s="767"/>
      <c r="BE26" s="765" t="s">
        <v>382</v>
      </c>
      <c r="BF26" s="766"/>
      <c r="BG26" s="766"/>
      <c r="BH26" s="766"/>
      <c r="BI26" s="777"/>
      <c r="BJ26" s="254"/>
      <c r="BK26" s="254"/>
      <c r="BL26" s="254"/>
      <c r="BM26" s="254"/>
      <c r="BN26" s="254"/>
      <c r="BO26" s="267"/>
      <c r="BP26" s="267"/>
      <c r="BQ26" s="264">
        <v>20</v>
      </c>
      <c r="BR26" s="265"/>
      <c r="BS26" s="816" t="s">
        <v>645</v>
      </c>
      <c r="BT26" s="817"/>
      <c r="BU26" s="817"/>
      <c r="BV26" s="817"/>
      <c r="BW26" s="817"/>
      <c r="BX26" s="817"/>
      <c r="BY26" s="817"/>
      <c r="BZ26" s="817"/>
      <c r="CA26" s="817"/>
      <c r="CB26" s="817"/>
      <c r="CC26" s="817"/>
      <c r="CD26" s="817"/>
      <c r="CE26" s="817"/>
      <c r="CF26" s="817"/>
      <c r="CG26" s="818"/>
      <c r="CH26" s="829">
        <v>7</v>
      </c>
      <c r="CI26" s="830"/>
      <c r="CJ26" s="830"/>
      <c r="CK26" s="830"/>
      <c r="CL26" s="831"/>
      <c r="CM26" s="829">
        <v>409</v>
      </c>
      <c r="CN26" s="830"/>
      <c r="CO26" s="830"/>
      <c r="CP26" s="830"/>
      <c r="CQ26" s="831"/>
      <c r="CR26" s="829">
        <v>196</v>
      </c>
      <c r="CS26" s="830"/>
      <c r="CT26" s="830"/>
      <c r="CU26" s="830"/>
      <c r="CV26" s="831"/>
      <c r="CW26" s="829">
        <v>0</v>
      </c>
      <c r="CX26" s="830"/>
      <c r="CY26" s="830"/>
      <c r="CZ26" s="830"/>
      <c r="DA26" s="831"/>
      <c r="DB26" s="829">
        <v>0</v>
      </c>
      <c r="DC26" s="830"/>
      <c r="DD26" s="830"/>
      <c r="DE26" s="830"/>
      <c r="DF26" s="831"/>
      <c r="DG26" s="829">
        <v>0</v>
      </c>
      <c r="DH26" s="830"/>
      <c r="DI26" s="830"/>
      <c r="DJ26" s="830"/>
      <c r="DK26" s="831"/>
      <c r="DL26" s="829">
        <v>0</v>
      </c>
      <c r="DM26" s="830"/>
      <c r="DN26" s="830"/>
      <c r="DO26" s="830"/>
      <c r="DP26" s="831"/>
      <c r="DQ26" s="829">
        <v>0</v>
      </c>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t="s">
        <v>646</v>
      </c>
      <c r="BT27" s="817"/>
      <c r="BU27" s="817"/>
      <c r="BV27" s="817"/>
      <c r="BW27" s="817"/>
      <c r="BX27" s="817"/>
      <c r="BY27" s="817"/>
      <c r="BZ27" s="817"/>
      <c r="CA27" s="817"/>
      <c r="CB27" s="817"/>
      <c r="CC27" s="817"/>
      <c r="CD27" s="817"/>
      <c r="CE27" s="817"/>
      <c r="CF27" s="817"/>
      <c r="CG27" s="818"/>
      <c r="CH27" s="829">
        <v>-285</v>
      </c>
      <c r="CI27" s="830"/>
      <c r="CJ27" s="830"/>
      <c r="CK27" s="830"/>
      <c r="CL27" s="831"/>
      <c r="CM27" s="829">
        <v>3980</v>
      </c>
      <c r="CN27" s="830"/>
      <c r="CO27" s="830"/>
      <c r="CP27" s="830"/>
      <c r="CQ27" s="831"/>
      <c r="CR27" s="829">
        <v>1000</v>
      </c>
      <c r="CS27" s="830"/>
      <c r="CT27" s="830"/>
      <c r="CU27" s="830"/>
      <c r="CV27" s="831"/>
      <c r="CW27" s="829">
        <v>0</v>
      </c>
      <c r="CX27" s="830"/>
      <c r="CY27" s="830"/>
      <c r="CZ27" s="830"/>
      <c r="DA27" s="831"/>
      <c r="DB27" s="829">
        <v>0</v>
      </c>
      <c r="DC27" s="830"/>
      <c r="DD27" s="830"/>
      <c r="DE27" s="830"/>
      <c r="DF27" s="831"/>
      <c r="DG27" s="829">
        <v>0</v>
      </c>
      <c r="DH27" s="830"/>
      <c r="DI27" s="830"/>
      <c r="DJ27" s="830"/>
      <c r="DK27" s="831"/>
      <c r="DL27" s="829">
        <v>0</v>
      </c>
      <c r="DM27" s="830"/>
      <c r="DN27" s="830"/>
      <c r="DO27" s="830"/>
      <c r="DP27" s="831"/>
      <c r="DQ27" s="829">
        <v>0</v>
      </c>
      <c r="DR27" s="830"/>
      <c r="DS27" s="830"/>
      <c r="DT27" s="830"/>
      <c r="DU27" s="831"/>
      <c r="DV27" s="832"/>
      <c r="DW27" s="833"/>
      <c r="DX27" s="833"/>
      <c r="DY27" s="833"/>
      <c r="DZ27" s="834"/>
      <c r="EA27" s="248"/>
    </row>
    <row r="28" spans="1:131" s="249" customFormat="1" ht="26.25" customHeight="1" thickTop="1" x14ac:dyDescent="0.2">
      <c r="A28" s="268">
        <v>1</v>
      </c>
      <c r="B28" s="779" t="s">
        <v>416</v>
      </c>
      <c r="C28" s="780"/>
      <c r="D28" s="780"/>
      <c r="E28" s="780"/>
      <c r="F28" s="780"/>
      <c r="G28" s="780"/>
      <c r="H28" s="780"/>
      <c r="I28" s="780"/>
      <c r="J28" s="780"/>
      <c r="K28" s="780"/>
      <c r="L28" s="780"/>
      <c r="M28" s="780"/>
      <c r="N28" s="780"/>
      <c r="O28" s="780"/>
      <c r="P28" s="781"/>
      <c r="Q28" s="870">
        <v>101224</v>
      </c>
      <c r="R28" s="871"/>
      <c r="S28" s="871"/>
      <c r="T28" s="871"/>
      <c r="U28" s="871"/>
      <c r="V28" s="871">
        <v>97815</v>
      </c>
      <c r="W28" s="871"/>
      <c r="X28" s="871"/>
      <c r="Y28" s="871"/>
      <c r="Z28" s="871"/>
      <c r="AA28" s="871">
        <v>3409</v>
      </c>
      <c r="AB28" s="871"/>
      <c r="AC28" s="871"/>
      <c r="AD28" s="871"/>
      <c r="AE28" s="872"/>
      <c r="AF28" s="873">
        <v>3408</v>
      </c>
      <c r="AG28" s="871"/>
      <c r="AH28" s="871"/>
      <c r="AI28" s="871"/>
      <c r="AJ28" s="874"/>
      <c r="AK28" s="875">
        <v>10398</v>
      </c>
      <c r="AL28" s="866"/>
      <c r="AM28" s="866"/>
      <c r="AN28" s="866"/>
      <c r="AO28" s="866"/>
      <c r="AP28" s="866">
        <v>79</v>
      </c>
      <c r="AQ28" s="866"/>
      <c r="AR28" s="866"/>
      <c r="AS28" s="866"/>
      <c r="AT28" s="866"/>
      <c r="AU28" s="866">
        <v>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t="s">
        <v>647</v>
      </c>
      <c r="BT28" s="817"/>
      <c r="BU28" s="817"/>
      <c r="BV28" s="817"/>
      <c r="BW28" s="817"/>
      <c r="BX28" s="817"/>
      <c r="BY28" s="817"/>
      <c r="BZ28" s="817"/>
      <c r="CA28" s="817"/>
      <c r="CB28" s="817"/>
      <c r="CC28" s="817"/>
      <c r="CD28" s="817"/>
      <c r="CE28" s="817"/>
      <c r="CF28" s="817"/>
      <c r="CG28" s="818"/>
      <c r="CH28" s="829">
        <v>220</v>
      </c>
      <c r="CI28" s="830"/>
      <c r="CJ28" s="830"/>
      <c r="CK28" s="830"/>
      <c r="CL28" s="831"/>
      <c r="CM28" s="829">
        <v>5944</v>
      </c>
      <c r="CN28" s="830"/>
      <c r="CO28" s="830"/>
      <c r="CP28" s="830"/>
      <c r="CQ28" s="831"/>
      <c r="CR28" s="829">
        <v>1878</v>
      </c>
      <c r="CS28" s="830"/>
      <c r="CT28" s="830"/>
      <c r="CU28" s="830"/>
      <c r="CV28" s="831"/>
      <c r="CW28" s="829">
        <v>0</v>
      </c>
      <c r="CX28" s="830"/>
      <c r="CY28" s="830"/>
      <c r="CZ28" s="830"/>
      <c r="DA28" s="831"/>
      <c r="DB28" s="829">
        <v>0</v>
      </c>
      <c r="DC28" s="830"/>
      <c r="DD28" s="830"/>
      <c r="DE28" s="830"/>
      <c r="DF28" s="831"/>
      <c r="DG28" s="829">
        <v>0</v>
      </c>
      <c r="DH28" s="830"/>
      <c r="DI28" s="830"/>
      <c r="DJ28" s="830"/>
      <c r="DK28" s="831"/>
      <c r="DL28" s="829">
        <v>0</v>
      </c>
      <c r="DM28" s="830"/>
      <c r="DN28" s="830"/>
      <c r="DO28" s="830"/>
      <c r="DP28" s="831"/>
      <c r="DQ28" s="829">
        <v>0</v>
      </c>
      <c r="DR28" s="830"/>
      <c r="DS28" s="830"/>
      <c r="DT28" s="830"/>
      <c r="DU28" s="831"/>
      <c r="DV28" s="832"/>
      <c r="DW28" s="833"/>
      <c r="DX28" s="833"/>
      <c r="DY28" s="833"/>
      <c r="DZ28" s="834"/>
      <c r="EA28" s="248"/>
    </row>
    <row r="29" spans="1:131" s="249" customFormat="1" ht="26.25" customHeight="1" x14ac:dyDescent="0.2">
      <c r="A29" s="268">
        <v>2</v>
      </c>
      <c r="B29" s="803" t="s">
        <v>417</v>
      </c>
      <c r="C29" s="804"/>
      <c r="D29" s="804"/>
      <c r="E29" s="804"/>
      <c r="F29" s="804"/>
      <c r="G29" s="804"/>
      <c r="H29" s="804"/>
      <c r="I29" s="804"/>
      <c r="J29" s="804"/>
      <c r="K29" s="804"/>
      <c r="L29" s="804"/>
      <c r="M29" s="804"/>
      <c r="N29" s="804"/>
      <c r="O29" s="804"/>
      <c r="P29" s="805"/>
      <c r="Q29" s="806">
        <v>102913</v>
      </c>
      <c r="R29" s="807"/>
      <c r="S29" s="807"/>
      <c r="T29" s="807"/>
      <c r="U29" s="807"/>
      <c r="V29" s="807">
        <v>98461</v>
      </c>
      <c r="W29" s="807"/>
      <c r="X29" s="807"/>
      <c r="Y29" s="807"/>
      <c r="Z29" s="807"/>
      <c r="AA29" s="807">
        <v>4452</v>
      </c>
      <c r="AB29" s="807"/>
      <c r="AC29" s="807"/>
      <c r="AD29" s="807"/>
      <c r="AE29" s="808"/>
      <c r="AF29" s="809">
        <v>4452</v>
      </c>
      <c r="AG29" s="810"/>
      <c r="AH29" s="810"/>
      <c r="AI29" s="810"/>
      <c r="AJ29" s="811"/>
      <c r="AK29" s="878">
        <v>16353</v>
      </c>
      <c r="AL29" s="879"/>
      <c r="AM29" s="879"/>
      <c r="AN29" s="879"/>
      <c r="AO29" s="879"/>
      <c r="AP29" s="879">
        <v>0</v>
      </c>
      <c r="AQ29" s="879"/>
      <c r="AR29" s="879"/>
      <c r="AS29" s="879"/>
      <c r="AT29" s="879"/>
      <c r="AU29" s="879">
        <v>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t="s">
        <v>648</v>
      </c>
      <c r="BT29" s="817"/>
      <c r="BU29" s="817"/>
      <c r="BV29" s="817"/>
      <c r="BW29" s="817"/>
      <c r="BX29" s="817"/>
      <c r="BY29" s="817"/>
      <c r="BZ29" s="817"/>
      <c r="CA29" s="817"/>
      <c r="CB29" s="817"/>
      <c r="CC29" s="817"/>
      <c r="CD29" s="817"/>
      <c r="CE29" s="817"/>
      <c r="CF29" s="817"/>
      <c r="CG29" s="818"/>
      <c r="CH29" s="829">
        <v>17</v>
      </c>
      <c r="CI29" s="830"/>
      <c r="CJ29" s="830"/>
      <c r="CK29" s="830"/>
      <c r="CL29" s="831"/>
      <c r="CM29" s="829">
        <v>1389</v>
      </c>
      <c r="CN29" s="830"/>
      <c r="CO29" s="830"/>
      <c r="CP29" s="830"/>
      <c r="CQ29" s="831"/>
      <c r="CR29" s="829">
        <v>630</v>
      </c>
      <c r="CS29" s="830"/>
      <c r="CT29" s="830"/>
      <c r="CU29" s="830"/>
      <c r="CV29" s="831"/>
      <c r="CW29" s="829">
        <v>0</v>
      </c>
      <c r="CX29" s="830"/>
      <c r="CY29" s="830"/>
      <c r="CZ29" s="830"/>
      <c r="DA29" s="831"/>
      <c r="DB29" s="829">
        <v>0</v>
      </c>
      <c r="DC29" s="830"/>
      <c r="DD29" s="830"/>
      <c r="DE29" s="830"/>
      <c r="DF29" s="831"/>
      <c r="DG29" s="829">
        <v>0</v>
      </c>
      <c r="DH29" s="830"/>
      <c r="DI29" s="830"/>
      <c r="DJ29" s="830"/>
      <c r="DK29" s="831"/>
      <c r="DL29" s="829">
        <v>0</v>
      </c>
      <c r="DM29" s="830"/>
      <c r="DN29" s="830"/>
      <c r="DO29" s="830"/>
      <c r="DP29" s="831"/>
      <c r="DQ29" s="829">
        <v>0</v>
      </c>
      <c r="DR29" s="830"/>
      <c r="DS29" s="830"/>
      <c r="DT29" s="830"/>
      <c r="DU29" s="831"/>
      <c r="DV29" s="832"/>
      <c r="DW29" s="833"/>
      <c r="DX29" s="833"/>
      <c r="DY29" s="833"/>
      <c r="DZ29" s="834"/>
      <c r="EA29" s="248"/>
    </row>
    <row r="30" spans="1:131" s="249" customFormat="1" ht="26.25" customHeight="1" x14ac:dyDescent="0.2">
      <c r="A30" s="268">
        <v>3</v>
      </c>
      <c r="B30" s="803" t="s">
        <v>418</v>
      </c>
      <c r="C30" s="804"/>
      <c r="D30" s="804"/>
      <c r="E30" s="804"/>
      <c r="F30" s="804"/>
      <c r="G30" s="804"/>
      <c r="H30" s="804"/>
      <c r="I30" s="804"/>
      <c r="J30" s="804"/>
      <c r="K30" s="804"/>
      <c r="L30" s="804"/>
      <c r="M30" s="804"/>
      <c r="N30" s="804"/>
      <c r="O30" s="804"/>
      <c r="P30" s="805"/>
      <c r="Q30" s="806">
        <v>16443</v>
      </c>
      <c r="R30" s="807"/>
      <c r="S30" s="807"/>
      <c r="T30" s="807"/>
      <c r="U30" s="807"/>
      <c r="V30" s="807">
        <v>15986</v>
      </c>
      <c r="W30" s="807"/>
      <c r="X30" s="807"/>
      <c r="Y30" s="807"/>
      <c r="Z30" s="807"/>
      <c r="AA30" s="807">
        <v>457</v>
      </c>
      <c r="AB30" s="807"/>
      <c r="AC30" s="807"/>
      <c r="AD30" s="807"/>
      <c r="AE30" s="808"/>
      <c r="AF30" s="809">
        <v>457</v>
      </c>
      <c r="AG30" s="810"/>
      <c r="AH30" s="810"/>
      <c r="AI30" s="810"/>
      <c r="AJ30" s="811"/>
      <c r="AK30" s="878">
        <v>4127</v>
      </c>
      <c r="AL30" s="879"/>
      <c r="AM30" s="879"/>
      <c r="AN30" s="879"/>
      <c r="AO30" s="879"/>
      <c r="AP30" s="879">
        <v>0</v>
      </c>
      <c r="AQ30" s="879"/>
      <c r="AR30" s="879"/>
      <c r="AS30" s="879"/>
      <c r="AT30" s="879"/>
      <c r="AU30" s="879">
        <v>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t="s">
        <v>649</v>
      </c>
      <c r="BT30" s="817"/>
      <c r="BU30" s="817"/>
      <c r="BV30" s="817"/>
      <c r="BW30" s="817"/>
      <c r="BX30" s="817"/>
      <c r="BY30" s="817"/>
      <c r="BZ30" s="817"/>
      <c r="CA30" s="817"/>
      <c r="CB30" s="817"/>
      <c r="CC30" s="817"/>
      <c r="CD30" s="817"/>
      <c r="CE30" s="817"/>
      <c r="CF30" s="817"/>
      <c r="CG30" s="818"/>
      <c r="CH30" s="829">
        <v>68</v>
      </c>
      <c r="CI30" s="830"/>
      <c r="CJ30" s="830"/>
      <c r="CK30" s="830"/>
      <c r="CL30" s="831"/>
      <c r="CM30" s="829">
        <v>294</v>
      </c>
      <c r="CN30" s="830"/>
      <c r="CO30" s="830"/>
      <c r="CP30" s="830"/>
      <c r="CQ30" s="831"/>
      <c r="CR30" s="829">
        <v>54</v>
      </c>
      <c r="CS30" s="830"/>
      <c r="CT30" s="830"/>
      <c r="CU30" s="830"/>
      <c r="CV30" s="831"/>
      <c r="CW30" s="829">
        <v>0</v>
      </c>
      <c r="CX30" s="830"/>
      <c r="CY30" s="830"/>
      <c r="CZ30" s="830"/>
      <c r="DA30" s="831"/>
      <c r="DB30" s="829">
        <v>0</v>
      </c>
      <c r="DC30" s="830"/>
      <c r="DD30" s="830"/>
      <c r="DE30" s="830"/>
      <c r="DF30" s="831"/>
      <c r="DG30" s="829">
        <v>0</v>
      </c>
      <c r="DH30" s="830"/>
      <c r="DI30" s="830"/>
      <c r="DJ30" s="830"/>
      <c r="DK30" s="831"/>
      <c r="DL30" s="829">
        <v>0</v>
      </c>
      <c r="DM30" s="830"/>
      <c r="DN30" s="830"/>
      <c r="DO30" s="830"/>
      <c r="DP30" s="831"/>
      <c r="DQ30" s="829">
        <v>0</v>
      </c>
      <c r="DR30" s="830"/>
      <c r="DS30" s="830"/>
      <c r="DT30" s="830"/>
      <c r="DU30" s="831"/>
      <c r="DV30" s="832"/>
      <c r="DW30" s="833"/>
      <c r="DX30" s="833"/>
      <c r="DY30" s="833"/>
      <c r="DZ30" s="834"/>
      <c r="EA30" s="248"/>
    </row>
    <row r="31" spans="1:131" s="249" customFormat="1" ht="26.25" customHeight="1" x14ac:dyDescent="0.2">
      <c r="A31" s="268">
        <v>4</v>
      </c>
      <c r="B31" s="803" t="s">
        <v>419</v>
      </c>
      <c r="C31" s="804"/>
      <c r="D31" s="804"/>
      <c r="E31" s="804"/>
      <c r="F31" s="804"/>
      <c r="G31" s="804"/>
      <c r="H31" s="804"/>
      <c r="I31" s="804"/>
      <c r="J31" s="804"/>
      <c r="K31" s="804"/>
      <c r="L31" s="804"/>
      <c r="M31" s="804"/>
      <c r="N31" s="804"/>
      <c r="O31" s="804"/>
      <c r="P31" s="805"/>
      <c r="Q31" s="806">
        <v>552</v>
      </c>
      <c r="R31" s="807"/>
      <c r="S31" s="807"/>
      <c r="T31" s="807"/>
      <c r="U31" s="807"/>
      <c r="V31" s="807">
        <v>278</v>
      </c>
      <c r="W31" s="807"/>
      <c r="X31" s="807"/>
      <c r="Y31" s="807"/>
      <c r="Z31" s="807"/>
      <c r="AA31" s="807">
        <v>274</v>
      </c>
      <c r="AB31" s="807"/>
      <c r="AC31" s="807"/>
      <c r="AD31" s="807"/>
      <c r="AE31" s="808"/>
      <c r="AF31" s="809">
        <v>274</v>
      </c>
      <c r="AG31" s="810"/>
      <c r="AH31" s="810"/>
      <c r="AI31" s="810"/>
      <c r="AJ31" s="811"/>
      <c r="AK31" s="878">
        <v>0</v>
      </c>
      <c r="AL31" s="879"/>
      <c r="AM31" s="879"/>
      <c r="AN31" s="879"/>
      <c r="AO31" s="879"/>
      <c r="AP31" s="879">
        <v>77</v>
      </c>
      <c r="AQ31" s="879"/>
      <c r="AR31" s="879"/>
      <c r="AS31" s="879"/>
      <c r="AT31" s="879"/>
      <c r="AU31" s="879">
        <v>0</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t="s">
        <v>650</v>
      </c>
      <c r="BT31" s="817"/>
      <c r="BU31" s="817"/>
      <c r="BV31" s="817"/>
      <c r="BW31" s="817"/>
      <c r="BX31" s="817"/>
      <c r="BY31" s="817"/>
      <c r="BZ31" s="817"/>
      <c r="CA31" s="817"/>
      <c r="CB31" s="817"/>
      <c r="CC31" s="817"/>
      <c r="CD31" s="817"/>
      <c r="CE31" s="817"/>
      <c r="CF31" s="817"/>
      <c r="CG31" s="818"/>
      <c r="CH31" s="829">
        <v>190</v>
      </c>
      <c r="CI31" s="830"/>
      <c r="CJ31" s="830"/>
      <c r="CK31" s="830"/>
      <c r="CL31" s="831"/>
      <c r="CM31" s="829">
        <v>7247</v>
      </c>
      <c r="CN31" s="830"/>
      <c r="CO31" s="830"/>
      <c r="CP31" s="830"/>
      <c r="CQ31" s="831"/>
      <c r="CR31" s="829">
        <v>1526</v>
      </c>
      <c r="CS31" s="830"/>
      <c r="CT31" s="830"/>
      <c r="CU31" s="830"/>
      <c r="CV31" s="831"/>
      <c r="CW31" s="829">
        <v>0</v>
      </c>
      <c r="CX31" s="830"/>
      <c r="CY31" s="830"/>
      <c r="CZ31" s="830"/>
      <c r="DA31" s="831"/>
      <c r="DB31" s="829">
        <v>675</v>
      </c>
      <c r="DC31" s="830"/>
      <c r="DD31" s="830"/>
      <c r="DE31" s="830"/>
      <c r="DF31" s="831"/>
      <c r="DG31" s="829">
        <v>0</v>
      </c>
      <c r="DH31" s="830"/>
      <c r="DI31" s="830"/>
      <c r="DJ31" s="830"/>
      <c r="DK31" s="831"/>
      <c r="DL31" s="829">
        <v>0</v>
      </c>
      <c r="DM31" s="830"/>
      <c r="DN31" s="830"/>
      <c r="DO31" s="830"/>
      <c r="DP31" s="831"/>
      <c r="DQ31" s="829">
        <v>0</v>
      </c>
      <c r="DR31" s="830"/>
      <c r="DS31" s="830"/>
      <c r="DT31" s="830"/>
      <c r="DU31" s="831"/>
      <c r="DV31" s="832"/>
      <c r="DW31" s="833"/>
      <c r="DX31" s="833"/>
      <c r="DY31" s="833"/>
      <c r="DZ31" s="834"/>
      <c r="EA31" s="248"/>
    </row>
    <row r="32" spans="1:131" s="249" customFormat="1" ht="26.25" customHeight="1" x14ac:dyDescent="0.2">
      <c r="A32" s="268">
        <v>5</v>
      </c>
      <c r="B32" s="803" t="s">
        <v>420</v>
      </c>
      <c r="C32" s="804"/>
      <c r="D32" s="804"/>
      <c r="E32" s="804"/>
      <c r="F32" s="804"/>
      <c r="G32" s="804"/>
      <c r="H32" s="804"/>
      <c r="I32" s="804"/>
      <c r="J32" s="804"/>
      <c r="K32" s="804"/>
      <c r="L32" s="804"/>
      <c r="M32" s="804"/>
      <c r="N32" s="804"/>
      <c r="O32" s="804"/>
      <c r="P32" s="805"/>
      <c r="Q32" s="806">
        <v>18518</v>
      </c>
      <c r="R32" s="807"/>
      <c r="S32" s="807"/>
      <c r="T32" s="807"/>
      <c r="U32" s="807"/>
      <c r="V32" s="807">
        <v>17808</v>
      </c>
      <c r="W32" s="807"/>
      <c r="X32" s="807"/>
      <c r="Y32" s="807"/>
      <c r="Z32" s="807"/>
      <c r="AA32" s="807">
        <v>710</v>
      </c>
      <c r="AB32" s="807"/>
      <c r="AC32" s="807"/>
      <c r="AD32" s="807"/>
      <c r="AE32" s="808"/>
      <c r="AF32" s="809">
        <v>5247</v>
      </c>
      <c r="AG32" s="810"/>
      <c r="AH32" s="810"/>
      <c r="AI32" s="810"/>
      <c r="AJ32" s="811"/>
      <c r="AK32" s="878">
        <v>155</v>
      </c>
      <c r="AL32" s="879"/>
      <c r="AM32" s="879"/>
      <c r="AN32" s="879"/>
      <c r="AO32" s="879"/>
      <c r="AP32" s="879">
        <v>62120</v>
      </c>
      <c r="AQ32" s="879"/>
      <c r="AR32" s="879"/>
      <c r="AS32" s="879"/>
      <c r="AT32" s="879"/>
      <c r="AU32" s="879">
        <v>0</v>
      </c>
      <c r="AV32" s="879"/>
      <c r="AW32" s="879"/>
      <c r="AX32" s="879"/>
      <c r="AY32" s="879"/>
      <c r="AZ32" s="880"/>
      <c r="BA32" s="880"/>
      <c r="BB32" s="880"/>
      <c r="BC32" s="880"/>
      <c r="BD32" s="880"/>
      <c r="BE32" s="876" t="s">
        <v>421</v>
      </c>
      <c r="BF32" s="876"/>
      <c r="BG32" s="876"/>
      <c r="BH32" s="876"/>
      <c r="BI32" s="877"/>
      <c r="BJ32" s="254"/>
      <c r="BK32" s="254"/>
      <c r="BL32" s="254"/>
      <c r="BM32" s="254"/>
      <c r="BN32" s="254"/>
      <c r="BO32" s="267"/>
      <c r="BP32" s="267"/>
      <c r="BQ32" s="264">
        <v>26</v>
      </c>
      <c r="BR32" s="265"/>
      <c r="BS32" s="816" t="s">
        <v>651</v>
      </c>
      <c r="BT32" s="817"/>
      <c r="BU32" s="817"/>
      <c r="BV32" s="817"/>
      <c r="BW32" s="817"/>
      <c r="BX32" s="817"/>
      <c r="BY32" s="817"/>
      <c r="BZ32" s="817"/>
      <c r="CA32" s="817"/>
      <c r="CB32" s="817"/>
      <c r="CC32" s="817"/>
      <c r="CD32" s="817"/>
      <c r="CE32" s="817"/>
      <c r="CF32" s="817"/>
      <c r="CG32" s="818"/>
      <c r="CH32" s="829">
        <v>1674</v>
      </c>
      <c r="CI32" s="830"/>
      <c r="CJ32" s="830"/>
      <c r="CK32" s="830"/>
      <c r="CL32" s="831"/>
      <c r="CM32" s="829">
        <v>1625</v>
      </c>
      <c r="CN32" s="830"/>
      <c r="CO32" s="830"/>
      <c r="CP32" s="830"/>
      <c r="CQ32" s="831"/>
      <c r="CR32" s="829">
        <v>1594</v>
      </c>
      <c r="CS32" s="830"/>
      <c r="CT32" s="830"/>
      <c r="CU32" s="830"/>
      <c r="CV32" s="831"/>
      <c r="CW32" s="829">
        <v>0</v>
      </c>
      <c r="CX32" s="830"/>
      <c r="CY32" s="830"/>
      <c r="CZ32" s="830"/>
      <c r="DA32" s="831"/>
      <c r="DB32" s="829">
        <v>0</v>
      </c>
      <c r="DC32" s="830"/>
      <c r="DD32" s="830"/>
      <c r="DE32" s="830"/>
      <c r="DF32" s="831"/>
      <c r="DG32" s="829">
        <v>0</v>
      </c>
      <c r="DH32" s="830"/>
      <c r="DI32" s="830"/>
      <c r="DJ32" s="830"/>
      <c r="DK32" s="831"/>
      <c r="DL32" s="829">
        <v>0</v>
      </c>
      <c r="DM32" s="830"/>
      <c r="DN32" s="830"/>
      <c r="DO32" s="830"/>
      <c r="DP32" s="831"/>
      <c r="DQ32" s="829">
        <v>0</v>
      </c>
      <c r="DR32" s="830"/>
      <c r="DS32" s="830"/>
      <c r="DT32" s="830"/>
      <c r="DU32" s="831"/>
      <c r="DV32" s="832"/>
      <c r="DW32" s="833"/>
      <c r="DX32" s="833"/>
      <c r="DY32" s="833"/>
      <c r="DZ32" s="834"/>
      <c r="EA32" s="248"/>
    </row>
    <row r="33" spans="1:131" s="249" customFormat="1" ht="26.25" customHeight="1" x14ac:dyDescent="0.2">
      <c r="A33" s="268">
        <v>6</v>
      </c>
      <c r="B33" s="803" t="s">
        <v>422</v>
      </c>
      <c r="C33" s="804"/>
      <c r="D33" s="804"/>
      <c r="E33" s="804"/>
      <c r="F33" s="804"/>
      <c r="G33" s="804"/>
      <c r="H33" s="804"/>
      <c r="I33" s="804"/>
      <c r="J33" s="804"/>
      <c r="K33" s="804"/>
      <c r="L33" s="804"/>
      <c r="M33" s="804"/>
      <c r="N33" s="804"/>
      <c r="O33" s="804"/>
      <c r="P33" s="805"/>
      <c r="Q33" s="806">
        <v>1806</v>
      </c>
      <c r="R33" s="807"/>
      <c r="S33" s="807"/>
      <c r="T33" s="807"/>
      <c r="U33" s="807"/>
      <c r="V33" s="807">
        <v>1427</v>
      </c>
      <c r="W33" s="807"/>
      <c r="X33" s="807"/>
      <c r="Y33" s="807"/>
      <c r="Z33" s="807"/>
      <c r="AA33" s="807">
        <v>379</v>
      </c>
      <c r="AB33" s="807"/>
      <c r="AC33" s="807"/>
      <c r="AD33" s="807"/>
      <c r="AE33" s="808"/>
      <c r="AF33" s="809">
        <v>2112</v>
      </c>
      <c r="AG33" s="810"/>
      <c r="AH33" s="810"/>
      <c r="AI33" s="810"/>
      <c r="AJ33" s="811"/>
      <c r="AK33" s="878">
        <v>2</v>
      </c>
      <c r="AL33" s="879"/>
      <c r="AM33" s="879"/>
      <c r="AN33" s="879"/>
      <c r="AO33" s="879"/>
      <c r="AP33" s="879">
        <v>1674</v>
      </c>
      <c r="AQ33" s="879"/>
      <c r="AR33" s="879"/>
      <c r="AS33" s="879"/>
      <c r="AT33" s="879"/>
      <c r="AU33" s="879">
        <v>0</v>
      </c>
      <c r="AV33" s="879"/>
      <c r="AW33" s="879"/>
      <c r="AX33" s="879"/>
      <c r="AY33" s="879"/>
      <c r="AZ33" s="880"/>
      <c r="BA33" s="880"/>
      <c r="BB33" s="880"/>
      <c r="BC33" s="880"/>
      <c r="BD33" s="880"/>
      <c r="BE33" s="876" t="s">
        <v>423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424</v>
      </c>
      <c r="C34" s="804"/>
      <c r="D34" s="804"/>
      <c r="E34" s="804"/>
      <c r="F34" s="804"/>
      <c r="G34" s="804"/>
      <c r="H34" s="804"/>
      <c r="I34" s="804"/>
      <c r="J34" s="804"/>
      <c r="K34" s="804"/>
      <c r="L34" s="804"/>
      <c r="M34" s="804"/>
      <c r="N34" s="804"/>
      <c r="O34" s="804"/>
      <c r="P34" s="805"/>
      <c r="Q34" s="806">
        <v>1639</v>
      </c>
      <c r="R34" s="807"/>
      <c r="S34" s="807"/>
      <c r="T34" s="807"/>
      <c r="U34" s="807"/>
      <c r="V34" s="807">
        <v>1758</v>
      </c>
      <c r="W34" s="807"/>
      <c r="X34" s="807"/>
      <c r="Y34" s="807"/>
      <c r="Z34" s="807"/>
      <c r="AA34" s="807">
        <v>-119</v>
      </c>
      <c r="AB34" s="807"/>
      <c r="AC34" s="807"/>
      <c r="AD34" s="807"/>
      <c r="AE34" s="808"/>
      <c r="AF34" s="809">
        <v>896</v>
      </c>
      <c r="AG34" s="810"/>
      <c r="AH34" s="810"/>
      <c r="AI34" s="810"/>
      <c r="AJ34" s="811"/>
      <c r="AK34" s="878">
        <v>117</v>
      </c>
      <c r="AL34" s="879"/>
      <c r="AM34" s="879"/>
      <c r="AN34" s="879"/>
      <c r="AO34" s="879"/>
      <c r="AP34" s="879">
        <v>210</v>
      </c>
      <c r="AQ34" s="879"/>
      <c r="AR34" s="879"/>
      <c r="AS34" s="879"/>
      <c r="AT34" s="879"/>
      <c r="AU34" s="879">
        <v>0</v>
      </c>
      <c r="AV34" s="879"/>
      <c r="AW34" s="879"/>
      <c r="AX34" s="879"/>
      <c r="AY34" s="879"/>
      <c r="AZ34" s="880"/>
      <c r="BA34" s="880"/>
      <c r="BB34" s="880"/>
      <c r="BC34" s="880"/>
      <c r="BD34" s="880"/>
      <c r="BE34" s="876" t="s">
        <v>425</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t="s">
        <v>426</v>
      </c>
      <c r="C35" s="804"/>
      <c r="D35" s="804"/>
      <c r="E35" s="804"/>
      <c r="F35" s="804"/>
      <c r="G35" s="804"/>
      <c r="H35" s="804"/>
      <c r="I35" s="804"/>
      <c r="J35" s="804"/>
      <c r="K35" s="804"/>
      <c r="L35" s="804"/>
      <c r="M35" s="804"/>
      <c r="N35" s="804"/>
      <c r="O35" s="804"/>
      <c r="P35" s="805"/>
      <c r="Q35" s="806">
        <v>283</v>
      </c>
      <c r="R35" s="807"/>
      <c r="S35" s="807"/>
      <c r="T35" s="807"/>
      <c r="U35" s="807"/>
      <c r="V35" s="807">
        <v>427</v>
      </c>
      <c r="W35" s="807"/>
      <c r="X35" s="807"/>
      <c r="Y35" s="807"/>
      <c r="Z35" s="807"/>
      <c r="AA35" s="807">
        <v>-144</v>
      </c>
      <c r="AB35" s="807"/>
      <c r="AC35" s="807"/>
      <c r="AD35" s="807"/>
      <c r="AE35" s="808"/>
      <c r="AF35" s="809">
        <v>53</v>
      </c>
      <c r="AG35" s="810"/>
      <c r="AH35" s="810"/>
      <c r="AI35" s="810"/>
      <c r="AJ35" s="811"/>
      <c r="AK35" s="878">
        <v>557</v>
      </c>
      <c r="AL35" s="879"/>
      <c r="AM35" s="879"/>
      <c r="AN35" s="879"/>
      <c r="AO35" s="879"/>
      <c r="AP35" s="879">
        <v>3709</v>
      </c>
      <c r="AQ35" s="879"/>
      <c r="AR35" s="879"/>
      <c r="AS35" s="879"/>
      <c r="AT35" s="879"/>
      <c r="AU35" s="879">
        <v>3709</v>
      </c>
      <c r="AV35" s="879"/>
      <c r="AW35" s="879"/>
      <c r="AX35" s="879"/>
      <c r="AY35" s="879"/>
      <c r="AZ35" s="880"/>
      <c r="BA35" s="880"/>
      <c r="BB35" s="880"/>
      <c r="BC35" s="880"/>
      <c r="BD35" s="880"/>
      <c r="BE35" s="876" t="s">
        <v>427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t="s">
        <v>428</v>
      </c>
      <c r="C36" s="804"/>
      <c r="D36" s="804"/>
      <c r="E36" s="804"/>
      <c r="F36" s="804"/>
      <c r="G36" s="804"/>
      <c r="H36" s="804"/>
      <c r="I36" s="804"/>
      <c r="J36" s="804"/>
      <c r="K36" s="804"/>
      <c r="L36" s="804"/>
      <c r="M36" s="804"/>
      <c r="N36" s="804"/>
      <c r="O36" s="804"/>
      <c r="P36" s="805"/>
      <c r="Q36" s="806">
        <v>25978</v>
      </c>
      <c r="R36" s="807"/>
      <c r="S36" s="807"/>
      <c r="T36" s="807"/>
      <c r="U36" s="807"/>
      <c r="V36" s="807">
        <v>25247</v>
      </c>
      <c r="W36" s="807"/>
      <c r="X36" s="807"/>
      <c r="Y36" s="807"/>
      <c r="Z36" s="807"/>
      <c r="AA36" s="807">
        <v>731</v>
      </c>
      <c r="AB36" s="807"/>
      <c r="AC36" s="807"/>
      <c r="AD36" s="807"/>
      <c r="AE36" s="808"/>
      <c r="AF36" s="809">
        <v>3424</v>
      </c>
      <c r="AG36" s="810"/>
      <c r="AH36" s="810"/>
      <c r="AI36" s="810"/>
      <c r="AJ36" s="811"/>
      <c r="AK36" s="878">
        <v>8437</v>
      </c>
      <c r="AL36" s="879"/>
      <c r="AM36" s="879"/>
      <c r="AN36" s="879"/>
      <c r="AO36" s="879"/>
      <c r="AP36" s="879">
        <v>147937</v>
      </c>
      <c r="AQ36" s="879"/>
      <c r="AR36" s="879"/>
      <c r="AS36" s="879"/>
      <c r="AT36" s="879"/>
      <c r="AU36" s="879">
        <v>53997</v>
      </c>
      <c r="AV36" s="879"/>
      <c r="AW36" s="879"/>
      <c r="AX36" s="879"/>
      <c r="AY36" s="879"/>
      <c r="AZ36" s="880"/>
      <c r="BA36" s="880"/>
      <c r="BB36" s="880"/>
      <c r="BC36" s="880"/>
      <c r="BD36" s="880"/>
      <c r="BE36" s="876" t="s">
        <v>429</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t="s">
        <v>430</v>
      </c>
      <c r="C37" s="804"/>
      <c r="D37" s="804"/>
      <c r="E37" s="804"/>
      <c r="F37" s="804"/>
      <c r="G37" s="804"/>
      <c r="H37" s="804"/>
      <c r="I37" s="804"/>
      <c r="J37" s="804"/>
      <c r="K37" s="804"/>
      <c r="L37" s="804"/>
      <c r="M37" s="804"/>
      <c r="N37" s="804"/>
      <c r="O37" s="804"/>
      <c r="P37" s="805"/>
      <c r="Q37" s="806">
        <v>145327</v>
      </c>
      <c r="R37" s="807"/>
      <c r="S37" s="807"/>
      <c r="T37" s="807"/>
      <c r="U37" s="807"/>
      <c r="V37" s="807">
        <v>134399</v>
      </c>
      <c r="W37" s="807"/>
      <c r="X37" s="807"/>
      <c r="Y37" s="807"/>
      <c r="Z37" s="807"/>
      <c r="AA37" s="807">
        <v>10928</v>
      </c>
      <c r="AB37" s="807"/>
      <c r="AC37" s="807"/>
      <c r="AD37" s="807"/>
      <c r="AE37" s="808"/>
      <c r="AF37" s="809">
        <v>18416</v>
      </c>
      <c r="AG37" s="810"/>
      <c r="AH37" s="810"/>
      <c r="AI37" s="810"/>
      <c r="AJ37" s="811"/>
      <c r="AK37" s="878">
        <v>4</v>
      </c>
      <c r="AL37" s="879"/>
      <c r="AM37" s="879"/>
      <c r="AN37" s="879"/>
      <c r="AO37" s="879"/>
      <c r="AP37" s="879">
        <v>8671</v>
      </c>
      <c r="AQ37" s="879"/>
      <c r="AR37" s="879"/>
      <c r="AS37" s="879"/>
      <c r="AT37" s="879"/>
      <c r="AU37" s="879">
        <v>0</v>
      </c>
      <c r="AV37" s="879"/>
      <c r="AW37" s="879"/>
      <c r="AX37" s="879"/>
      <c r="AY37" s="879"/>
      <c r="AZ37" s="880"/>
      <c r="BA37" s="880"/>
      <c r="BB37" s="880"/>
      <c r="BC37" s="880"/>
      <c r="BD37" s="880"/>
      <c r="BE37" s="876" t="s">
        <v>423</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t="s">
        <v>431</v>
      </c>
      <c r="C38" s="804"/>
      <c r="D38" s="804"/>
      <c r="E38" s="804"/>
      <c r="F38" s="804"/>
      <c r="G38" s="804"/>
      <c r="H38" s="804"/>
      <c r="I38" s="804"/>
      <c r="J38" s="804"/>
      <c r="K38" s="804"/>
      <c r="L38" s="804"/>
      <c r="M38" s="804"/>
      <c r="N38" s="804"/>
      <c r="O38" s="804"/>
      <c r="P38" s="805"/>
      <c r="Q38" s="806">
        <v>380</v>
      </c>
      <c r="R38" s="807"/>
      <c r="S38" s="807"/>
      <c r="T38" s="807"/>
      <c r="U38" s="807"/>
      <c r="V38" s="807">
        <v>316</v>
      </c>
      <c r="W38" s="807"/>
      <c r="X38" s="807"/>
      <c r="Y38" s="807"/>
      <c r="Z38" s="807"/>
      <c r="AA38" s="807">
        <v>64</v>
      </c>
      <c r="AB38" s="807"/>
      <c r="AC38" s="807"/>
      <c r="AD38" s="807"/>
      <c r="AE38" s="808"/>
      <c r="AF38" s="809">
        <v>64</v>
      </c>
      <c r="AG38" s="810"/>
      <c r="AH38" s="810"/>
      <c r="AI38" s="810"/>
      <c r="AJ38" s="811"/>
      <c r="AK38" s="878">
        <v>139</v>
      </c>
      <c r="AL38" s="879"/>
      <c r="AM38" s="879"/>
      <c r="AN38" s="879"/>
      <c r="AO38" s="879"/>
      <c r="AP38" s="879">
        <v>513</v>
      </c>
      <c r="AQ38" s="879"/>
      <c r="AR38" s="879"/>
      <c r="AS38" s="879"/>
      <c r="AT38" s="879"/>
      <c r="AU38" s="879">
        <v>417</v>
      </c>
      <c r="AV38" s="879"/>
      <c r="AW38" s="879"/>
      <c r="AX38" s="879"/>
      <c r="AY38" s="879"/>
      <c r="AZ38" s="880"/>
      <c r="BA38" s="880"/>
      <c r="BB38" s="880"/>
      <c r="BC38" s="880"/>
      <c r="BD38" s="880"/>
      <c r="BE38" s="876" t="s">
        <v>432</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t="s">
        <v>433</v>
      </c>
      <c r="C39" s="804"/>
      <c r="D39" s="804"/>
      <c r="E39" s="804"/>
      <c r="F39" s="804"/>
      <c r="G39" s="804"/>
      <c r="H39" s="804"/>
      <c r="I39" s="804"/>
      <c r="J39" s="804"/>
      <c r="K39" s="804"/>
      <c r="L39" s="804"/>
      <c r="M39" s="804"/>
      <c r="N39" s="804"/>
      <c r="O39" s="804"/>
      <c r="P39" s="805"/>
      <c r="Q39" s="806">
        <v>1276</v>
      </c>
      <c r="R39" s="807"/>
      <c r="S39" s="807"/>
      <c r="T39" s="807"/>
      <c r="U39" s="807"/>
      <c r="V39" s="807">
        <v>1144</v>
      </c>
      <c r="W39" s="807"/>
      <c r="X39" s="807"/>
      <c r="Y39" s="807"/>
      <c r="Z39" s="807"/>
      <c r="AA39" s="807">
        <v>132</v>
      </c>
      <c r="AB39" s="807"/>
      <c r="AC39" s="807"/>
      <c r="AD39" s="807"/>
      <c r="AE39" s="808"/>
      <c r="AF39" s="809">
        <v>131</v>
      </c>
      <c r="AG39" s="810"/>
      <c r="AH39" s="810"/>
      <c r="AI39" s="810"/>
      <c r="AJ39" s="811"/>
      <c r="AK39" s="878">
        <v>43</v>
      </c>
      <c r="AL39" s="879"/>
      <c r="AM39" s="879"/>
      <c r="AN39" s="879"/>
      <c r="AO39" s="879"/>
      <c r="AP39" s="879">
        <v>1697</v>
      </c>
      <c r="AQ39" s="879"/>
      <c r="AR39" s="879"/>
      <c r="AS39" s="879"/>
      <c r="AT39" s="879"/>
      <c r="AU39" s="879">
        <v>612</v>
      </c>
      <c r="AV39" s="879"/>
      <c r="AW39" s="879"/>
      <c r="AX39" s="879"/>
      <c r="AY39" s="879"/>
      <c r="AZ39" s="880"/>
      <c r="BA39" s="880"/>
      <c r="BB39" s="880"/>
      <c r="BC39" s="880"/>
      <c r="BD39" s="880"/>
      <c r="BE39" s="876" t="s">
        <v>434</v>
      </c>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t="s">
        <v>435</v>
      </c>
      <c r="C40" s="804"/>
      <c r="D40" s="804"/>
      <c r="E40" s="804"/>
      <c r="F40" s="804"/>
      <c r="G40" s="804"/>
      <c r="H40" s="804"/>
      <c r="I40" s="804"/>
      <c r="J40" s="804"/>
      <c r="K40" s="804"/>
      <c r="L40" s="804"/>
      <c r="M40" s="804"/>
      <c r="N40" s="804"/>
      <c r="O40" s="804"/>
      <c r="P40" s="805"/>
      <c r="Q40" s="806">
        <v>479</v>
      </c>
      <c r="R40" s="807"/>
      <c r="S40" s="807"/>
      <c r="T40" s="807"/>
      <c r="U40" s="807"/>
      <c r="V40" s="807">
        <v>363</v>
      </c>
      <c r="W40" s="807"/>
      <c r="X40" s="807"/>
      <c r="Y40" s="807"/>
      <c r="Z40" s="807"/>
      <c r="AA40" s="807">
        <v>116</v>
      </c>
      <c r="AB40" s="807"/>
      <c r="AC40" s="807"/>
      <c r="AD40" s="807"/>
      <c r="AE40" s="808"/>
      <c r="AF40" s="809">
        <v>117</v>
      </c>
      <c r="AG40" s="810"/>
      <c r="AH40" s="810"/>
      <c r="AI40" s="810"/>
      <c r="AJ40" s="811"/>
      <c r="AK40" s="878">
        <v>257</v>
      </c>
      <c r="AL40" s="879"/>
      <c r="AM40" s="879"/>
      <c r="AN40" s="879"/>
      <c r="AO40" s="879"/>
      <c r="AP40" s="879">
        <v>383</v>
      </c>
      <c r="AQ40" s="879"/>
      <c r="AR40" s="879"/>
      <c r="AS40" s="879"/>
      <c r="AT40" s="879"/>
      <c r="AU40" s="879">
        <v>91</v>
      </c>
      <c r="AV40" s="879"/>
      <c r="AW40" s="879"/>
      <c r="AX40" s="879"/>
      <c r="AY40" s="879"/>
      <c r="AZ40" s="880"/>
      <c r="BA40" s="880"/>
      <c r="BB40" s="880"/>
      <c r="BC40" s="880"/>
      <c r="BD40" s="880"/>
      <c r="BE40" s="876" t="s">
        <v>436</v>
      </c>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t="s">
        <v>437</v>
      </c>
      <c r="C41" s="804"/>
      <c r="D41" s="804"/>
      <c r="E41" s="804"/>
      <c r="F41" s="804"/>
      <c r="G41" s="804"/>
      <c r="H41" s="804"/>
      <c r="I41" s="804"/>
      <c r="J41" s="804"/>
      <c r="K41" s="804"/>
      <c r="L41" s="804"/>
      <c r="M41" s="804"/>
      <c r="N41" s="804"/>
      <c r="O41" s="804"/>
      <c r="P41" s="805"/>
      <c r="Q41" s="806">
        <v>48</v>
      </c>
      <c r="R41" s="807"/>
      <c r="S41" s="807"/>
      <c r="T41" s="807"/>
      <c r="U41" s="807"/>
      <c r="V41" s="807">
        <v>36</v>
      </c>
      <c r="W41" s="807"/>
      <c r="X41" s="807"/>
      <c r="Y41" s="807"/>
      <c r="Z41" s="807"/>
      <c r="AA41" s="807">
        <v>12</v>
      </c>
      <c r="AB41" s="807"/>
      <c r="AC41" s="807"/>
      <c r="AD41" s="807"/>
      <c r="AE41" s="808"/>
      <c r="AF41" s="809">
        <v>12</v>
      </c>
      <c r="AG41" s="810"/>
      <c r="AH41" s="810"/>
      <c r="AI41" s="810"/>
      <c r="AJ41" s="811"/>
      <c r="AK41" s="878">
        <v>32</v>
      </c>
      <c r="AL41" s="879"/>
      <c r="AM41" s="879"/>
      <c r="AN41" s="879"/>
      <c r="AO41" s="879"/>
      <c r="AP41" s="879">
        <v>170</v>
      </c>
      <c r="AQ41" s="879"/>
      <c r="AR41" s="879"/>
      <c r="AS41" s="879"/>
      <c r="AT41" s="879"/>
      <c r="AU41" s="879">
        <v>151</v>
      </c>
      <c r="AV41" s="879"/>
      <c r="AW41" s="879"/>
      <c r="AX41" s="879"/>
      <c r="AY41" s="879"/>
      <c r="AZ41" s="880"/>
      <c r="BA41" s="880"/>
      <c r="BB41" s="880"/>
      <c r="BC41" s="880"/>
      <c r="BD41" s="880"/>
      <c r="BE41" s="876" t="s">
        <v>436</v>
      </c>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t="s">
        <v>438</v>
      </c>
      <c r="C42" s="804"/>
      <c r="D42" s="804"/>
      <c r="E42" s="804"/>
      <c r="F42" s="804"/>
      <c r="G42" s="804"/>
      <c r="H42" s="804"/>
      <c r="I42" s="804"/>
      <c r="J42" s="804"/>
      <c r="K42" s="804"/>
      <c r="L42" s="804"/>
      <c r="M42" s="804"/>
      <c r="N42" s="804"/>
      <c r="O42" s="804"/>
      <c r="P42" s="805"/>
      <c r="Q42" s="806">
        <v>7506</v>
      </c>
      <c r="R42" s="807"/>
      <c r="S42" s="807"/>
      <c r="T42" s="807"/>
      <c r="U42" s="807"/>
      <c r="V42" s="807">
        <v>4749</v>
      </c>
      <c r="W42" s="807"/>
      <c r="X42" s="807"/>
      <c r="Y42" s="807"/>
      <c r="Z42" s="807"/>
      <c r="AA42" s="807">
        <v>2757</v>
      </c>
      <c r="AB42" s="807"/>
      <c r="AC42" s="807"/>
      <c r="AD42" s="807"/>
      <c r="AE42" s="808"/>
      <c r="AF42" s="809">
        <v>2757</v>
      </c>
      <c r="AG42" s="810"/>
      <c r="AH42" s="810"/>
      <c r="AI42" s="810"/>
      <c r="AJ42" s="811"/>
      <c r="AK42" s="878">
        <v>340</v>
      </c>
      <c r="AL42" s="879"/>
      <c r="AM42" s="879"/>
      <c r="AN42" s="879"/>
      <c r="AO42" s="879"/>
      <c r="AP42" s="879">
        <v>22639</v>
      </c>
      <c r="AQ42" s="879"/>
      <c r="AR42" s="879"/>
      <c r="AS42" s="879"/>
      <c r="AT42" s="879"/>
      <c r="AU42" s="879">
        <v>0</v>
      </c>
      <c r="AV42" s="879"/>
      <c r="AW42" s="879"/>
      <c r="AX42" s="879"/>
      <c r="AY42" s="879"/>
      <c r="AZ42" s="880"/>
      <c r="BA42" s="880"/>
      <c r="BB42" s="880"/>
      <c r="BC42" s="880"/>
      <c r="BD42" s="880"/>
      <c r="BE42" s="876" t="s">
        <v>439</v>
      </c>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t="s">
        <v>440</v>
      </c>
      <c r="C43" s="804"/>
      <c r="D43" s="804"/>
      <c r="E43" s="804"/>
      <c r="F43" s="804"/>
      <c r="G43" s="804"/>
      <c r="H43" s="804"/>
      <c r="I43" s="804"/>
      <c r="J43" s="804"/>
      <c r="K43" s="804"/>
      <c r="L43" s="804"/>
      <c r="M43" s="804"/>
      <c r="N43" s="804"/>
      <c r="O43" s="804"/>
      <c r="P43" s="805"/>
      <c r="Q43" s="806">
        <v>251</v>
      </c>
      <c r="R43" s="807"/>
      <c r="S43" s="807"/>
      <c r="T43" s="807"/>
      <c r="U43" s="807"/>
      <c r="V43" s="807">
        <v>62</v>
      </c>
      <c r="W43" s="807"/>
      <c r="X43" s="807"/>
      <c r="Y43" s="807"/>
      <c r="Z43" s="807"/>
      <c r="AA43" s="807">
        <v>189</v>
      </c>
      <c r="AB43" s="807"/>
      <c r="AC43" s="807"/>
      <c r="AD43" s="807"/>
      <c r="AE43" s="808"/>
      <c r="AF43" s="809">
        <v>189</v>
      </c>
      <c r="AG43" s="810"/>
      <c r="AH43" s="810"/>
      <c r="AI43" s="810"/>
      <c r="AJ43" s="811"/>
      <c r="AK43" s="878">
        <v>0</v>
      </c>
      <c r="AL43" s="879"/>
      <c r="AM43" s="879"/>
      <c r="AN43" s="879"/>
      <c r="AO43" s="879"/>
      <c r="AP43" s="879">
        <v>350</v>
      </c>
      <c r="AQ43" s="879"/>
      <c r="AR43" s="879"/>
      <c r="AS43" s="879"/>
      <c r="AT43" s="879"/>
      <c r="AU43" s="879">
        <v>0</v>
      </c>
      <c r="AV43" s="879"/>
      <c r="AW43" s="879"/>
      <c r="AX43" s="879"/>
      <c r="AY43" s="879"/>
      <c r="AZ43" s="880"/>
      <c r="BA43" s="880"/>
      <c r="BB43" s="880"/>
      <c r="BC43" s="880"/>
      <c r="BD43" s="880"/>
      <c r="BE43" s="876" t="s">
        <v>439</v>
      </c>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t="s">
        <v>441</v>
      </c>
      <c r="C44" s="804"/>
      <c r="D44" s="804"/>
      <c r="E44" s="804"/>
      <c r="F44" s="804"/>
      <c r="G44" s="804"/>
      <c r="H44" s="804"/>
      <c r="I44" s="804"/>
      <c r="J44" s="804"/>
      <c r="K44" s="804"/>
      <c r="L44" s="804"/>
      <c r="M44" s="804"/>
      <c r="N44" s="804"/>
      <c r="O44" s="804"/>
      <c r="P44" s="805"/>
      <c r="Q44" s="806">
        <v>1593</v>
      </c>
      <c r="R44" s="807"/>
      <c r="S44" s="807"/>
      <c r="T44" s="807"/>
      <c r="U44" s="807"/>
      <c r="V44" s="807">
        <v>814</v>
      </c>
      <c r="W44" s="807"/>
      <c r="X44" s="807"/>
      <c r="Y44" s="807"/>
      <c r="Z44" s="807"/>
      <c r="AA44" s="807">
        <v>779</v>
      </c>
      <c r="AB44" s="807"/>
      <c r="AC44" s="807"/>
      <c r="AD44" s="807"/>
      <c r="AE44" s="808"/>
      <c r="AF44" s="809" t="s">
        <v>442</v>
      </c>
      <c r="AG44" s="810"/>
      <c r="AH44" s="810"/>
      <c r="AI44" s="810"/>
      <c r="AJ44" s="811"/>
      <c r="AK44" s="878">
        <v>0</v>
      </c>
      <c r="AL44" s="879"/>
      <c r="AM44" s="879"/>
      <c r="AN44" s="879"/>
      <c r="AO44" s="879"/>
      <c r="AP44" s="879">
        <v>2760</v>
      </c>
      <c r="AQ44" s="879"/>
      <c r="AR44" s="879"/>
      <c r="AS44" s="879"/>
      <c r="AT44" s="879"/>
      <c r="AU44" s="879">
        <v>0</v>
      </c>
      <c r="AV44" s="879"/>
      <c r="AW44" s="879"/>
      <c r="AX44" s="879"/>
      <c r="AY44" s="879"/>
      <c r="AZ44" s="880"/>
      <c r="BA44" s="880"/>
      <c r="BB44" s="880"/>
      <c r="BC44" s="880"/>
      <c r="BD44" s="880"/>
      <c r="BE44" s="876" t="s">
        <v>443</v>
      </c>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t="s">
        <v>444</v>
      </c>
      <c r="C45" s="804"/>
      <c r="D45" s="804"/>
      <c r="E45" s="804"/>
      <c r="F45" s="804"/>
      <c r="G45" s="804"/>
      <c r="H45" s="804"/>
      <c r="I45" s="804"/>
      <c r="J45" s="804"/>
      <c r="K45" s="804"/>
      <c r="L45" s="804"/>
      <c r="M45" s="804"/>
      <c r="N45" s="804"/>
      <c r="O45" s="804"/>
      <c r="P45" s="805"/>
      <c r="Q45" s="806">
        <v>24</v>
      </c>
      <c r="R45" s="807"/>
      <c r="S45" s="807"/>
      <c r="T45" s="807"/>
      <c r="U45" s="807"/>
      <c r="V45" s="807">
        <v>0</v>
      </c>
      <c r="W45" s="807"/>
      <c r="X45" s="807"/>
      <c r="Y45" s="807"/>
      <c r="Z45" s="807"/>
      <c r="AA45" s="807">
        <v>24</v>
      </c>
      <c r="AB45" s="807"/>
      <c r="AC45" s="807"/>
      <c r="AD45" s="807"/>
      <c r="AE45" s="808"/>
      <c r="AF45" s="809">
        <v>115</v>
      </c>
      <c r="AG45" s="810"/>
      <c r="AH45" s="810"/>
      <c r="AI45" s="810"/>
      <c r="AJ45" s="811"/>
      <c r="AK45" s="878">
        <v>0</v>
      </c>
      <c r="AL45" s="879"/>
      <c r="AM45" s="879"/>
      <c r="AN45" s="879"/>
      <c r="AO45" s="879"/>
      <c r="AP45" s="879">
        <v>38</v>
      </c>
      <c r="AQ45" s="879"/>
      <c r="AR45" s="879"/>
      <c r="AS45" s="879"/>
      <c r="AT45" s="879"/>
      <c r="AU45" s="879">
        <v>0</v>
      </c>
      <c r="AV45" s="879"/>
      <c r="AW45" s="879"/>
      <c r="AX45" s="879"/>
      <c r="AY45" s="879"/>
      <c r="AZ45" s="880"/>
      <c r="BA45" s="880"/>
      <c r="BB45" s="880"/>
      <c r="BC45" s="880"/>
      <c r="BD45" s="880"/>
      <c r="BE45" s="876" t="s">
        <v>445</v>
      </c>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t="s">
        <v>446</v>
      </c>
      <c r="C46" s="804"/>
      <c r="D46" s="804"/>
      <c r="E46" s="804"/>
      <c r="F46" s="804"/>
      <c r="G46" s="804"/>
      <c r="H46" s="804"/>
      <c r="I46" s="804"/>
      <c r="J46" s="804"/>
      <c r="K46" s="804"/>
      <c r="L46" s="804"/>
      <c r="M46" s="804"/>
      <c r="N46" s="804"/>
      <c r="O46" s="804"/>
      <c r="P46" s="805"/>
      <c r="Q46" s="806">
        <v>800</v>
      </c>
      <c r="R46" s="807"/>
      <c r="S46" s="807"/>
      <c r="T46" s="807"/>
      <c r="U46" s="807"/>
      <c r="V46" s="807">
        <v>353</v>
      </c>
      <c r="W46" s="807"/>
      <c r="X46" s="807"/>
      <c r="Y46" s="807"/>
      <c r="Z46" s="807"/>
      <c r="AA46" s="807">
        <v>447</v>
      </c>
      <c r="AB46" s="807"/>
      <c r="AC46" s="807"/>
      <c r="AD46" s="807"/>
      <c r="AE46" s="808"/>
      <c r="AF46" s="809" t="s">
        <v>131</v>
      </c>
      <c r="AG46" s="810"/>
      <c r="AH46" s="810"/>
      <c r="AI46" s="810"/>
      <c r="AJ46" s="811"/>
      <c r="AK46" s="878">
        <v>261</v>
      </c>
      <c r="AL46" s="879"/>
      <c r="AM46" s="879"/>
      <c r="AN46" s="879"/>
      <c r="AO46" s="879"/>
      <c r="AP46" s="879">
        <v>5366</v>
      </c>
      <c r="AQ46" s="879"/>
      <c r="AR46" s="879"/>
      <c r="AS46" s="879"/>
      <c r="AT46" s="879"/>
      <c r="AU46" s="879">
        <v>2863</v>
      </c>
      <c r="AV46" s="879"/>
      <c r="AW46" s="879"/>
      <c r="AX46" s="879"/>
      <c r="AY46" s="879"/>
      <c r="AZ46" s="880"/>
      <c r="BA46" s="880"/>
      <c r="BB46" s="880"/>
      <c r="BC46" s="880"/>
      <c r="BD46" s="880"/>
      <c r="BE46" s="876" t="s">
        <v>439</v>
      </c>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447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404</v>
      </c>
      <c r="B63" s="838" t="s">
        <v>448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42124</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449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450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451</v>
      </c>
      <c r="B66" s="789"/>
      <c r="C66" s="789"/>
      <c r="D66" s="789"/>
      <c r="E66" s="789"/>
      <c r="F66" s="789"/>
      <c r="G66" s="789"/>
      <c r="H66" s="789"/>
      <c r="I66" s="789"/>
      <c r="J66" s="789"/>
      <c r="K66" s="789"/>
      <c r="L66" s="789"/>
      <c r="M66" s="789"/>
      <c r="N66" s="789"/>
      <c r="O66" s="789"/>
      <c r="P66" s="790"/>
      <c r="Q66" s="765" t="s">
        <v>452</v>
      </c>
      <c r="R66" s="766"/>
      <c r="S66" s="766"/>
      <c r="T66" s="766"/>
      <c r="U66" s="767"/>
      <c r="V66" s="765" t="s">
        <v>453</v>
      </c>
      <c r="W66" s="766"/>
      <c r="X66" s="766"/>
      <c r="Y66" s="766"/>
      <c r="Z66" s="767"/>
      <c r="AA66" s="765" t="s">
        <v>454</v>
      </c>
      <c r="AB66" s="766"/>
      <c r="AC66" s="766"/>
      <c r="AD66" s="766"/>
      <c r="AE66" s="767"/>
      <c r="AF66" s="900" t="s">
        <v>455</v>
      </c>
      <c r="AG66" s="861"/>
      <c r="AH66" s="861"/>
      <c r="AI66" s="861"/>
      <c r="AJ66" s="901"/>
      <c r="AK66" s="765" t="s">
        <v>456</v>
      </c>
      <c r="AL66" s="789"/>
      <c r="AM66" s="789"/>
      <c r="AN66" s="789"/>
      <c r="AO66" s="790"/>
      <c r="AP66" s="765" t="s">
        <v>413</v>
      </c>
      <c r="AQ66" s="766"/>
      <c r="AR66" s="766"/>
      <c r="AS66" s="766"/>
      <c r="AT66" s="767"/>
      <c r="AU66" s="765" t="s">
        <v>457</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653</v>
      </c>
      <c r="C68" s="918"/>
      <c r="D68" s="918"/>
      <c r="E68" s="918"/>
      <c r="F68" s="918"/>
      <c r="G68" s="918"/>
      <c r="H68" s="918"/>
      <c r="I68" s="918"/>
      <c r="J68" s="918"/>
      <c r="K68" s="918"/>
      <c r="L68" s="918"/>
      <c r="M68" s="918"/>
      <c r="N68" s="918"/>
      <c r="O68" s="918"/>
      <c r="P68" s="919"/>
      <c r="Q68" s="920">
        <v>301</v>
      </c>
      <c r="R68" s="914"/>
      <c r="S68" s="914"/>
      <c r="T68" s="914"/>
      <c r="U68" s="914"/>
      <c r="V68" s="914">
        <v>293</v>
      </c>
      <c r="W68" s="914"/>
      <c r="X68" s="914"/>
      <c r="Y68" s="914"/>
      <c r="Z68" s="914"/>
      <c r="AA68" s="914">
        <v>8</v>
      </c>
      <c r="AB68" s="914"/>
      <c r="AC68" s="914"/>
      <c r="AD68" s="914"/>
      <c r="AE68" s="914"/>
      <c r="AF68" s="914">
        <v>8</v>
      </c>
      <c r="AG68" s="914"/>
      <c r="AH68" s="914"/>
      <c r="AI68" s="914"/>
      <c r="AJ68" s="914"/>
      <c r="AK68" s="914">
        <v>45</v>
      </c>
      <c r="AL68" s="914"/>
      <c r="AM68" s="914"/>
      <c r="AN68" s="914"/>
      <c r="AO68" s="914"/>
      <c r="AP68" s="914">
        <v>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654</v>
      </c>
      <c r="C69" s="922"/>
      <c r="D69" s="922"/>
      <c r="E69" s="922"/>
      <c r="F69" s="922"/>
      <c r="G69" s="922"/>
      <c r="H69" s="922"/>
      <c r="I69" s="922"/>
      <c r="J69" s="922"/>
      <c r="K69" s="922"/>
      <c r="L69" s="922"/>
      <c r="M69" s="922"/>
      <c r="N69" s="922"/>
      <c r="O69" s="922"/>
      <c r="P69" s="923"/>
      <c r="Q69" s="924">
        <v>44</v>
      </c>
      <c r="R69" s="879"/>
      <c r="S69" s="879"/>
      <c r="T69" s="879"/>
      <c r="U69" s="879"/>
      <c r="V69" s="879">
        <v>40</v>
      </c>
      <c r="W69" s="879"/>
      <c r="X69" s="879"/>
      <c r="Y69" s="879"/>
      <c r="Z69" s="879"/>
      <c r="AA69" s="879">
        <v>4</v>
      </c>
      <c r="AB69" s="879"/>
      <c r="AC69" s="879"/>
      <c r="AD69" s="879"/>
      <c r="AE69" s="879"/>
      <c r="AF69" s="879">
        <v>4</v>
      </c>
      <c r="AG69" s="879"/>
      <c r="AH69" s="879"/>
      <c r="AI69" s="879"/>
      <c r="AJ69" s="879"/>
      <c r="AK69" s="879">
        <v>0</v>
      </c>
      <c r="AL69" s="879"/>
      <c r="AM69" s="879"/>
      <c r="AN69" s="879"/>
      <c r="AO69" s="879"/>
      <c r="AP69" s="879">
        <v>0</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655</v>
      </c>
      <c r="C70" s="922"/>
      <c r="D70" s="922"/>
      <c r="E70" s="922"/>
      <c r="F70" s="922"/>
      <c r="G70" s="922"/>
      <c r="H70" s="922"/>
      <c r="I70" s="922"/>
      <c r="J70" s="922"/>
      <c r="K70" s="922"/>
      <c r="L70" s="922"/>
      <c r="M70" s="922"/>
      <c r="N70" s="922"/>
      <c r="O70" s="922"/>
      <c r="P70" s="923"/>
      <c r="Q70" s="924">
        <v>773099</v>
      </c>
      <c r="R70" s="879"/>
      <c r="S70" s="879"/>
      <c r="T70" s="879"/>
      <c r="U70" s="879"/>
      <c r="V70" s="879">
        <v>740735</v>
      </c>
      <c r="W70" s="879"/>
      <c r="X70" s="879"/>
      <c r="Y70" s="879"/>
      <c r="Z70" s="879"/>
      <c r="AA70" s="879">
        <v>32364</v>
      </c>
      <c r="AB70" s="879"/>
      <c r="AC70" s="879"/>
      <c r="AD70" s="879"/>
      <c r="AE70" s="879"/>
      <c r="AF70" s="879">
        <v>32364</v>
      </c>
      <c r="AG70" s="879"/>
      <c r="AH70" s="879"/>
      <c r="AI70" s="879"/>
      <c r="AJ70" s="879"/>
      <c r="AK70" s="879">
        <v>691</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404</v>
      </c>
      <c r="B88" s="838" t="s">
        <v>458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404</v>
      </c>
      <c r="BR102" s="838" t="s">
        <v>459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460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461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462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463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464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465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466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467</v>
      </c>
      <c r="AB109" s="943"/>
      <c r="AC109" s="943"/>
      <c r="AD109" s="943"/>
      <c r="AE109" s="944"/>
      <c r="AF109" s="942" t="s">
        <v>468</v>
      </c>
      <c r="AG109" s="943"/>
      <c r="AH109" s="943"/>
      <c r="AI109" s="943"/>
      <c r="AJ109" s="944"/>
      <c r="AK109" s="942" t="s">
        <v>310</v>
      </c>
      <c r="AL109" s="943"/>
      <c r="AM109" s="943"/>
      <c r="AN109" s="943"/>
      <c r="AO109" s="944"/>
      <c r="AP109" s="942" t="s">
        <v>469</v>
      </c>
      <c r="AQ109" s="943"/>
      <c r="AR109" s="943"/>
      <c r="AS109" s="943"/>
      <c r="AT109" s="945"/>
      <c r="AU109" s="962" t="s">
        <v>466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467</v>
      </c>
      <c r="BR109" s="943"/>
      <c r="BS109" s="943"/>
      <c r="BT109" s="943"/>
      <c r="BU109" s="944"/>
      <c r="BV109" s="942" t="s">
        <v>468</v>
      </c>
      <c r="BW109" s="943"/>
      <c r="BX109" s="943"/>
      <c r="BY109" s="943"/>
      <c r="BZ109" s="944"/>
      <c r="CA109" s="942" t="s">
        <v>310</v>
      </c>
      <c r="CB109" s="943"/>
      <c r="CC109" s="943"/>
      <c r="CD109" s="943"/>
      <c r="CE109" s="944"/>
      <c r="CF109" s="963" t="s">
        <v>469</v>
      </c>
      <c r="CG109" s="963"/>
      <c r="CH109" s="963"/>
      <c r="CI109" s="963"/>
      <c r="CJ109" s="963"/>
      <c r="CK109" s="942" t="s">
        <v>470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467</v>
      </c>
      <c r="DH109" s="943"/>
      <c r="DI109" s="943"/>
      <c r="DJ109" s="943"/>
      <c r="DK109" s="944"/>
      <c r="DL109" s="942" t="s">
        <v>468</v>
      </c>
      <c r="DM109" s="943"/>
      <c r="DN109" s="943"/>
      <c r="DO109" s="943"/>
      <c r="DP109" s="944"/>
      <c r="DQ109" s="942" t="s">
        <v>310</v>
      </c>
      <c r="DR109" s="943"/>
      <c r="DS109" s="943"/>
      <c r="DT109" s="943"/>
      <c r="DU109" s="944"/>
      <c r="DV109" s="942" t="s">
        <v>469</v>
      </c>
      <c r="DW109" s="943"/>
      <c r="DX109" s="943"/>
      <c r="DY109" s="943"/>
      <c r="DZ109" s="945"/>
    </row>
    <row r="110" spans="1:131" s="248" customFormat="1" ht="26.25" customHeight="1" x14ac:dyDescent="0.2">
      <c r="A110" s="946" t="s">
        <v>471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33681932</v>
      </c>
      <c r="AB110" s="950"/>
      <c r="AC110" s="950"/>
      <c r="AD110" s="950"/>
      <c r="AE110" s="951"/>
      <c r="AF110" s="952">
        <v>35006520</v>
      </c>
      <c r="AG110" s="950"/>
      <c r="AH110" s="950"/>
      <c r="AI110" s="950"/>
      <c r="AJ110" s="951"/>
      <c r="AK110" s="952">
        <v>36590022</v>
      </c>
      <c r="AL110" s="950"/>
      <c r="AM110" s="950"/>
      <c r="AN110" s="950"/>
      <c r="AO110" s="951"/>
      <c r="AP110" s="953">
        <v>14.9</v>
      </c>
      <c r="AQ110" s="954"/>
      <c r="AR110" s="954"/>
      <c r="AS110" s="954"/>
      <c r="AT110" s="955"/>
      <c r="AU110" s="956" t="s">
        <v>75</v>
      </c>
      <c r="AV110" s="957"/>
      <c r="AW110" s="957"/>
      <c r="AX110" s="957"/>
      <c r="AY110" s="957"/>
      <c r="AZ110" s="998" t="s">
        <v>472</v>
      </c>
      <c r="BA110" s="947"/>
      <c r="BB110" s="947"/>
      <c r="BC110" s="947"/>
      <c r="BD110" s="947"/>
      <c r="BE110" s="947"/>
      <c r="BF110" s="947"/>
      <c r="BG110" s="947"/>
      <c r="BH110" s="947"/>
      <c r="BI110" s="947"/>
      <c r="BJ110" s="947"/>
      <c r="BK110" s="947"/>
      <c r="BL110" s="947"/>
      <c r="BM110" s="947"/>
      <c r="BN110" s="947"/>
      <c r="BO110" s="947"/>
      <c r="BP110" s="948"/>
      <c r="BQ110" s="984">
        <v>1142442717</v>
      </c>
      <c r="BR110" s="985"/>
      <c r="BS110" s="985"/>
      <c r="BT110" s="985"/>
      <c r="BU110" s="985"/>
      <c r="BV110" s="985">
        <v>1182941156</v>
      </c>
      <c r="BW110" s="985"/>
      <c r="BX110" s="985"/>
      <c r="BY110" s="985"/>
      <c r="BZ110" s="985"/>
      <c r="CA110" s="985">
        <v>1199142560</v>
      </c>
      <c r="CB110" s="985"/>
      <c r="CC110" s="985"/>
      <c r="CD110" s="985"/>
      <c r="CE110" s="985"/>
      <c r="CF110" s="999">
        <v>488.2</v>
      </c>
      <c r="CG110" s="1000"/>
      <c r="CH110" s="1000"/>
      <c r="CI110" s="1000"/>
      <c r="CJ110" s="1000"/>
      <c r="CK110" s="1001" t="s">
        <v>473</v>
      </c>
      <c r="CL110" s="1002"/>
      <c r="CM110" s="981" t="s">
        <v>474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1574191</v>
      </c>
      <c r="DH110" s="985"/>
      <c r="DI110" s="985"/>
      <c r="DJ110" s="985"/>
      <c r="DK110" s="985"/>
      <c r="DL110" s="985">
        <v>1363041</v>
      </c>
      <c r="DM110" s="985"/>
      <c r="DN110" s="985"/>
      <c r="DO110" s="985"/>
      <c r="DP110" s="985"/>
      <c r="DQ110" s="985">
        <v>1151752</v>
      </c>
      <c r="DR110" s="985"/>
      <c r="DS110" s="985"/>
      <c r="DT110" s="985"/>
      <c r="DU110" s="985"/>
      <c r="DV110" s="986">
        <v>0.5</v>
      </c>
      <c r="DW110" s="986"/>
      <c r="DX110" s="986"/>
      <c r="DY110" s="986"/>
      <c r="DZ110" s="987"/>
    </row>
    <row r="111" spans="1:131" s="248" customFormat="1" ht="26.25" customHeight="1" x14ac:dyDescent="0.2">
      <c r="A111" s="988" t="s">
        <v>475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v>5841339</v>
      </c>
      <c r="AB111" s="992"/>
      <c r="AC111" s="992"/>
      <c r="AD111" s="992"/>
      <c r="AE111" s="993"/>
      <c r="AF111" s="994">
        <v>5787365</v>
      </c>
      <c r="AG111" s="992"/>
      <c r="AH111" s="992"/>
      <c r="AI111" s="992"/>
      <c r="AJ111" s="993"/>
      <c r="AK111" s="994">
        <v>5608048</v>
      </c>
      <c r="AL111" s="992"/>
      <c r="AM111" s="992"/>
      <c r="AN111" s="992"/>
      <c r="AO111" s="993"/>
      <c r="AP111" s="995">
        <v>2.2999999999999998</v>
      </c>
      <c r="AQ111" s="996"/>
      <c r="AR111" s="996"/>
      <c r="AS111" s="996"/>
      <c r="AT111" s="997"/>
      <c r="AU111" s="958"/>
      <c r="AV111" s="959"/>
      <c r="AW111" s="959"/>
      <c r="AX111" s="959"/>
      <c r="AY111" s="959"/>
      <c r="AZ111" s="1007" t="s">
        <v>476</v>
      </c>
      <c r="BA111" s="1008"/>
      <c r="BB111" s="1008"/>
      <c r="BC111" s="1008"/>
      <c r="BD111" s="1008"/>
      <c r="BE111" s="1008"/>
      <c r="BF111" s="1008"/>
      <c r="BG111" s="1008"/>
      <c r="BH111" s="1008"/>
      <c r="BI111" s="1008"/>
      <c r="BJ111" s="1008"/>
      <c r="BK111" s="1008"/>
      <c r="BL111" s="1008"/>
      <c r="BM111" s="1008"/>
      <c r="BN111" s="1008"/>
      <c r="BO111" s="1008"/>
      <c r="BP111" s="1009"/>
      <c r="BQ111" s="977">
        <v>1574191</v>
      </c>
      <c r="BR111" s="978"/>
      <c r="BS111" s="978"/>
      <c r="BT111" s="978"/>
      <c r="BU111" s="978"/>
      <c r="BV111" s="978">
        <v>1363041</v>
      </c>
      <c r="BW111" s="978"/>
      <c r="BX111" s="978"/>
      <c r="BY111" s="978"/>
      <c r="BZ111" s="978"/>
      <c r="CA111" s="978">
        <v>1151752</v>
      </c>
      <c r="CB111" s="978"/>
      <c r="CC111" s="978"/>
      <c r="CD111" s="978"/>
      <c r="CE111" s="978"/>
      <c r="CF111" s="972">
        <v>0.5</v>
      </c>
      <c r="CG111" s="973"/>
      <c r="CH111" s="973"/>
      <c r="CI111" s="973"/>
      <c r="CJ111" s="973"/>
      <c r="CK111" s="1003"/>
      <c r="CL111" s="1004"/>
      <c r="CM111" s="974" t="s">
        <v>477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399</v>
      </c>
      <c r="DH111" s="978"/>
      <c r="DI111" s="978"/>
      <c r="DJ111" s="978"/>
      <c r="DK111" s="978"/>
      <c r="DL111" s="978" t="s">
        <v>399</v>
      </c>
      <c r="DM111" s="978"/>
      <c r="DN111" s="978"/>
      <c r="DO111" s="978"/>
      <c r="DP111" s="978"/>
      <c r="DQ111" s="978" t="s">
        <v>399</v>
      </c>
      <c r="DR111" s="978"/>
      <c r="DS111" s="978"/>
      <c r="DT111" s="978"/>
      <c r="DU111" s="978"/>
      <c r="DV111" s="979" t="s">
        <v>478</v>
      </c>
      <c r="DW111" s="979"/>
      <c r="DX111" s="979"/>
      <c r="DY111" s="979"/>
      <c r="DZ111" s="980"/>
    </row>
    <row r="112" spans="1:131" s="248" customFormat="1" ht="26.25" customHeight="1" x14ac:dyDescent="0.2">
      <c r="A112" s="1010" t="s">
        <v>479</v>
      </c>
      <c r="B112" s="1011"/>
      <c r="C112" s="1008" t="s">
        <v>480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34858998</v>
      </c>
      <c r="AB112" s="1017"/>
      <c r="AC112" s="1017"/>
      <c r="AD112" s="1017"/>
      <c r="AE112" s="1018"/>
      <c r="AF112" s="1019">
        <v>34689858</v>
      </c>
      <c r="AG112" s="1017"/>
      <c r="AH112" s="1017"/>
      <c r="AI112" s="1017"/>
      <c r="AJ112" s="1018"/>
      <c r="AK112" s="1019">
        <v>34444428</v>
      </c>
      <c r="AL112" s="1017"/>
      <c r="AM112" s="1017"/>
      <c r="AN112" s="1017"/>
      <c r="AO112" s="1018"/>
      <c r="AP112" s="1020">
        <v>14</v>
      </c>
      <c r="AQ112" s="1021"/>
      <c r="AR112" s="1021"/>
      <c r="AS112" s="1021"/>
      <c r="AT112" s="1022"/>
      <c r="AU112" s="958"/>
      <c r="AV112" s="959"/>
      <c r="AW112" s="959"/>
      <c r="AX112" s="959"/>
      <c r="AY112" s="959"/>
      <c r="AZ112" s="1007" t="s">
        <v>481</v>
      </c>
      <c r="BA112" s="1008"/>
      <c r="BB112" s="1008"/>
      <c r="BC112" s="1008"/>
      <c r="BD112" s="1008"/>
      <c r="BE112" s="1008"/>
      <c r="BF112" s="1008"/>
      <c r="BG112" s="1008"/>
      <c r="BH112" s="1008"/>
      <c r="BI112" s="1008"/>
      <c r="BJ112" s="1008"/>
      <c r="BK112" s="1008"/>
      <c r="BL112" s="1008"/>
      <c r="BM112" s="1008"/>
      <c r="BN112" s="1008"/>
      <c r="BO112" s="1008"/>
      <c r="BP112" s="1009"/>
      <c r="BQ112" s="977">
        <v>81223059</v>
      </c>
      <c r="BR112" s="978"/>
      <c r="BS112" s="978"/>
      <c r="BT112" s="978"/>
      <c r="BU112" s="978"/>
      <c r="BV112" s="978">
        <v>69970119</v>
      </c>
      <c r="BW112" s="978"/>
      <c r="BX112" s="978"/>
      <c r="BY112" s="978"/>
      <c r="BZ112" s="978"/>
      <c r="CA112" s="978">
        <v>61840668</v>
      </c>
      <c r="CB112" s="978"/>
      <c r="CC112" s="978"/>
      <c r="CD112" s="978"/>
      <c r="CE112" s="978"/>
      <c r="CF112" s="972">
        <v>25.2</v>
      </c>
      <c r="CG112" s="973"/>
      <c r="CH112" s="973"/>
      <c r="CI112" s="973"/>
      <c r="CJ112" s="973"/>
      <c r="CK112" s="1003"/>
      <c r="CL112" s="1004"/>
      <c r="CM112" s="974" t="s">
        <v>482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483</v>
      </c>
      <c r="DH112" s="978"/>
      <c r="DI112" s="978"/>
      <c r="DJ112" s="978"/>
      <c r="DK112" s="978"/>
      <c r="DL112" s="978" t="s">
        <v>396</v>
      </c>
      <c r="DM112" s="978"/>
      <c r="DN112" s="978"/>
      <c r="DO112" s="978"/>
      <c r="DP112" s="978"/>
      <c r="DQ112" s="978" t="s">
        <v>399</v>
      </c>
      <c r="DR112" s="978"/>
      <c r="DS112" s="978"/>
      <c r="DT112" s="978"/>
      <c r="DU112" s="978"/>
      <c r="DV112" s="979" t="s">
        <v>399</v>
      </c>
      <c r="DW112" s="979"/>
      <c r="DX112" s="979"/>
      <c r="DY112" s="979"/>
      <c r="DZ112" s="980"/>
    </row>
    <row r="113" spans="1:130" s="248" customFormat="1" ht="26.25" customHeight="1" x14ac:dyDescent="0.2">
      <c r="A113" s="1012"/>
      <c r="B113" s="1013"/>
      <c r="C113" s="1008" t="s">
        <v>484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6761026</v>
      </c>
      <c r="AB113" s="992"/>
      <c r="AC113" s="992"/>
      <c r="AD113" s="992"/>
      <c r="AE113" s="993"/>
      <c r="AF113" s="994">
        <v>5615923</v>
      </c>
      <c r="AG113" s="992"/>
      <c r="AH113" s="992"/>
      <c r="AI113" s="992"/>
      <c r="AJ113" s="993"/>
      <c r="AK113" s="994">
        <v>5570101</v>
      </c>
      <c r="AL113" s="992"/>
      <c r="AM113" s="992"/>
      <c r="AN113" s="992"/>
      <c r="AO113" s="993"/>
      <c r="AP113" s="995">
        <v>2.2999999999999998</v>
      </c>
      <c r="AQ113" s="996"/>
      <c r="AR113" s="996"/>
      <c r="AS113" s="996"/>
      <c r="AT113" s="997"/>
      <c r="AU113" s="958"/>
      <c r="AV113" s="959"/>
      <c r="AW113" s="959"/>
      <c r="AX113" s="959"/>
      <c r="AY113" s="959"/>
      <c r="AZ113" s="1007" t="s">
        <v>485</v>
      </c>
      <c r="BA113" s="1008"/>
      <c r="BB113" s="1008"/>
      <c r="BC113" s="1008"/>
      <c r="BD113" s="1008"/>
      <c r="BE113" s="1008"/>
      <c r="BF113" s="1008"/>
      <c r="BG113" s="1008"/>
      <c r="BH113" s="1008"/>
      <c r="BI113" s="1008"/>
      <c r="BJ113" s="1008"/>
      <c r="BK113" s="1008"/>
      <c r="BL113" s="1008"/>
      <c r="BM113" s="1008"/>
      <c r="BN113" s="1008"/>
      <c r="BO113" s="1008"/>
      <c r="BP113" s="1009"/>
      <c r="BQ113" s="977" t="s">
        <v>483</v>
      </c>
      <c r="BR113" s="978"/>
      <c r="BS113" s="978"/>
      <c r="BT113" s="978"/>
      <c r="BU113" s="978"/>
      <c r="BV113" s="978" t="s">
        <v>396</v>
      </c>
      <c r="BW113" s="978"/>
      <c r="BX113" s="978"/>
      <c r="BY113" s="978"/>
      <c r="BZ113" s="978"/>
      <c r="CA113" s="978" t="s">
        <v>483</v>
      </c>
      <c r="CB113" s="978"/>
      <c r="CC113" s="978"/>
      <c r="CD113" s="978"/>
      <c r="CE113" s="978"/>
      <c r="CF113" s="972" t="s">
        <v>483</v>
      </c>
      <c r="CG113" s="973"/>
      <c r="CH113" s="973"/>
      <c r="CI113" s="973"/>
      <c r="CJ113" s="973"/>
      <c r="CK113" s="1003"/>
      <c r="CL113" s="1004"/>
      <c r="CM113" s="974" t="s">
        <v>486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399</v>
      </c>
      <c r="DH113" s="1017"/>
      <c r="DI113" s="1017"/>
      <c r="DJ113" s="1017"/>
      <c r="DK113" s="1018"/>
      <c r="DL113" s="1019" t="s">
        <v>487</v>
      </c>
      <c r="DM113" s="1017"/>
      <c r="DN113" s="1017"/>
      <c r="DO113" s="1017"/>
      <c r="DP113" s="1018"/>
      <c r="DQ113" s="1019" t="s">
        <v>396</v>
      </c>
      <c r="DR113" s="1017"/>
      <c r="DS113" s="1017"/>
      <c r="DT113" s="1017"/>
      <c r="DU113" s="1018"/>
      <c r="DV113" s="1020" t="s">
        <v>396</v>
      </c>
      <c r="DW113" s="1021"/>
      <c r="DX113" s="1021"/>
      <c r="DY113" s="1021"/>
      <c r="DZ113" s="1022"/>
    </row>
    <row r="114" spans="1:130" s="248" customFormat="1" ht="26.25" customHeight="1" x14ac:dyDescent="0.2">
      <c r="A114" s="1012"/>
      <c r="B114" s="1013"/>
      <c r="C114" s="1008" t="s">
        <v>488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396</v>
      </c>
      <c r="AB114" s="1017"/>
      <c r="AC114" s="1017"/>
      <c r="AD114" s="1017"/>
      <c r="AE114" s="1018"/>
      <c r="AF114" s="1019" t="s">
        <v>399</v>
      </c>
      <c r="AG114" s="1017"/>
      <c r="AH114" s="1017"/>
      <c r="AI114" s="1017"/>
      <c r="AJ114" s="1018"/>
      <c r="AK114" s="1019" t="s">
        <v>396</v>
      </c>
      <c r="AL114" s="1017"/>
      <c r="AM114" s="1017"/>
      <c r="AN114" s="1017"/>
      <c r="AO114" s="1018"/>
      <c r="AP114" s="1020" t="s">
        <v>483</v>
      </c>
      <c r="AQ114" s="1021"/>
      <c r="AR114" s="1021"/>
      <c r="AS114" s="1021"/>
      <c r="AT114" s="1022"/>
      <c r="AU114" s="958"/>
      <c r="AV114" s="959"/>
      <c r="AW114" s="959"/>
      <c r="AX114" s="959"/>
      <c r="AY114" s="959"/>
      <c r="AZ114" s="1007" t="s">
        <v>489</v>
      </c>
      <c r="BA114" s="1008"/>
      <c r="BB114" s="1008"/>
      <c r="BC114" s="1008"/>
      <c r="BD114" s="1008"/>
      <c r="BE114" s="1008"/>
      <c r="BF114" s="1008"/>
      <c r="BG114" s="1008"/>
      <c r="BH114" s="1008"/>
      <c r="BI114" s="1008"/>
      <c r="BJ114" s="1008"/>
      <c r="BK114" s="1008"/>
      <c r="BL114" s="1008"/>
      <c r="BM114" s="1008"/>
      <c r="BN114" s="1008"/>
      <c r="BO114" s="1008"/>
      <c r="BP114" s="1009"/>
      <c r="BQ114" s="977">
        <v>80022786</v>
      </c>
      <c r="BR114" s="978"/>
      <c r="BS114" s="978"/>
      <c r="BT114" s="978"/>
      <c r="BU114" s="978"/>
      <c r="BV114" s="978">
        <v>76790274</v>
      </c>
      <c r="BW114" s="978"/>
      <c r="BX114" s="978"/>
      <c r="BY114" s="978"/>
      <c r="BZ114" s="978"/>
      <c r="CA114" s="978">
        <v>74162871</v>
      </c>
      <c r="CB114" s="978"/>
      <c r="CC114" s="978"/>
      <c r="CD114" s="978"/>
      <c r="CE114" s="978"/>
      <c r="CF114" s="972">
        <v>30.2</v>
      </c>
      <c r="CG114" s="973"/>
      <c r="CH114" s="973"/>
      <c r="CI114" s="973"/>
      <c r="CJ114" s="973"/>
      <c r="CK114" s="1003"/>
      <c r="CL114" s="1004"/>
      <c r="CM114" s="974" t="s">
        <v>490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487</v>
      </c>
      <c r="DH114" s="1017"/>
      <c r="DI114" s="1017"/>
      <c r="DJ114" s="1017"/>
      <c r="DK114" s="1018"/>
      <c r="DL114" s="1019" t="s">
        <v>399</v>
      </c>
      <c r="DM114" s="1017"/>
      <c r="DN114" s="1017"/>
      <c r="DO114" s="1017"/>
      <c r="DP114" s="1018"/>
      <c r="DQ114" s="1019" t="s">
        <v>396</v>
      </c>
      <c r="DR114" s="1017"/>
      <c r="DS114" s="1017"/>
      <c r="DT114" s="1017"/>
      <c r="DU114" s="1018"/>
      <c r="DV114" s="1020" t="s">
        <v>396</v>
      </c>
      <c r="DW114" s="1021"/>
      <c r="DX114" s="1021"/>
      <c r="DY114" s="1021"/>
      <c r="DZ114" s="1022"/>
    </row>
    <row r="115" spans="1:130" s="248" customFormat="1" ht="26.25" customHeight="1" x14ac:dyDescent="0.2">
      <c r="A115" s="1012"/>
      <c r="B115" s="1013"/>
      <c r="C115" s="1008" t="s">
        <v>491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211014</v>
      </c>
      <c r="AB115" s="992"/>
      <c r="AC115" s="992"/>
      <c r="AD115" s="992"/>
      <c r="AE115" s="993"/>
      <c r="AF115" s="994">
        <v>211150</v>
      </c>
      <c r="AG115" s="992"/>
      <c r="AH115" s="992"/>
      <c r="AI115" s="992"/>
      <c r="AJ115" s="993"/>
      <c r="AK115" s="994">
        <v>211289</v>
      </c>
      <c r="AL115" s="992"/>
      <c r="AM115" s="992"/>
      <c r="AN115" s="992"/>
      <c r="AO115" s="993"/>
      <c r="AP115" s="995">
        <v>0.1</v>
      </c>
      <c r="AQ115" s="996"/>
      <c r="AR115" s="996"/>
      <c r="AS115" s="996"/>
      <c r="AT115" s="997"/>
      <c r="AU115" s="958"/>
      <c r="AV115" s="959"/>
      <c r="AW115" s="959"/>
      <c r="AX115" s="959"/>
      <c r="AY115" s="959"/>
      <c r="AZ115" s="1007" t="s">
        <v>492</v>
      </c>
      <c r="BA115" s="1008"/>
      <c r="BB115" s="1008"/>
      <c r="BC115" s="1008"/>
      <c r="BD115" s="1008"/>
      <c r="BE115" s="1008"/>
      <c r="BF115" s="1008"/>
      <c r="BG115" s="1008"/>
      <c r="BH115" s="1008"/>
      <c r="BI115" s="1008"/>
      <c r="BJ115" s="1008"/>
      <c r="BK115" s="1008"/>
      <c r="BL115" s="1008"/>
      <c r="BM115" s="1008"/>
      <c r="BN115" s="1008"/>
      <c r="BO115" s="1008"/>
      <c r="BP115" s="1009"/>
      <c r="BQ115" s="977">
        <v>853002</v>
      </c>
      <c r="BR115" s="978"/>
      <c r="BS115" s="978"/>
      <c r="BT115" s="978"/>
      <c r="BU115" s="978"/>
      <c r="BV115" s="978">
        <v>2890591</v>
      </c>
      <c r="BW115" s="978"/>
      <c r="BX115" s="978"/>
      <c r="BY115" s="978"/>
      <c r="BZ115" s="978"/>
      <c r="CA115" s="978">
        <v>1867413</v>
      </c>
      <c r="CB115" s="978"/>
      <c r="CC115" s="978"/>
      <c r="CD115" s="978"/>
      <c r="CE115" s="978"/>
      <c r="CF115" s="972">
        <v>0.8</v>
      </c>
      <c r="CG115" s="973"/>
      <c r="CH115" s="973"/>
      <c r="CI115" s="973"/>
      <c r="CJ115" s="973"/>
      <c r="CK115" s="1003"/>
      <c r="CL115" s="1004"/>
      <c r="CM115" s="1007" t="s">
        <v>493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487</v>
      </c>
      <c r="DH115" s="1017"/>
      <c r="DI115" s="1017"/>
      <c r="DJ115" s="1017"/>
      <c r="DK115" s="1018"/>
      <c r="DL115" s="1019" t="s">
        <v>483</v>
      </c>
      <c r="DM115" s="1017"/>
      <c r="DN115" s="1017"/>
      <c r="DO115" s="1017"/>
      <c r="DP115" s="1018"/>
      <c r="DQ115" s="1019" t="s">
        <v>487</v>
      </c>
      <c r="DR115" s="1017"/>
      <c r="DS115" s="1017"/>
      <c r="DT115" s="1017"/>
      <c r="DU115" s="1018"/>
      <c r="DV115" s="1020" t="s">
        <v>487</v>
      </c>
      <c r="DW115" s="1021"/>
      <c r="DX115" s="1021"/>
      <c r="DY115" s="1021"/>
      <c r="DZ115" s="1022"/>
    </row>
    <row r="116" spans="1:130" s="248" customFormat="1" ht="26.25" customHeight="1" x14ac:dyDescent="0.2">
      <c r="A116" s="1014"/>
      <c r="B116" s="1015"/>
      <c r="C116" s="1023" t="s">
        <v>494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176</v>
      </c>
      <c r="AB116" s="1017"/>
      <c r="AC116" s="1017"/>
      <c r="AD116" s="1017"/>
      <c r="AE116" s="1018"/>
      <c r="AF116" s="1019" t="s">
        <v>396</v>
      </c>
      <c r="AG116" s="1017"/>
      <c r="AH116" s="1017"/>
      <c r="AI116" s="1017"/>
      <c r="AJ116" s="1018"/>
      <c r="AK116" s="1019" t="s">
        <v>487</v>
      </c>
      <c r="AL116" s="1017"/>
      <c r="AM116" s="1017"/>
      <c r="AN116" s="1017"/>
      <c r="AO116" s="1018"/>
      <c r="AP116" s="1020" t="s">
        <v>399</v>
      </c>
      <c r="AQ116" s="1021"/>
      <c r="AR116" s="1021"/>
      <c r="AS116" s="1021"/>
      <c r="AT116" s="1022"/>
      <c r="AU116" s="958"/>
      <c r="AV116" s="959"/>
      <c r="AW116" s="959"/>
      <c r="AX116" s="959"/>
      <c r="AY116" s="959"/>
      <c r="AZ116" s="1025" t="s">
        <v>495</v>
      </c>
      <c r="BA116" s="1026"/>
      <c r="BB116" s="1026"/>
      <c r="BC116" s="1026"/>
      <c r="BD116" s="1026"/>
      <c r="BE116" s="1026"/>
      <c r="BF116" s="1026"/>
      <c r="BG116" s="1026"/>
      <c r="BH116" s="1026"/>
      <c r="BI116" s="1026"/>
      <c r="BJ116" s="1026"/>
      <c r="BK116" s="1026"/>
      <c r="BL116" s="1026"/>
      <c r="BM116" s="1026"/>
      <c r="BN116" s="1026"/>
      <c r="BO116" s="1026"/>
      <c r="BP116" s="1027"/>
      <c r="BQ116" s="977" t="s">
        <v>399</v>
      </c>
      <c r="BR116" s="978"/>
      <c r="BS116" s="978"/>
      <c r="BT116" s="978"/>
      <c r="BU116" s="978"/>
      <c r="BV116" s="978" t="s">
        <v>483</v>
      </c>
      <c r="BW116" s="978"/>
      <c r="BX116" s="978"/>
      <c r="BY116" s="978"/>
      <c r="BZ116" s="978"/>
      <c r="CA116" s="978" t="s">
        <v>396</v>
      </c>
      <c r="CB116" s="978"/>
      <c r="CC116" s="978"/>
      <c r="CD116" s="978"/>
      <c r="CE116" s="978"/>
      <c r="CF116" s="972" t="s">
        <v>478</v>
      </c>
      <c r="CG116" s="973"/>
      <c r="CH116" s="973"/>
      <c r="CI116" s="973"/>
      <c r="CJ116" s="973"/>
      <c r="CK116" s="1003"/>
      <c r="CL116" s="1004"/>
      <c r="CM116" s="974" t="s">
        <v>496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487</v>
      </c>
      <c r="DH116" s="1017"/>
      <c r="DI116" s="1017"/>
      <c r="DJ116" s="1017"/>
      <c r="DK116" s="1018"/>
      <c r="DL116" s="1019" t="s">
        <v>483</v>
      </c>
      <c r="DM116" s="1017"/>
      <c r="DN116" s="1017"/>
      <c r="DO116" s="1017"/>
      <c r="DP116" s="1018"/>
      <c r="DQ116" s="1019" t="s">
        <v>487</v>
      </c>
      <c r="DR116" s="1017"/>
      <c r="DS116" s="1017"/>
      <c r="DT116" s="1017"/>
      <c r="DU116" s="1018"/>
      <c r="DV116" s="1020" t="s">
        <v>396</v>
      </c>
      <c r="DW116" s="1021"/>
      <c r="DX116" s="1021"/>
      <c r="DY116" s="1021"/>
      <c r="DZ116" s="1022"/>
    </row>
    <row r="117" spans="1:130" s="248" customFormat="1" ht="26.25" customHeight="1" x14ac:dyDescent="0.2">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497</v>
      </c>
      <c r="Z117" s="944"/>
      <c r="AA117" s="1034">
        <v>81354485</v>
      </c>
      <c r="AB117" s="1035"/>
      <c r="AC117" s="1035"/>
      <c r="AD117" s="1035"/>
      <c r="AE117" s="1036"/>
      <c r="AF117" s="1037">
        <v>81310816</v>
      </c>
      <c r="AG117" s="1035"/>
      <c r="AH117" s="1035"/>
      <c r="AI117" s="1035"/>
      <c r="AJ117" s="1036"/>
      <c r="AK117" s="1037">
        <v>82423888</v>
      </c>
      <c r="AL117" s="1035"/>
      <c r="AM117" s="1035"/>
      <c r="AN117" s="1035"/>
      <c r="AO117" s="1036"/>
      <c r="AP117" s="1038"/>
      <c r="AQ117" s="1039"/>
      <c r="AR117" s="1039"/>
      <c r="AS117" s="1039"/>
      <c r="AT117" s="1040"/>
      <c r="AU117" s="958"/>
      <c r="AV117" s="959"/>
      <c r="AW117" s="959"/>
      <c r="AX117" s="959"/>
      <c r="AY117" s="959"/>
      <c r="AZ117" s="1025" t="s">
        <v>498</v>
      </c>
      <c r="BA117" s="1026"/>
      <c r="BB117" s="1026"/>
      <c r="BC117" s="1026"/>
      <c r="BD117" s="1026"/>
      <c r="BE117" s="1026"/>
      <c r="BF117" s="1026"/>
      <c r="BG117" s="1026"/>
      <c r="BH117" s="1026"/>
      <c r="BI117" s="1026"/>
      <c r="BJ117" s="1026"/>
      <c r="BK117" s="1026"/>
      <c r="BL117" s="1026"/>
      <c r="BM117" s="1026"/>
      <c r="BN117" s="1026"/>
      <c r="BO117" s="1026"/>
      <c r="BP117" s="1027"/>
      <c r="BQ117" s="977" t="s">
        <v>499</v>
      </c>
      <c r="BR117" s="978"/>
      <c r="BS117" s="978"/>
      <c r="BT117" s="978"/>
      <c r="BU117" s="978"/>
      <c r="BV117" s="978" t="s">
        <v>500</v>
      </c>
      <c r="BW117" s="978"/>
      <c r="BX117" s="978"/>
      <c r="BY117" s="978"/>
      <c r="BZ117" s="978"/>
      <c r="CA117" s="978" t="s">
        <v>478</v>
      </c>
      <c r="CB117" s="978"/>
      <c r="CC117" s="978"/>
      <c r="CD117" s="978"/>
      <c r="CE117" s="978"/>
      <c r="CF117" s="972" t="s">
        <v>478</v>
      </c>
      <c r="CG117" s="973"/>
      <c r="CH117" s="973"/>
      <c r="CI117" s="973"/>
      <c r="CJ117" s="973"/>
      <c r="CK117" s="1003"/>
      <c r="CL117" s="1004"/>
      <c r="CM117" s="974" t="s">
        <v>501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502</v>
      </c>
      <c r="DH117" s="1017"/>
      <c r="DI117" s="1017"/>
      <c r="DJ117" s="1017"/>
      <c r="DK117" s="1018"/>
      <c r="DL117" s="1019" t="s">
        <v>499</v>
      </c>
      <c r="DM117" s="1017"/>
      <c r="DN117" s="1017"/>
      <c r="DO117" s="1017"/>
      <c r="DP117" s="1018"/>
      <c r="DQ117" s="1019" t="s">
        <v>478</v>
      </c>
      <c r="DR117" s="1017"/>
      <c r="DS117" s="1017"/>
      <c r="DT117" s="1017"/>
      <c r="DU117" s="1018"/>
      <c r="DV117" s="1020" t="s">
        <v>503</v>
      </c>
      <c r="DW117" s="1021"/>
      <c r="DX117" s="1021"/>
      <c r="DY117" s="1021"/>
      <c r="DZ117" s="1022"/>
    </row>
    <row r="118" spans="1:130" s="248" customFormat="1" ht="26.25" customHeight="1" x14ac:dyDescent="0.2">
      <c r="A118" s="962" t="s">
        <v>470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467</v>
      </c>
      <c r="AB118" s="943"/>
      <c r="AC118" s="943"/>
      <c r="AD118" s="943"/>
      <c r="AE118" s="944"/>
      <c r="AF118" s="942" t="s">
        <v>468</v>
      </c>
      <c r="AG118" s="943"/>
      <c r="AH118" s="943"/>
      <c r="AI118" s="943"/>
      <c r="AJ118" s="944"/>
      <c r="AK118" s="942" t="s">
        <v>310</v>
      </c>
      <c r="AL118" s="943"/>
      <c r="AM118" s="943"/>
      <c r="AN118" s="943"/>
      <c r="AO118" s="944"/>
      <c r="AP118" s="1029" t="s">
        <v>469</v>
      </c>
      <c r="AQ118" s="1030"/>
      <c r="AR118" s="1030"/>
      <c r="AS118" s="1030"/>
      <c r="AT118" s="1031"/>
      <c r="AU118" s="958"/>
      <c r="AV118" s="959"/>
      <c r="AW118" s="959"/>
      <c r="AX118" s="959"/>
      <c r="AY118" s="959"/>
      <c r="AZ118" s="1032" t="s">
        <v>504</v>
      </c>
      <c r="BA118" s="1023"/>
      <c r="BB118" s="1023"/>
      <c r="BC118" s="1023"/>
      <c r="BD118" s="1023"/>
      <c r="BE118" s="1023"/>
      <c r="BF118" s="1023"/>
      <c r="BG118" s="1023"/>
      <c r="BH118" s="1023"/>
      <c r="BI118" s="1023"/>
      <c r="BJ118" s="1023"/>
      <c r="BK118" s="1023"/>
      <c r="BL118" s="1023"/>
      <c r="BM118" s="1023"/>
      <c r="BN118" s="1023"/>
      <c r="BO118" s="1023"/>
      <c r="BP118" s="1024"/>
      <c r="BQ118" s="1055" t="s">
        <v>442</v>
      </c>
      <c r="BR118" s="1056"/>
      <c r="BS118" s="1056"/>
      <c r="BT118" s="1056"/>
      <c r="BU118" s="1056"/>
      <c r="BV118" s="1056" t="s">
        <v>478</v>
      </c>
      <c r="BW118" s="1056"/>
      <c r="BX118" s="1056"/>
      <c r="BY118" s="1056"/>
      <c r="BZ118" s="1056"/>
      <c r="CA118" s="1056" t="s">
        <v>478</v>
      </c>
      <c r="CB118" s="1056"/>
      <c r="CC118" s="1056"/>
      <c r="CD118" s="1056"/>
      <c r="CE118" s="1056"/>
      <c r="CF118" s="972" t="s">
        <v>503</v>
      </c>
      <c r="CG118" s="973"/>
      <c r="CH118" s="973"/>
      <c r="CI118" s="973"/>
      <c r="CJ118" s="973"/>
      <c r="CK118" s="1003"/>
      <c r="CL118" s="1004"/>
      <c r="CM118" s="974" t="s">
        <v>505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442</v>
      </c>
      <c r="DH118" s="1017"/>
      <c r="DI118" s="1017"/>
      <c r="DJ118" s="1017"/>
      <c r="DK118" s="1018"/>
      <c r="DL118" s="1019" t="s">
        <v>499</v>
      </c>
      <c r="DM118" s="1017"/>
      <c r="DN118" s="1017"/>
      <c r="DO118" s="1017"/>
      <c r="DP118" s="1018"/>
      <c r="DQ118" s="1019" t="s">
        <v>506</v>
      </c>
      <c r="DR118" s="1017"/>
      <c r="DS118" s="1017"/>
      <c r="DT118" s="1017"/>
      <c r="DU118" s="1018"/>
      <c r="DV118" s="1020" t="s">
        <v>499</v>
      </c>
      <c r="DW118" s="1021"/>
      <c r="DX118" s="1021"/>
      <c r="DY118" s="1021"/>
      <c r="DZ118" s="1022"/>
    </row>
    <row r="119" spans="1:130" s="248" customFormat="1" ht="26.25" customHeight="1" x14ac:dyDescent="0.2">
      <c r="A119" s="1116" t="s">
        <v>473</v>
      </c>
      <c r="B119" s="1002"/>
      <c r="C119" s="981" t="s">
        <v>474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211014</v>
      </c>
      <c r="AB119" s="950"/>
      <c r="AC119" s="950"/>
      <c r="AD119" s="950"/>
      <c r="AE119" s="951"/>
      <c r="AF119" s="952">
        <v>211150</v>
      </c>
      <c r="AG119" s="950"/>
      <c r="AH119" s="950"/>
      <c r="AI119" s="950"/>
      <c r="AJ119" s="951"/>
      <c r="AK119" s="952">
        <v>211289</v>
      </c>
      <c r="AL119" s="950"/>
      <c r="AM119" s="950"/>
      <c r="AN119" s="950"/>
      <c r="AO119" s="951"/>
      <c r="AP119" s="953">
        <v>0.1</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507</v>
      </c>
      <c r="BP119" s="1064"/>
      <c r="BQ119" s="1055">
        <v>1306115755</v>
      </c>
      <c r="BR119" s="1056"/>
      <c r="BS119" s="1056"/>
      <c r="BT119" s="1056"/>
      <c r="BU119" s="1056"/>
      <c r="BV119" s="1056">
        <v>1333955181</v>
      </c>
      <c r="BW119" s="1056"/>
      <c r="BX119" s="1056"/>
      <c r="BY119" s="1056"/>
      <c r="BZ119" s="1056"/>
      <c r="CA119" s="1056">
        <v>1338165264</v>
      </c>
      <c r="CB119" s="1056"/>
      <c r="CC119" s="1056"/>
      <c r="CD119" s="1056"/>
      <c r="CE119" s="1056"/>
      <c r="CF119" s="1057"/>
      <c r="CG119" s="1058"/>
      <c r="CH119" s="1058"/>
      <c r="CI119" s="1058"/>
      <c r="CJ119" s="1059"/>
      <c r="CK119" s="1005"/>
      <c r="CL119" s="1006"/>
      <c r="CM119" s="1060" t="s">
        <v>508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442</v>
      </c>
      <c r="DH119" s="1042"/>
      <c r="DI119" s="1042"/>
      <c r="DJ119" s="1042"/>
      <c r="DK119" s="1043"/>
      <c r="DL119" s="1041" t="s">
        <v>499</v>
      </c>
      <c r="DM119" s="1042"/>
      <c r="DN119" s="1042"/>
      <c r="DO119" s="1042"/>
      <c r="DP119" s="1043"/>
      <c r="DQ119" s="1041" t="s">
        <v>509</v>
      </c>
      <c r="DR119" s="1042"/>
      <c r="DS119" s="1042"/>
      <c r="DT119" s="1042"/>
      <c r="DU119" s="1043"/>
      <c r="DV119" s="1044" t="s">
        <v>503</v>
      </c>
      <c r="DW119" s="1045"/>
      <c r="DX119" s="1045"/>
      <c r="DY119" s="1045"/>
      <c r="DZ119" s="1046"/>
    </row>
    <row r="120" spans="1:130" s="248" customFormat="1" ht="26.25" customHeight="1" x14ac:dyDescent="0.2">
      <c r="A120" s="1117"/>
      <c r="B120" s="1004"/>
      <c r="C120" s="974" t="s">
        <v>477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510</v>
      </c>
      <c r="AB120" s="1017"/>
      <c r="AC120" s="1017"/>
      <c r="AD120" s="1017"/>
      <c r="AE120" s="1018"/>
      <c r="AF120" s="1019" t="s">
        <v>503</v>
      </c>
      <c r="AG120" s="1017"/>
      <c r="AH120" s="1017"/>
      <c r="AI120" s="1017"/>
      <c r="AJ120" s="1018"/>
      <c r="AK120" s="1019" t="s">
        <v>509</v>
      </c>
      <c r="AL120" s="1017"/>
      <c r="AM120" s="1017"/>
      <c r="AN120" s="1017"/>
      <c r="AO120" s="1018"/>
      <c r="AP120" s="1020" t="s">
        <v>509</v>
      </c>
      <c r="AQ120" s="1021"/>
      <c r="AR120" s="1021"/>
      <c r="AS120" s="1021"/>
      <c r="AT120" s="1022"/>
      <c r="AU120" s="1047" t="s">
        <v>511</v>
      </c>
      <c r="AV120" s="1048"/>
      <c r="AW120" s="1048"/>
      <c r="AX120" s="1048"/>
      <c r="AY120" s="1049"/>
      <c r="AZ120" s="998" t="s">
        <v>512</v>
      </c>
      <c r="BA120" s="947"/>
      <c r="BB120" s="947"/>
      <c r="BC120" s="947"/>
      <c r="BD120" s="947"/>
      <c r="BE120" s="947"/>
      <c r="BF120" s="947"/>
      <c r="BG120" s="947"/>
      <c r="BH120" s="947"/>
      <c r="BI120" s="947"/>
      <c r="BJ120" s="947"/>
      <c r="BK120" s="947"/>
      <c r="BL120" s="947"/>
      <c r="BM120" s="947"/>
      <c r="BN120" s="947"/>
      <c r="BO120" s="947"/>
      <c r="BP120" s="948"/>
      <c r="BQ120" s="984">
        <v>172727385</v>
      </c>
      <c r="BR120" s="985"/>
      <c r="BS120" s="985"/>
      <c r="BT120" s="985"/>
      <c r="BU120" s="985"/>
      <c r="BV120" s="985">
        <v>184817612</v>
      </c>
      <c r="BW120" s="985"/>
      <c r="BX120" s="985"/>
      <c r="BY120" s="985"/>
      <c r="BZ120" s="985"/>
      <c r="CA120" s="985">
        <v>196291143</v>
      </c>
      <c r="CB120" s="985"/>
      <c r="CC120" s="985"/>
      <c r="CD120" s="985"/>
      <c r="CE120" s="985"/>
      <c r="CF120" s="999">
        <v>79.900000000000006</v>
      </c>
      <c r="CG120" s="1000"/>
      <c r="CH120" s="1000"/>
      <c r="CI120" s="1000"/>
      <c r="CJ120" s="1000"/>
      <c r="CK120" s="1065" t="s">
        <v>513</v>
      </c>
      <c r="CL120" s="1066"/>
      <c r="CM120" s="1066"/>
      <c r="CN120" s="1066"/>
      <c r="CO120" s="1067"/>
      <c r="CP120" s="1073" t="s">
        <v>514</v>
      </c>
      <c r="CQ120" s="1074"/>
      <c r="CR120" s="1074"/>
      <c r="CS120" s="1074"/>
      <c r="CT120" s="1074"/>
      <c r="CU120" s="1074"/>
      <c r="CV120" s="1074"/>
      <c r="CW120" s="1074"/>
      <c r="CX120" s="1074"/>
      <c r="CY120" s="1074"/>
      <c r="CZ120" s="1074"/>
      <c r="DA120" s="1074"/>
      <c r="DB120" s="1074"/>
      <c r="DC120" s="1074"/>
      <c r="DD120" s="1074"/>
      <c r="DE120" s="1074"/>
      <c r="DF120" s="1075"/>
      <c r="DG120" s="984">
        <v>62203350</v>
      </c>
      <c r="DH120" s="985"/>
      <c r="DI120" s="985"/>
      <c r="DJ120" s="985"/>
      <c r="DK120" s="985"/>
      <c r="DL120" s="985">
        <v>61485588</v>
      </c>
      <c r="DM120" s="985"/>
      <c r="DN120" s="985"/>
      <c r="DO120" s="985"/>
      <c r="DP120" s="985"/>
      <c r="DQ120" s="985">
        <v>53997164</v>
      </c>
      <c r="DR120" s="985"/>
      <c r="DS120" s="985"/>
      <c r="DT120" s="985"/>
      <c r="DU120" s="985"/>
      <c r="DV120" s="986">
        <v>22</v>
      </c>
      <c r="DW120" s="986"/>
      <c r="DX120" s="986"/>
      <c r="DY120" s="986"/>
      <c r="DZ120" s="987"/>
    </row>
    <row r="121" spans="1:130" s="248" customFormat="1" ht="26.25" customHeight="1" x14ac:dyDescent="0.2">
      <c r="A121" s="1117"/>
      <c r="B121" s="1004"/>
      <c r="C121" s="1025" t="s">
        <v>515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396</v>
      </c>
      <c r="AB121" s="1017"/>
      <c r="AC121" s="1017"/>
      <c r="AD121" s="1017"/>
      <c r="AE121" s="1018"/>
      <c r="AF121" s="1019" t="s">
        <v>478</v>
      </c>
      <c r="AG121" s="1017"/>
      <c r="AH121" s="1017"/>
      <c r="AI121" s="1017"/>
      <c r="AJ121" s="1018"/>
      <c r="AK121" s="1019" t="s">
        <v>516</v>
      </c>
      <c r="AL121" s="1017"/>
      <c r="AM121" s="1017"/>
      <c r="AN121" s="1017"/>
      <c r="AO121" s="1018"/>
      <c r="AP121" s="1020" t="s">
        <v>503</v>
      </c>
      <c r="AQ121" s="1021"/>
      <c r="AR121" s="1021"/>
      <c r="AS121" s="1021"/>
      <c r="AT121" s="1022"/>
      <c r="AU121" s="1050"/>
      <c r="AV121" s="1051"/>
      <c r="AW121" s="1051"/>
      <c r="AX121" s="1051"/>
      <c r="AY121" s="1052"/>
      <c r="AZ121" s="1007" t="s">
        <v>517</v>
      </c>
      <c r="BA121" s="1008"/>
      <c r="BB121" s="1008"/>
      <c r="BC121" s="1008"/>
      <c r="BD121" s="1008"/>
      <c r="BE121" s="1008"/>
      <c r="BF121" s="1008"/>
      <c r="BG121" s="1008"/>
      <c r="BH121" s="1008"/>
      <c r="BI121" s="1008"/>
      <c r="BJ121" s="1008"/>
      <c r="BK121" s="1008"/>
      <c r="BL121" s="1008"/>
      <c r="BM121" s="1008"/>
      <c r="BN121" s="1008"/>
      <c r="BO121" s="1008"/>
      <c r="BP121" s="1009"/>
      <c r="BQ121" s="977">
        <v>185574647</v>
      </c>
      <c r="BR121" s="978"/>
      <c r="BS121" s="978"/>
      <c r="BT121" s="978"/>
      <c r="BU121" s="978"/>
      <c r="BV121" s="978">
        <v>189825676</v>
      </c>
      <c r="BW121" s="978"/>
      <c r="BX121" s="978"/>
      <c r="BY121" s="978"/>
      <c r="BZ121" s="978"/>
      <c r="CA121" s="978">
        <v>191651782</v>
      </c>
      <c r="CB121" s="978"/>
      <c r="CC121" s="978"/>
      <c r="CD121" s="978"/>
      <c r="CE121" s="978"/>
      <c r="CF121" s="972">
        <v>78</v>
      </c>
      <c r="CG121" s="973"/>
      <c r="CH121" s="973"/>
      <c r="CI121" s="973"/>
      <c r="CJ121" s="973"/>
      <c r="CK121" s="1068"/>
      <c r="CL121" s="1069"/>
      <c r="CM121" s="1069"/>
      <c r="CN121" s="1069"/>
      <c r="CO121" s="1070"/>
      <c r="CP121" s="1078" t="s">
        <v>518</v>
      </c>
      <c r="CQ121" s="1079"/>
      <c r="CR121" s="1079"/>
      <c r="CS121" s="1079"/>
      <c r="CT121" s="1079"/>
      <c r="CU121" s="1079"/>
      <c r="CV121" s="1079"/>
      <c r="CW121" s="1079"/>
      <c r="CX121" s="1079"/>
      <c r="CY121" s="1079"/>
      <c r="CZ121" s="1079"/>
      <c r="DA121" s="1079"/>
      <c r="DB121" s="1079"/>
      <c r="DC121" s="1079"/>
      <c r="DD121" s="1079"/>
      <c r="DE121" s="1079"/>
      <c r="DF121" s="1080"/>
      <c r="DG121" s="977">
        <v>14606827</v>
      </c>
      <c r="DH121" s="978"/>
      <c r="DI121" s="978"/>
      <c r="DJ121" s="978"/>
      <c r="DK121" s="978"/>
      <c r="DL121" s="978">
        <v>4007701</v>
      </c>
      <c r="DM121" s="978"/>
      <c r="DN121" s="978"/>
      <c r="DO121" s="978"/>
      <c r="DP121" s="978"/>
      <c r="DQ121" s="978">
        <v>3708771</v>
      </c>
      <c r="DR121" s="978"/>
      <c r="DS121" s="978"/>
      <c r="DT121" s="978"/>
      <c r="DU121" s="978"/>
      <c r="DV121" s="979">
        <v>1.5</v>
      </c>
      <c r="DW121" s="979"/>
      <c r="DX121" s="979"/>
      <c r="DY121" s="979"/>
      <c r="DZ121" s="980"/>
    </row>
    <row r="122" spans="1:130" s="248" customFormat="1" ht="26.25" customHeight="1" x14ac:dyDescent="0.2">
      <c r="A122" s="1117"/>
      <c r="B122" s="1004"/>
      <c r="C122" s="974" t="s">
        <v>490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478</v>
      </c>
      <c r="AB122" s="1017"/>
      <c r="AC122" s="1017"/>
      <c r="AD122" s="1017"/>
      <c r="AE122" s="1018"/>
      <c r="AF122" s="1019" t="s">
        <v>502</v>
      </c>
      <c r="AG122" s="1017"/>
      <c r="AH122" s="1017"/>
      <c r="AI122" s="1017"/>
      <c r="AJ122" s="1018"/>
      <c r="AK122" s="1019" t="s">
        <v>499</v>
      </c>
      <c r="AL122" s="1017"/>
      <c r="AM122" s="1017"/>
      <c r="AN122" s="1017"/>
      <c r="AO122" s="1018"/>
      <c r="AP122" s="1020" t="s">
        <v>500</v>
      </c>
      <c r="AQ122" s="1021"/>
      <c r="AR122" s="1021"/>
      <c r="AS122" s="1021"/>
      <c r="AT122" s="1022"/>
      <c r="AU122" s="1050"/>
      <c r="AV122" s="1051"/>
      <c r="AW122" s="1051"/>
      <c r="AX122" s="1051"/>
      <c r="AY122" s="1052"/>
      <c r="AZ122" s="1032" t="s">
        <v>519</v>
      </c>
      <c r="BA122" s="1023"/>
      <c r="BB122" s="1023"/>
      <c r="BC122" s="1023"/>
      <c r="BD122" s="1023"/>
      <c r="BE122" s="1023"/>
      <c r="BF122" s="1023"/>
      <c r="BG122" s="1023"/>
      <c r="BH122" s="1023"/>
      <c r="BI122" s="1023"/>
      <c r="BJ122" s="1023"/>
      <c r="BK122" s="1023"/>
      <c r="BL122" s="1023"/>
      <c r="BM122" s="1023"/>
      <c r="BN122" s="1023"/>
      <c r="BO122" s="1023"/>
      <c r="BP122" s="1024"/>
      <c r="BQ122" s="1055">
        <v>534850631</v>
      </c>
      <c r="BR122" s="1056"/>
      <c r="BS122" s="1056"/>
      <c r="BT122" s="1056"/>
      <c r="BU122" s="1056"/>
      <c r="BV122" s="1056">
        <v>547604680</v>
      </c>
      <c r="BW122" s="1056"/>
      <c r="BX122" s="1056"/>
      <c r="BY122" s="1056"/>
      <c r="BZ122" s="1056"/>
      <c r="CA122" s="1056">
        <v>553133065</v>
      </c>
      <c r="CB122" s="1056"/>
      <c r="CC122" s="1056"/>
      <c r="CD122" s="1056"/>
      <c r="CE122" s="1056"/>
      <c r="CF122" s="1076">
        <v>225.2</v>
      </c>
      <c r="CG122" s="1077"/>
      <c r="CH122" s="1077"/>
      <c r="CI122" s="1077"/>
      <c r="CJ122" s="1077"/>
      <c r="CK122" s="1068"/>
      <c r="CL122" s="1069"/>
      <c r="CM122" s="1069"/>
      <c r="CN122" s="1069"/>
      <c r="CO122" s="1070"/>
      <c r="CP122" s="1078" t="s">
        <v>520</v>
      </c>
      <c r="CQ122" s="1079"/>
      <c r="CR122" s="1079"/>
      <c r="CS122" s="1079"/>
      <c r="CT122" s="1079"/>
      <c r="CU122" s="1079"/>
      <c r="CV122" s="1079"/>
      <c r="CW122" s="1079"/>
      <c r="CX122" s="1079"/>
      <c r="CY122" s="1079"/>
      <c r="CZ122" s="1079"/>
      <c r="DA122" s="1079"/>
      <c r="DB122" s="1079"/>
      <c r="DC122" s="1079"/>
      <c r="DD122" s="1079"/>
      <c r="DE122" s="1079"/>
      <c r="DF122" s="1080"/>
      <c r="DG122" s="977">
        <v>3348371</v>
      </c>
      <c r="DH122" s="978"/>
      <c r="DI122" s="978"/>
      <c r="DJ122" s="978"/>
      <c r="DK122" s="978"/>
      <c r="DL122" s="978">
        <v>3221797</v>
      </c>
      <c r="DM122" s="978"/>
      <c r="DN122" s="978"/>
      <c r="DO122" s="978"/>
      <c r="DP122" s="978"/>
      <c r="DQ122" s="978">
        <v>2862869</v>
      </c>
      <c r="DR122" s="978"/>
      <c r="DS122" s="978"/>
      <c r="DT122" s="978"/>
      <c r="DU122" s="978"/>
      <c r="DV122" s="979">
        <v>1.2</v>
      </c>
      <c r="DW122" s="979"/>
      <c r="DX122" s="979"/>
      <c r="DY122" s="979"/>
      <c r="DZ122" s="980"/>
    </row>
    <row r="123" spans="1:130" s="248" customFormat="1" ht="26.25" customHeight="1" x14ac:dyDescent="0.2">
      <c r="A123" s="1117"/>
      <c r="B123" s="1004"/>
      <c r="C123" s="974" t="s">
        <v>496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509</v>
      </c>
      <c r="AB123" s="1017"/>
      <c r="AC123" s="1017"/>
      <c r="AD123" s="1017"/>
      <c r="AE123" s="1018"/>
      <c r="AF123" s="1019" t="s">
        <v>521</v>
      </c>
      <c r="AG123" s="1017"/>
      <c r="AH123" s="1017"/>
      <c r="AI123" s="1017"/>
      <c r="AJ123" s="1018"/>
      <c r="AK123" s="1019" t="s">
        <v>442</v>
      </c>
      <c r="AL123" s="1017"/>
      <c r="AM123" s="1017"/>
      <c r="AN123" s="1017"/>
      <c r="AO123" s="1018"/>
      <c r="AP123" s="1020" t="s">
        <v>516</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522</v>
      </c>
      <c r="BP123" s="1064"/>
      <c r="BQ123" s="1123">
        <v>893152663</v>
      </c>
      <c r="BR123" s="1124"/>
      <c r="BS123" s="1124"/>
      <c r="BT123" s="1124"/>
      <c r="BU123" s="1124"/>
      <c r="BV123" s="1124">
        <v>922247968</v>
      </c>
      <c r="BW123" s="1124"/>
      <c r="BX123" s="1124"/>
      <c r="BY123" s="1124"/>
      <c r="BZ123" s="1124"/>
      <c r="CA123" s="1124">
        <v>941075990</v>
      </c>
      <c r="CB123" s="1124"/>
      <c r="CC123" s="1124"/>
      <c r="CD123" s="1124"/>
      <c r="CE123" s="1124"/>
      <c r="CF123" s="1057"/>
      <c r="CG123" s="1058"/>
      <c r="CH123" s="1058"/>
      <c r="CI123" s="1058"/>
      <c r="CJ123" s="1059"/>
      <c r="CK123" s="1068"/>
      <c r="CL123" s="1069"/>
      <c r="CM123" s="1069"/>
      <c r="CN123" s="1069"/>
      <c r="CO123" s="1070"/>
      <c r="CP123" s="1078" t="s">
        <v>523</v>
      </c>
      <c r="CQ123" s="1079"/>
      <c r="CR123" s="1079"/>
      <c r="CS123" s="1079"/>
      <c r="CT123" s="1079"/>
      <c r="CU123" s="1079"/>
      <c r="CV123" s="1079"/>
      <c r="CW123" s="1079"/>
      <c r="CX123" s="1079"/>
      <c r="CY123" s="1079"/>
      <c r="CZ123" s="1079"/>
      <c r="DA123" s="1079"/>
      <c r="DB123" s="1079"/>
      <c r="DC123" s="1079"/>
      <c r="DD123" s="1079"/>
      <c r="DE123" s="1079"/>
      <c r="DF123" s="1080"/>
      <c r="DG123" s="1016">
        <v>287722</v>
      </c>
      <c r="DH123" s="1017"/>
      <c r="DI123" s="1017"/>
      <c r="DJ123" s="1017"/>
      <c r="DK123" s="1018"/>
      <c r="DL123" s="1019">
        <v>532397</v>
      </c>
      <c r="DM123" s="1017"/>
      <c r="DN123" s="1017"/>
      <c r="DO123" s="1017"/>
      <c r="DP123" s="1018"/>
      <c r="DQ123" s="1019">
        <v>612467</v>
      </c>
      <c r="DR123" s="1017"/>
      <c r="DS123" s="1017"/>
      <c r="DT123" s="1017"/>
      <c r="DU123" s="1018"/>
      <c r="DV123" s="1020">
        <v>0.2</v>
      </c>
      <c r="DW123" s="1021"/>
      <c r="DX123" s="1021"/>
      <c r="DY123" s="1021"/>
      <c r="DZ123" s="1022"/>
    </row>
    <row r="124" spans="1:130" s="248" customFormat="1" ht="26.25" customHeight="1" thickBot="1" x14ac:dyDescent="0.25">
      <c r="A124" s="1117"/>
      <c r="B124" s="1004"/>
      <c r="C124" s="974" t="s">
        <v>501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500</v>
      </c>
      <c r="AB124" s="1017"/>
      <c r="AC124" s="1017"/>
      <c r="AD124" s="1017"/>
      <c r="AE124" s="1018"/>
      <c r="AF124" s="1019" t="s">
        <v>478</v>
      </c>
      <c r="AG124" s="1017"/>
      <c r="AH124" s="1017"/>
      <c r="AI124" s="1017"/>
      <c r="AJ124" s="1018"/>
      <c r="AK124" s="1019" t="s">
        <v>442</v>
      </c>
      <c r="AL124" s="1017"/>
      <c r="AM124" s="1017"/>
      <c r="AN124" s="1017"/>
      <c r="AO124" s="1018"/>
      <c r="AP124" s="1020" t="s">
        <v>478</v>
      </c>
      <c r="AQ124" s="1021"/>
      <c r="AR124" s="1021"/>
      <c r="AS124" s="1021"/>
      <c r="AT124" s="1022"/>
      <c r="AU124" s="1119" t="s">
        <v>524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171.7</v>
      </c>
      <c r="BR124" s="1086"/>
      <c r="BS124" s="1086"/>
      <c r="BT124" s="1086"/>
      <c r="BU124" s="1086"/>
      <c r="BV124" s="1086">
        <v>170.8</v>
      </c>
      <c r="BW124" s="1086"/>
      <c r="BX124" s="1086"/>
      <c r="BY124" s="1086"/>
      <c r="BZ124" s="1086"/>
      <c r="CA124" s="1086">
        <v>161.6</v>
      </c>
      <c r="CB124" s="1086"/>
      <c r="CC124" s="1086"/>
      <c r="CD124" s="1086"/>
      <c r="CE124" s="1086"/>
      <c r="CF124" s="1087"/>
      <c r="CG124" s="1088"/>
      <c r="CH124" s="1088"/>
      <c r="CI124" s="1088"/>
      <c r="CJ124" s="1089"/>
      <c r="CK124" s="1071"/>
      <c r="CL124" s="1071"/>
      <c r="CM124" s="1071"/>
      <c r="CN124" s="1071"/>
      <c r="CO124" s="1072"/>
      <c r="CP124" s="1078" t="s">
        <v>525</v>
      </c>
      <c r="CQ124" s="1079"/>
      <c r="CR124" s="1079"/>
      <c r="CS124" s="1079"/>
      <c r="CT124" s="1079"/>
      <c r="CU124" s="1079"/>
      <c r="CV124" s="1079"/>
      <c r="CW124" s="1079"/>
      <c r="CX124" s="1079"/>
      <c r="CY124" s="1079"/>
      <c r="CZ124" s="1079"/>
      <c r="DA124" s="1079"/>
      <c r="DB124" s="1079"/>
      <c r="DC124" s="1079"/>
      <c r="DD124" s="1079"/>
      <c r="DE124" s="1079"/>
      <c r="DF124" s="1080"/>
      <c r="DG124" s="1063">
        <v>776789</v>
      </c>
      <c r="DH124" s="1042"/>
      <c r="DI124" s="1042"/>
      <c r="DJ124" s="1042"/>
      <c r="DK124" s="1043"/>
      <c r="DL124" s="1041">
        <v>722636</v>
      </c>
      <c r="DM124" s="1042"/>
      <c r="DN124" s="1042"/>
      <c r="DO124" s="1042"/>
      <c r="DP124" s="1043"/>
      <c r="DQ124" s="1041">
        <v>659397</v>
      </c>
      <c r="DR124" s="1042"/>
      <c r="DS124" s="1042"/>
      <c r="DT124" s="1042"/>
      <c r="DU124" s="1043"/>
      <c r="DV124" s="1044">
        <v>0.3</v>
      </c>
      <c r="DW124" s="1045"/>
      <c r="DX124" s="1045"/>
      <c r="DY124" s="1045"/>
      <c r="DZ124" s="1046"/>
    </row>
    <row r="125" spans="1:130" s="248" customFormat="1" ht="26.25" customHeight="1" x14ac:dyDescent="0.2">
      <c r="A125" s="1117"/>
      <c r="B125" s="1004"/>
      <c r="C125" s="974" t="s">
        <v>505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500</v>
      </c>
      <c r="AB125" s="1017"/>
      <c r="AC125" s="1017"/>
      <c r="AD125" s="1017"/>
      <c r="AE125" s="1018"/>
      <c r="AF125" s="1019" t="s">
        <v>478</v>
      </c>
      <c r="AG125" s="1017"/>
      <c r="AH125" s="1017"/>
      <c r="AI125" s="1017"/>
      <c r="AJ125" s="1018"/>
      <c r="AK125" s="1019" t="s">
        <v>516</v>
      </c>
      <c r="AL125" s="1017"/>
      <c r="AM125" s="1017"/>
      <c r="AN125" s="1017"/>
      <c r="AO125" s="1018"/>
      <c r="AP125" s="1020" t="s">
        <v>478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526</v>
      </c>
      <c r="CL125" s="1066"/>
      <c r="CM125" s="1066"/>
      <c r="CN125" s="1066"/>
      <c r="CO125" s="1067"/>
      <c r="CP125" s="998" t="s">
        <v>527</v>
      </c>
      <c r="CQ125" s="947"/>
      <c r="CR125" s="947"/>
      <c r="CS125" s="947"/>
      <c r="CT125" s="947"/>
      <c r="CU125" s="947"/>
      <c r="CV125" s="947"/>
      <c r="CW125" s="947"/>
      <c r="CX125" s="947"/>
      <c r="CY125" s="947"/>
      <c r="CZ125" s="947"/>
      <c r="DA125" s="947"/>
      <c r="DB125" s="947"/>
      <c r="DC125" s="947"/>
      <c r="DD125" s="947"/>
      <c r="DE125" s="947"/>
      <c r="DF125" s="948"/>
      <c r="DG125" s="984" t="s">
        <v>516</v>
      </c>
      <c r="DH125" s="985"/>
      <c r="DI125" s="985"/>
      <c r="DJ125" s="985"/>
      <c r="DK125" s="985"/>
      <c r="DL125" s="985" t="s">
        <v>506</v>
      </c>
      <c r="DM125" s="985"/>
      <c r="DN125" s="985"/>
      <c r="DO125" s="985"/>
      <c r="DP125" s="985"/>
      <c r="DQ125" s="985" t="s">
        <v>506</v>
      </c>
      <c r="DR125" s="985"/>
      <c r="DS125" s="985"/>
      <c r="DT125" s="985"/>
      <c r="DU125" s="985"/>
      <c r="DV125" s="986" t="s">
        <v>503</v>
      </c>
      <c r="DW125" s="986"/>
      <c r="DX125" s="986"/>
      <c r="DY125" s="986"/>
      <c r="DZ125" s="987"/>
    </row>
    <row r="126" spans="1:130" s="248" customFormat="1" ht="26.25" customHeight="1" thickBot="1" x14ac:dyDescent="0.25">
      <c r="A126" s="1117"/>
      <c r="B126" s="1004"/>
      <c r="C126" s="974" t="s">
        <v>508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510</v>
      </c>
      <c r="AB126" s="1017"/>
      <c r="AC126" s="1017"/>
      <c r="AD126" s="1017"/>
      <c r="AE126" s="1018"/>
      <c r="AF126" s="1019" t="s">
        <v>516</v>
      </c>
      <c r="AG126" s="1017"/>
      <c r="AH126" s="1017"/>
      <c r="AI126" s="1017"/>
      <c r="AJ126" s="1018"/>
      <c r="AK126" s="1019" t="s">
        <v>503</v>
      </c>
      <c r="AL126" s="1017"/>
      <c r="AM126" s="1017"/>
      <c r="AN126" s="1017"/>
      <c r="AO126" s="1018"/>
      <c r="AP126" s="1020" t="s">
        <v>478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528</v>
      </c>
      <c r="CQ126" s="1008"/>
      <c r="CR126" s="1008"/>
      <c r="CS126" s="1008"/>
      <c r="CT126" s="1008"/>
      <c r="CU126" s="1008"/>
      <c r="CV126" s="1008"/>
      <c r="CW126" s="1008"/>
      <c r="CX126" s="1008"/>
      <c r="CY126" s="1008"/>
      <c r="CZ126" s="1008"/>
      <c r="DA126" s="1008"/>
      <c r="DB126" s="1008"/>
      <c r="DC126" s="1008"/>
      <c r="DD126" s="1008"/>
      <c r="DE126" s="1008"/>
      <c r="DF126" s="1009"/>
      <c r="DG126" s="977" t="s">
        <v>478</v>
      </c>
      <c r="DH126" s="978"/>
      <c r="DI126" s="978"/>
      <c r="DJ126" s="978"/>
      <c r="DK126" s="978"/>
      <c r="DL126" s="978" t="s">
        <v>516</v>
      </c>
      <c r="DM126" s="978"/>
      <c r="DN126" s="978"/>
      <c r="DO126" s="978"/>
      <c r="DP126" s="978"/>
      <c r="DQ126" s="978" t="s">
        <v>503</v>
      </c>
      <c r="DR126" s="978"/>
      <c r="DS126" s="978"/>
      <c r="DT126" s="978"/>
      <c r="DU126" s="978"/>
      <c r="DV126" s="979" t="s">
        <v>478</v>
      </c>
      <c r="DW126" s="979"/>
      <c r="DX126" s="979"/>
      <c r="DY126" s="979"/>
      <c r="DZ126" s="980"/>
    </row>
    <row r="127" spans="1:130" s="248" customFormat="1" ht="26.25" customHeight="1" x14ac:dyDescent="0.2">
      <c r="A127" s="1118"/>
      <c r="B127" s="1006"/>
      <c r="C127" s="1060" t="s">
        <v>529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516</v>
      </c>
      <c r="AB127" s="1017"/>
      <c r="AC127" s="1017"/>
      <c r="AD127" s="1017"/>
      <c r="AE127" s="1018"/>
      <c r="AF127" s="1019" t="s">
        <v>396</v>
      </c>
      <c r="AG127" s="1017"/>
      <c r="AH127" s="1017"/>
      <c r="AI127" s="1017"/>
      <c r="AJ127" s="1018"/>
      <c r="AK127" s="1019" t="s">
        <v>506</v>
      </c>
      <c r="AL127" s="1017"/>
      <c r="AM127" s="1017"/>
      <c r="AN127" s="1017"/>
      <c r="AO127" s="1018"/>
      <c r="AP127" s="1020" t="s">
        <v>500</v>
      </c>
      <c r="AQ127" s="1021"/>
      <c r="AR127" s="1021"/>
      <c r="AS127" s="1021"/>
      <c r="AT127" s="1022"/>
      <c r="AU127" s="284"/>
      <c r="AV127" s="284"/>
      <c r="AW127" s="284"/>
      <c r="AX127" s="1090" t="s">
        <v>530</v>
      </c>
      <c r="AY127" s="1091"/>
      <c r="AZ127" s="1091"/>
      <c r="BA127" s="1091"/>
      <c r="BB127" s="1091"/>
      <c r="BC127" s="1091"/>
      <c r="BD127" s="1091"/>
      <c r="BE127" s="1092"/>
      <c r="BF127" s="1093" t="s">
        <v>531</v>
      </c>
      <c r="BG127" s="1091"/>
      <c r="BH127" s="1091"/>
      <c r="BI127" s="1091"/>
      <c r="BJ127" s="1091"/>
      <c r="BK127" s="1091"/>
      <c r="BL127" s="1092"/>
      <c r="BM127" s="1093" t="s">
        <v>532</v>
      </c>
      <c r="BN127" s="1091"/>
      <c r="BO127" s="1091"/>
      <c r="BP127" s="1091"/>
      <c r="BQ127" s="1091"/>
      <c r="BR127" s="1091"/>
      <c r="BS127" s="1092"/>
      <c r="BT127" s="1093" t="s">
        <v>533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534</v>
      </c>
      <c r="CQ127" s="1008"/>
      <c r="CR127" s="1008"/>
      <c r="CS127" s="1008"/>
      <c r="CT127" s="1008"/>
      <c r="CU127" s="1008"/>
      <c r="CV127" s="1008"/>
      <c r="CW127" s="1008"/>
      <c r="CX127" s="1008"/>
      <c r="CY127" s="1008"/>
      <c r="CZ127" s="1008"/>
      <c r="DA127" s="1008"/>
      <c r="DB127" s="1008"/>
      <c r="DC127" s="1008"/>
      <c r="DD127" s="1008"/>
      <c r="DE127" s="1008"/>
      <c r="DF127" s="1009"/>
      <c r="DG127" s="977" t="s">
        <v>478</v>
      </c>
      <c r="DH127" s="978"/>
      <c r="DI127" s="978"/>
      <c r="DJ127" s="978"/>
      <c r="DK127" s="978"/>
      <c r="DL127" s="978">
        <v>1593649</v>
      </c>
      <c r="DM127" s="978"/>
      <c r="DN127" s="978"/>
      <c r="DO127" s="978"/>
      <c r="DP127" s="978"/>
      <c r="DQ127" s="978" t="s">
        <v>478</v>
      </c>
      <c r="DR127" s="978"/>
      <c r="DS127" s="978"/>
      <c r="DT127" s="978"/>
      <c r="DU127" s="978"/>
      <c r="DV127" s="979" t="s">
        <v>509</v>
      </c>
      <c r="DW127" s="979"/>
      <c r="DX127" s="979"/>
      <c r="DY127" s="979"/>
      <c r="DZ127" s="980"/>
    </row>
    <row r="128" spans="1:130" s="248" customFormat="1" ht="26.25" customHeight="1" thickBot="1" x14ac:dyDescent="0.25">
      <c r="A128" s="1101" t="s">
        <v>535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536</v>
      </c>
      <c r="X128" s="1103"/>
      <c r="Y128" s="1103"/>
      <c r="Z128" s="1104"/>
      <c r="AA128" s="1105">
        <v>17006037</v>
      </c>
      <c r="AB128" s="1106"/>
      <c r="AC128" s="1106"/>
      <c r="AD128" s="1106"/>
      <c r="AE128" s="1107"/>
      <c r="AF128" s="1108">
        <v>18432121</v>
      </c>
      <c r="AG128" s="1106"/>
      <c r="AH128" s="1106"/>
      <c r="AI128" s="1106"/>
      <c r="AJ128" s="1107"/>
      <c r="AK128" s="1108">
        <v>17167457</v>
      </c>
      <c r="AL128" s="1106"/>
      <c r="AM128" s="1106"/>
      <c r="AN128" s="1106"/>
      <c r="AO128" s="1107"/>
      <c r="AP128" s="1109"/>
      <c r="AQ128" s="1110"/>
      <c r="AR128" s="1110"/>
      <c r="AS128" s="1110"/>
      <c r="AT128" s="1111"/>
      <c r="AU128" s="284"/>
      <c r="AV128" s="284"/>
      <c r="AW128" s="284"/>
      <c r="AX128" s="946" t="s">
        <v>537</v>
      </c>
      <c r="AY128" s="947"/>
      <c r="AZ128" s="947"/>
      <c r="BA128" s="947"/>
      <c r="BB128" s="947"/>
      <c r="BC128" s="947"/>
      <c r="BD128" s="947"/>
      <c r="BE128" s="948"/>
      <c r="BF128" s="1112" t="s">
        <v>478</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538</v>
      </c>
      <c r="CQ128" s="1095"/>
      <c r="CR128" s="1095"/>
      <c r="CS128" s="1095"/>
      <c r="CT128" s="1095"/>
      <c r="CU128" s="1095"/>
      <c r="CV128" s="1095"/>
      <c r="CW128" s="1095"/>
      <c r="CX128" s="1095"/>
      <c r="CY128" s="1095"/>
      <c r="CZ128" s="1095"/>
      <c r="DA128" s="1095"/>
      <c r="DB128" s="1095"/>
      <c r="DC128" s="1095"/>
      <c r="DD128" s="1095"/>
      <c r="DE128" s="1095"/>
      <c r="DF128" s="1096"/>
      <c r="DG128" s="1097">
        <v>853002</v>
      </c>
      <c r="DH128" s="1098"/>
      <c r="DI128" s="1098"/>
      <c r="DJ128" s="1098"/>
      <c r="DK128" s="1098"/>
      <c r="DL128" s="1098">
        <v>1296942</v>
      </c>
      <c r="DM128" s="1098"/>
      <c r="DN128" s="1098"/>
      <c r="DO128" s="1098"/>
      <c r="DP128" s="1098"/>
      <c r="DQ128" s="1098">
        <v>1867413</v>
      </c>
      <c r="DR128" s="1098"/>
      <c r="DS128" s="1098"/>
      <c r="DT128" s="1098"/>
      <c r="DU128" s="1098"/>
      <c r="DV128" s="1099">
        <v>0.8</v>
      </c>
      <c r="DW128" s="1099"/>
      <c r="DX128" s="1099"/>
      <c r="DY128" s="1099"/>
      <c r="DZ128" s="1100"/>
    </row>
    <row r="129" spans="1:131" s="248" customFormat="1" ht="26.25" customHeight="1" x14ac:dyDescent="0.2">
      <c r="A129" s="988" t="s">
        <v>109</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539</v>
      </c>
      <c r="X129" s="1132"/>
      <c r="Y129" s="1132"/>
      <c r="Z129" s="1133"/>
      <c r="AA129" s="1016">
        <v>279698636</v>
      </c>
      <c r="AB129" s="1017"/>
      <c r="AC129" s="1017"/>
      <c r="AD129" s="1017"/>
      <c r="AE129" s="1018"/>
      <c r="AF129" s="1019">
        <v>279340536</v>
      </c>
      <c r="AG129" s="1017"/>
      <c r="AH129" s="1017"/>
      <c r="AI129" s="1017"/>
      <c r="AJ129" s="1018"/>
      <c r="AK129" s="1019">
        <v>283149895</v>
      </c>
      <c r="AL129" s="1017"/>
      <c r="AM129" s="1017"/>
      <c r="AN129" s="1017"/>
      <c r="AO129" s="1018"/>
      <c r="AP129" s="1134"/>
      <c r="AQ129" s="1135"/>
      <c r="AR129" s="1135"/>
      <c r="AS129" s="1135"/>
      <c r="AT129" s="1136"/>
      <c r="AU129" s="286"/>
      <c r="AV129" s="286"/>
      <c r="AW129" s="286"/>
      <c r="AX129" s="1125" t="s">
        <v>540</v>
      </c>
      <c r="AY129" s="1008"/>
      <c r="AZ129" s="1008"/>
      <c r="BA129" s="1008"/>
      <c r="BB129" s="1008"/>
      <c r="BC129" s="1008"/>
      <c r="BD129" s="1008"/>
      <c r="BE129" s="1009"/>
      <c r="BF129" s="1126" t="s">
        <v>478</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541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542</v>
      </c>
      <c r="X130" s="1132"/>
      <c r="Y130" s="1132"/>
      <c r="Z130" s="1133"/>
      <c r="AA130" s="1016">
        <v>39277131</v>
      </c>
      <c r="AB130" s="1017"/>
      <c r="AC130" s="1017"/>
      <c r="AD130" s="1017"/>
      <c r="AE130" s="1018"/>
      <c r="AF130" s="1019">
        <v>38354859</v>
      </c>
      <c r="AG130" s="1017"/>
      <c r="AH130" s="1017"/>
      <c r="AI130" s="1017"/>
      <c r="AJ130" s="1018"/>
      <c r="AK130" s="1019">
        <v>37547420</v>
      </c>
      <c r="AL130" s="1017"/>
      <c r="AM130" s="1017"/>
      <c r="AN130" s="1017"/>
      <c r="AO130" s="1018"/>
      <c r="AP130" s="1134"/>
      <c r="AQ130" s="1135"/>
      <c r="AR130" s="1135"/>
      <c r="AS130" s="1135"/>
      <c r="AT130" s="1136"/>
      <c r="AU130" s="286"/>
      <c r="AV130" s="286"/>
      <c r="AW130" s="286"/>
      <c r="AX130" s="1125" t="s">
        <v>543</v>
      </c>
      <c r="AY130" s="1008"/>
      <c r="AZ130" s="1008"/>
      <c r="BA130" s="1008"/>
      <c r="BB130" s="1008"/>
      <c r="BC130" s="1008"/>
      <c r="BD130" s="1008"/>
      <c r="BE130" s="1009"/>
      <c r="BF130" s="1162">
        <v>10.6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544</v>
      </c>
      <c r="X131" s="1170"/>
      <c r="Y131" s="1170"/>
      <c r="Z131" s="1171"/>
      <c r="AA131" s="1063">
        <v>240421505</v>
      </c>
      <c r="AB131" s="1042"/>
      <c r="AC131" s="1042"/>
      <c r="AD131" s="1042"/>
      <c r="AE131" s="1043"/>
      <c r="AF131" s="1041">
        <v>240985677</v>
      </c>
      <c r="AG131" s="1042"/>
      <c r="AH131" s="1042"/>
      <c r="AI131" s="1042"/>
      <c r="AJ131" s="1043"/>
      <c r="AK131" s="1041">
        <v>245602475</v>
      </c>
      <c r="AL131" s="1042"/>
      <c r="AM131" s="1042"/>
      <c r="AN131" s="1042"/>
      <c r="AO131" s="1043"/>
      <c r="AP131" s="1172"/>
      <c r="AQ131" s="1173"/>
      <c r="AR131" s="1173"/>
      <c r="AS131" s="1173"/>
      <c r="AT131" s="1174"/>
      <c r="AU131" s="286"/>
      <c r="AV131" s="286"/>
      <c r="AW131" s="286"/>
      <c r="AX131" s="1144" t="s">
        <v>545</v>
      </c>
      <c r="AY131" s="1095"/>
      <c r="AZ131" s="1095"/>
      <c r="BA131" s="1095"/>
      <c r="BB131" s="1095"/>
      <c r="BC131" s="1095"/>
      <c r="BD131" s="1095"/>
      <c r="BE131" s="1096"/>
      <c r="BF131" s="1145">
        <v>161.6</v>
      </c>
      <c r="BG131" s="1146"/>
      <c r="BH131" s="1146"/>
      <c r="BI131" s="1146"/>
      <c r="BJ131" s="1146"/>
      <c r="BK131" s="1146"/>
      <c r="BL131" s="1147"/>
      <c r="BM131" s="1145">
        <v>400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546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547</v>
      </c>
      <c r="W132" s="1155"/>
      <c r="X132" s="1155"/>
      <c r="Y132" s="1155"/>
      <c r="Z132" s="1156"/>
      <c r="AA132" s="1157">
        <v>10.42806757</v>
      </c>
      <c r="AB132" s="1158"/>
      <c r="AC132" s="1158"/>
      <c r="AD132" s="1158"/>
      <c r="AE132" s="1159"/>
      <c r="AF132" s="1160">
        <v>10.17647036</v>
      </c>
      <c r="AG132" s="1158"/>
      <c r="AH132" s="1158"/>
      <c r="AI132" s="1158"/>
      <c r="AJ132" s="1159"/>
      <c r="AK132" s="1160">
        <v>11.28205691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548</v>
      </c>
      <c r="W133" s="1138"/>
      <c r="X133" s="1138"/>
      <c r="Y133" s="1138"/>
      <c r="Z133" s="1139"/>
      <c r="AA133" s="1140">
        <v>11.2</v>
      </c>
      <c r="AB133" s="1141"/>
      <c r="AC133" s="1141"/>
      <c r="AD133" s="1141"/>
      <c r="AE133" s="1142"/>
      <c r="AF133" s="1140">
        <v>9.9</v>
      </c>
      <c r="AG133" s="1141"/>
      <c r="AH133" s="1141"/>
      <c r="AI133" s="1141"/>
      <c r="AJ133" s="1142"/>
      <c r="AK133" s="1140">
        <v>10.6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KVjk7H3b5k4GrZMN6d9/GtnHfmJ5ICsTirnb/GCigfja94RxIrDtJGZ2tvRLjNFubR/vaEgC3UueojbgFE+UA==" saltValue="yV26EwpHpn7iHOJc14WHPQ==" spinCount="100000" sheet="1" objects="1" scenarios="1"/>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3"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549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f0jTSBj8aYx9b6N7HBt9ib38TlEJPdEsFsIIPC7f1kfD4c9xjiWTzVpIH5oAnv6I8Uxliw5a0YN6NkL9hKU3Q==" saltValue="QgFKO2xA3VQFMYeOpUx5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Te+sw24b68d5cOZ/259IxPu+5NEPrOPn4PydsRNNpikmqYdhQM6y7nP/YfRZK6SNg6kk4vVZ6Ts7imgI8GZWA==" saltValue="0ZFaZH2AdlzwaU2fyD2u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9" workbookViewId="0">
      <selection activeCell="AK38" sqref="AK38:AN38"/>
    </sheetView>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550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551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552</v>
      </c>
      <c r="AP7" s="305"/>
      <c r="AQ7" s="306" t="s">
        <v>553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554</v>
      </c>
      <c r="AQ8" s="312" t="s">
        <v>555</v>
      </c>
      <c r="AR8" s="313" t="s">
        <v>556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557</v>
      </c>
      <c r="AL9" s="1178"/>
      <c r="AM9" s="1178"/>
      <c r="AN9" s="1179"/>
      <c r="AO9" s="314">
        <v>109321631</v>
      </c>
      <c r="AP9" s="314">
        <v>115720</v>
      </c>
      <c r="AQ9" s="315">
        <v>105138</v>
      </c>
      <c r="AR9" s="316">
        <v>10.1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558</v>
      </c>
      <c r="AL10" s="1178"/>
      <c r="AM10" s="1178"/>
      <c r="AN10" s="1179"/>
      <c r="AO10" s="317">
        <v>4920</v>
      </c>
      <c r="AP10" s="317">
        <v>5</v>
      </c>
      <c r="AQ10" s="318">
        <v>110</v>
      </c>
      <c r="AR10" s="319">
        <v>-95.5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559</v>
      </c>
      <c r="AL11" s="1178"/>
      <c r="AM11" s="1178"/>
      <c r="AN11" s="1179"/>
      <c r="AO11" s="317">
        <v>187575</v>
      </c>
      <c r="AP11" s="317">
        <v>199</v>
      </c>
      <c r="AQ11" s="318">
        <v>1177</v>
      </c>
      <c r="AR11" s="319">
        <v>-83.1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560</v>
      </c>
      <c r="AL12" s="1178"/>
      <c r="AM12" s="1178"/>
      <c r="AN12" s="1179"/>
      <c r="AO12" s="317" t="s">
        <v>561</v>
      </c>
      <c r="AP12" s="317" t="s">
        <v>561</v>
      </c>
      <c r="AQ12" s="318">
        <v>5</v>
      </c>
      <c r="AR12" s="319" t="s">
        <v>561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562</v>
      </c>
      <c r="AL13" s="1178"/>
      <c r="AM13" s="1178"/>
      <c r="AN13" s="1179"/>
      <c r="AO13" s="317">
        <v>2264506</v>
      </c>
      <c r="AP13" s="317">
        <v>2397</v>
      </c>
      <c r="AQ13" s="318">
        <v>1930</v>
      </c>
      <c r="AR13" s="319">
        <v>24.2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563</v>
      </c>
      <c r="AL14" s="1178"/>
      <c r="AM14" s="1178"/>
      <c r="AN14" s="1179"/>
      <c r="AO14" s="317">
        <v>580389</v>
      </c>
      <c r="AP14" s="317">
        <v>614</v>
      </c>
      <c r="AQ14" s="318">
        <v>1254</v>
      </c>
      <c r="AR14" s="319">
        <v>-51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564</v>
      </c>
      <c r="AL15" s="1184"/>
      <c r="AM15" s="1184"/>
      <c r="AN15" s="1185"/>
      <c r="AO15" s="317">
        <v>-9189146</v>
      </c>
      <c r="AP15" s="317">
        <v>-9727</v>
      </c>
      <c r="AQ15" s="318">
        <v>-7365</v>
      </c>
      <c r="AR15" s="319">
        <v>32.1</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103169875</v>
      </c>
      <c r="AP16" s="317">
        <v>109208</v>
      </c>
      <c r="AQ16" s="318">
        <v>102249</v>
      </c>
      <c r="AR16" s="319">
        <v>6.8</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565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566</v>
      </c>
      <c r="AP20" s="326" t="s">
        <v>567</v>
      </c>
      <c r="AQ20" s="327" t="s">
        <v>568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569</v>
      </c>
      <c r="AL21" s="1187"/>
      <c r="AM21" s="1187"/>
      <c r="AN21" s="1188"/>
      <c r="AO21" s="330">
        <v>12.3</v>
      </c>
      <c r="AP21" s="331">
        <v>11.28</v>
      </c>
      <c r="AQ21" s="332">
        <v>1.02</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570</v>
      </c>
      <c r="AL22" s="1187"/>
      <c r="AM22" s="1187"/>
      <c r="AN22" s="1188"/>
      <c r="AO22" s="335">
        <v>101.7</v>
      </c>
      <c r="AP22" s="336">
        <v>99.7</v>
      </c>
      <c r="AQ22" s="337">
        <v>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571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572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573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552</v>
      </c>
      <c r="AP30" s="305"/>
      <c r="AQ30" s="306" t="s">
        <v>553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554</v>
      </c>
      <c r="AQ31" s="312" t="s">
        <v>555</v>
      </c>
      <c r="AR31" s="313" t="s">
        <v>556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574</v>
      </c>
      <c r="AL32" s="1181"/>
      <c r="AM32" s="1181"/>
      <c r="AN32" s="1182"/>
      <c r="AO32" s="345">
        <v>36590022</v>
      </c>
      <c r="AP32" s="345">
        <v>38731</v>
      </c>
      <c r="AQ32" s="346">
        <v>31910</v>
      </c>
      <c r="AR32" s="347">
        <v>21.4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575</v>
      </c>
      <c r="AL33" s="1181"/>
      <c r="AM33" s="1181"/>
      <c r="AN33" s="1182"/>
      <c r="AO33" s="345">
        <v>5608048</v>
      </c>
      <c r="AP33" s="345">
        <v>5936</v>
      </c>
      <c r="AQ33" s="346">
        <v>2603</v>
      </c>
      <c r="AR33" s="347">
        <v>128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576</v>
      </c>
      <c r="AL34" s="1181"/>
      <c r="AM34" s="1181"/>
      <c r="AN34" s="1182"/>
      <c r="AO34" s="345">
        <v>34444428</v>
      </c>
      <c r="AP34" s="345">
        <v>36460</v>
      </c>
      <c r="AQ34" s="346">
        <v>20590</v>
      </c>
      <c r="AR34" s="347">
        <v>77.099999999999994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577</v>
      </c>
      <c r="AL35" s="1181"/>
      <c r="AM35" s="1181"/>
      <c r="AN35" s="1182"/>
      <c r="AO35" s="345">
        <v>5570101</v>
      </c>
      <c r="AP35" s="345">
        <v>5896</v>
      </c>
      <c r="AQ35" s="346">
        <v>9962</v>
      </c>
      <c r="AR35" s="347">
        <v>-40.799999999999997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578</v>
      </c>
      <c r="AL36" s="1181"/>
      <c r="AM36" s="1181"/>
      <c r="AN36" s="1182"/>
      <c r="AO36" s="345" t="s">
        <v>561</v>
      </c>
      <c r="AP36" s="345" t="s">
        <v>561</v>
      </c>
      <c r="AQ36" s="346">
        <v>163</v>
      </c>
      <c r="AR36" s="347" t="s">
        <v>561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579</v>
      </c>
      <c r="AL37" s="1181"/>
      <c r="AM37" s="1181"/>
      <c r="AN37" s="1182"/>
      <c r="AO37" s="345">
        <v>211289</v>
      </c>
      <c r="AP37" s="345">
        <v>224</v>
      </c>
      <c r="AQ37" s="346">
        <v>1304</v>
      </c>
      <c r="AR37" s="347">
        <v>-82.8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580</v>
      </c>
      <c r="AL38" s="1190"/>
      <c r="AM38" s="1190"/>
      <c r="AN38" s="1191"/>
      <c r="AO38" s="348" t="s">
        <v>561</v>
      </c>
      <c r="AP38" s="348" t="s">
        <v>561</v>
      </c>
      <c r="AQ38" s="349">
        <v>1</v>
      </c>
      <c r="AR38" s="337" t="s">
        <v>561</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581</v>
      </c>
      <c r="AL39" s="1190"/>
      <c r="AM39" s="1190"/>
      <c r="AN39" s="1191"/>
      <c r="AO39" s="345">
        <v>-17167457</v>
      </c>
      <c r="AP39" s="345">
        <v>-18172</v>
      </c>
      <c r="AQ39" s="346">
        <v>-16939</v>
      </c>
      <c r="AR39" s="347">
        <v>7.3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582</v>
      </c>
      <c r="AL40" s="1181"/>
      <c r="AM40" s="1181"/>
      <c r="AN40" s="1182"/>
      <c r="AO40" s="345">
        <v>-37547420</v>
      </c>
      <c r="AP40" s="345">
        <v>-39745</v>
      </c>
      <c r="AQ40" s="346">
        <v>-31934</v>
      </c>
      <c r="AR40" s="347">
        <v>24.5</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27709011</v>
      </c>
      <c r="AP41" s="345">
        <v>29330</v>
      </c>
      <c r="AQ41" s="346">
        <v>17660</v>
      </c>
      <c r="AR41" s="347">
        <v>66.099999999999994</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583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584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585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552</v>
      </c>
      <c r="AN49" s="1197" t="s">
        <v>586</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587</v>
      </c>
      <c r="AO50" s="362" t="s">
        <v>588</v>
      </c>
      <c r="AP50" s="363" t="s">
        <v>589</v>
      </c>
      <c r="AQ50" s="364" t="s">
        <v>590</v>
      </c>
      <c r="AR50" s="365" t="s">
        <v>591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592</v>
      </c>
      <c r="AL51" s="358"/>
      <c r="AM51" s="366">
        <v>75388551</v>
      </c>
      <c r="AN51" s="367">
        <v>77991</v>
      </c>
      <c r="AO51" s="368">
        <v>13</v>
      </c>
      <c r="AP51" s="369">
        <v>51684</v>
      </c>
      <c r="AQ51" s="370">
        <v>-0.4</v>
      </c>
      <c r="AR51" s="371">
        <v>13.4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593</v>
      </c>
      <c r="AM52" s="374">
        <v>35077646</v>
      </c>
      <c r="AN52" s="375">
        <v>36289</v>
      </c>
      <c r="AO52" s="376">
        <v>46</v>
      </c>
      <c r="AP52" s="377">
        <v>26671</v>
      </c>
      <c r="AQ52" s="378">
        <v>2.6</v>
      </c>
      <c r="AR52" s="379">
        <v>43.4</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594</v>
      </c>
      <c r="AL53" s="358"/>
      <c r="AM53" s="366">
        <v>67380380</v>
      </c>
      <c r="AN53" s="367">
        <v>70113</v>
      </c>
      <c r="AO53" s="368">
        <v>-10.1</v>
      </c>
      <c r="AP53" s="369">
        <v>52897</v>
      </c>
      <c r="AQ53" s="370">
        <v>2.2999999999999998</v>
      </c>
      <c r="AR53" s="371">
        <v>-12.4</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593</v>
      </c>
      <c r="AM54" s="374">
        <v>20858756</v>
      </c>
      <c r="AN54" s="375">
        <v>21705</v>
      </c>
      <c r="AO54" s="376">
        <v>-40.200000000000003</v>
      </c>
      <c r="AP54" s="377">
        <v>27013</v>
      </c>
      <c r="AQ54" s="378">
        <v>1.3</v>
      </c>
      <c r="AR54" s="379">
        <v>-41.5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595</v>
      </c>
      <c r="AL55" s="358"/>
      <c r="AM55" s="366">
        <v>68753446</v>
      </c>
      <c r="AN55" s="367">
        <v>71923</v>
      </c>
      <c r="AO55" s="368">
        <v>2.6</v>
      </c>
      <c r="AP55" s="369">
        <v>54945</v>
      </c>
      <c r="AQ55" s="370">
        <v>3.9</v>
      </c>
      <c r="AR55" s="371">
        <v>-1.3</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593</v>
      </c>
      <c r="AM56" s="374">
        <v>26176597</v>
      </c>
      <c r="AN56" s="375">
        <v>27383</v>
      </c>
      <c r="AO56" s="376">
        <v>26.2</v>
      </c>
      <c r="AP56" s="377">
        <v>29293</v>
      </c>
      <c r="AQ56" s="378">
        <v>8.4</v>
      </c>
      <c r="AR56" s="379">
        <v>17.8</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596</v>
      </c>
      <c r="AL57" s="358"/>
      <c r="AM57" s="366">
        <v>63750403</v>
      </c>
      <c r="AN57" s="367">
        <v>67063</v>
      </c>
      <c r="AO57" s="368">
        <v>-6.8</v>
      </c>
      <c r="AP57" s="369">
        <v>57132</v>
      </c>
      <c r="AQ57" s="370">
        <v>4</v>
      </c>
      <c r="AR57" s="371">
        <v>-10.8</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593</v>
      </c>
      <c r="AM58" s="374">
        <v>23192928</v>
      </c>
      <c r="AN58" s="375">
        <v>24398</v>
      </c>
      <c r="AO58" s="376">
        <v>-10.9</v>
      </c>
      <c r="AP58" s="377">
        <v>30126</v>
      </c>
      <c r="AQ58" s="378">
        <v>2.8</v>
      </c>
      <c r="AR58" s="379">
        <v>-13.7</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597</v>
      </c>
      <c r="AL59" s="358"/>
      <c r="AM59" s="366">
        <v>68889140</v>
      </c>
      <c r="AN59" s="367">
        <v>72921</v>
      </c>
      <c r="AO59" s="368">
        <v>8.6999999999999993</v>
      </c>
      <c r="AP59" s="369">
        <v>58766</v>
      </c>
      <c r="AQ59" s="370">
        <v>2.9</v>
      </c>
      <c r="AR59" s="371">
        <v>5.8</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593</v>
      </c>
      <c r="AM60" s="374">
        <v>20536571</v>
      </c>
      <c r="AN60" s="375">
        <v>21738</v>
      </c>
      <c r="AO60" s="376">
        <v>-10.9</v>
      </c>
      <c r="AP60" s="377">
        <v>29363</v>
      </c>
      <c r="AQ60" s="378">
        <v>-2.5</v>
      </c>
      <c r="AR60" s="379">
        <v>-8.4</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598</v>
      </c>
      <c r="AL61" s="380"/>
      <c r="AM61" s="381">
        <v>68832384</v>
      </c>
      <c r="AN61" s="382">
        <v>72002</v>
      </c>
      <c r="AO61" s="383">
        <v>1.5</v>
      </c>
      <c r="AP61" s="384">
        <v>55085</v>
      </c>
      <c r="AQ61" s="385">
        <v>2.5</v>
      </c>
      <c r="AR61" s="371">
        <v>-1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593</v>
      </c>
      <c r="AM62" s="374">
        <v>25168500</v>
      </c>
      <c r="AN62" s="375">
        <v>26303</v>
      </c>
      <c r="AO62" s="376">
        <v>2</v>
      </c>
      <c r="AP62" s="377">
        <v>28493</v>
      </c>
      <c r="AQ62" s="378">
        <v>2.5</v>
      </c>
      <c r="AR62" s="379">
        <v>-0.5</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73v2epoCt/z6sQD/g9YIcsL6QKxSgPVscUYXIKKi5JayaJ2kRuv/PgsA14CELHesqBlh6JtqmSYIpTsPiqgLxw==" saltValue="RjR3HJHVUvKzPigHunL63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600</v>
      </c>
    </row>
    <row r="120" spans="125:125" ht="13.5" hidden="1" customHeight="1" x14ac:dyDescent="0.2"/>
    <row r="121" spans="125:125" ht="13.5" hidden="1" customHeight="1" x14ac:dyDescent="0.2">
      <c r="DU121" s="292"/>
    </row>
  </sheetData>
  <sheetProtection algorithmName="SHA-512" hashValue="OMAc9AyYI3IVDcZvYr+liVDDAAtyOXSiL3HQ2GkoZ4u3bQuYFoA91RT7LG9REgOIvg78QEsRhgCTdePwizv6Iw==" saltValue="TvDAmL9h0AEaZngc5RCg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94"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601</v>
      </c>
    </row>
  </sheetData>
  <sheetProtection algorithmName="SHA-512" hashValue="cwnJVXNHaZq3ixlaCumUEeJ4WgwcjzSJd3ZdhTFyjIQ5VpQuHD1Fal2VNa4oJJAxztNON3qtib6yG/TzSURqww==" saltValue="WB5pcPXnKyjgAOs3MH8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26"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602</v>
      </c>
      <c r="G46" s="8" t="s">
        <v>603</v>
      </c>
      <c r="H46" s="8" t="s">
        <v>604</v>
      </c>
      <c r="I46" s="8" t="s">
        <v>605</v>
      </c>
      <c r="J46" s="9" t="s">
        <v>606</v>
      </c>
    </row>
    <row r="47" spans="2:10" ht="57.75" customHeight="1" x14ac:dyDescent="0.2">
      <c r="B47" s="10"/>
      <c r="C47" s="1200" t="s">
        <v>3</v>
      </c>
      <c r="D47" s="1200"/>
      <c r="E47" s="1201"/>
      <c r="F47" s="11">
        <v>3.97</v>
      </c>
      <c r="G47" s="12">
        <v>3.47</v>
      </c>
      <c r="H47" s="12">
        <v>3.09</v>
      </c>
      <c r="I47" s="12">
        <v>2.91</v>
      </c>
      <c r="J47" s="13">
        <v>2.83</v>
      </c>
    </row>
    <row r="48" spans="2:10" ht="57.75" customHeight="1" x14ac:dyDescent="0.2">
      <c r="B48" s="14"/>
      <c r="C48" s="1202" t="s">
        <v>4</v>
      </c>
      <c r="D48" s="1202"/>
      <c r="E48" s="1203"/>
      <c r="F48" s="15">
        <v>0.62</v>
      </c>
      <c r="G48" s="16">
        <v>0.76</v>
      </c>
      <c r="H48" s="16">
        <v>0.68</v>
      </c>
      <c r="I48" s="16">
        <v>0.76</v>
      </c>
      <c r="J48" s="17">
        <v>1.04</v>
      </c>
    </row>
    <row r="49" spans="2:10" ht="57.75" customHeight="1" thickBot="1" x14ac:dyDescent="0.25">
      <c r="B49" s="18"/>
      <c r="C49" s="1204" t="s">
        <v>5</v>
      </c>
      <c r="D49" s="1204"/>
      <c r="E49" s="1205"/>
      <c r="F49" s="19" t="s">
        <v>607</v>
      </c>
      <c r="G49" s="20">
        <v>0.19</v>
      </c>
      <c r="H49" s="20" t="s">
        <v>608</v>
      </c>
      <c r="I49" s="20" t="s">
        <v>609</v>
      </c>
      <c r="J49" s="21">
        <v>0.25</v>
      </c>
    </row>
    <row r="50" spans="2:10" ht="13.5" customHeight="1" x14ac:dyDescent="0.2"/>
  </sheetData>
  <sheetProtection algorithmName="SHA-512" hashValue="nKy/znqFEpJGZHBU1Tr755BtcXlc6dK4G0RoTROS/15YNvDMZ9cNl9wFx2Q65adMl6OoNrAQ/6LywgN6T8Z9eQ==" saltValue="wh7YOLHsr1fg/VNx5d6c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酒井　郁哉</cp:lastModifiedBy>
  <dcterms:created xsi:type="dcterms:W3CDTF">2022-02-02T06:56:28Z</dcterms:created>
  <dcterms:modified xsi:type="dcterms:W3CDTF">2023-12-18T06:39:14Z</dcterms:modified>
  <cp:category/>
</cp:coreProperties>
</file>