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Iドライブより移行\N\N40　財政企画グループ\05_公営企業担当\02_公営企業関係諸通知・諸調査\R05\02　照会\R6.1.16 　公営企業に係る経営比較分析表（令和３年度決算）の分析等について\05_総務省へ回答\分析表\下水道事業\"/>
    </mc:Choice>
  </mc:AlternateContent>
  <workbookProtection workbookAlgorithmName="SHA-512" workbookHashValue="qgbwPdN1ZfqdAiYOdAH50X3NHDY5Plguq4z09dfHjCjju1dIYR9FsuyznMvJ8WEZuot78oI/vxHCEZn7IOpjTA==" workbookSaltValue="Ca6uqMa09KPC3w2cZAnu4Q==" workbookSpinCount="100000" lockStructure="1"/>
  <bookViews>
    <workbookView xWindow="0" yWindow="0" windowWidth="21410" windowHeight="73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<sst xmlns="http://schemas.openxmlformats.org/spreadsheetml/2006/main" count="276" uniqueCount="116">
  <si>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</si>
  <si>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</si>
  <si>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</si>
  <si>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</si>
  <si>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</si>
  <si>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</si>
  <si>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</si>
  <si>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</si>
  <si>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</si>
  <si>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</si>
  <si>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</si>
  <si>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</si>
  <si>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</si>
  <si>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</si>
  <si>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</si>
  <si>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</si>
  <si>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</si>
  <si>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</si>
  <si>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</si>
  <si>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</si>
  <si>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</si>
  <si>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</si>
  <si>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</si>
  <si>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</si>
  <si>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</si>
  <si>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</si>
  <si>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</si>
  <si>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</si>
  <si>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</si>
  <si>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</si>
  <si>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</si>
  <si>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</si>
  <si>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</si>
  <si>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</si>
  <si>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</si>
  <si>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</si>
  <si>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</si>
  <si>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</si>
  <si>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</si>
  <si>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</si>
  <si>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</si>
  <si>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</si>
  <si>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</si>
  <si>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</si>
  <si>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</si>
  <si>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</si>
  <si>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</si>
  <si>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</si>
  <si>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</si>
  <si>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</si>
  <si>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</si>
  <si>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</si>
  <si>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</si>
  <si>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</si>
  <si>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</si>
  <si>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</si>
  <si>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</si>
  <si>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</si>
  <si>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</si>
  <si>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</si>
  <si>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</si>
  <si>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</si>
  <si>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</si>
  <si>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</si>
  <si>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</si>
  <si>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</si>
  <si>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</si>
  <si>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</si>
  <si>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</si>
  <si>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</si>
  <si>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</si>
  <si>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</si>
  <si>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</si>
  <si>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</si>
  <si>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</si>
  <si>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</si>
  <si>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</si>
  <si>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</si>
  <si>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</si>
  <si>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</si>
  <si>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</si>
  <si>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</si>
  <si>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</si>
  <si>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</si>
  <si>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</si>
  <si>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</si>
  <si>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</si>
  <si>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</si>
  <si>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</si>
  <si>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</si>
  <si>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</si>
  <si>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</si>
  <si>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</si>
  <si>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</si>
  <si>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</si>
  <si>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</si>
  <si>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t>
  </si>
  <si>
    <t>法適用</t>
  </si>
  <si>
    <t>下水道事業</t>
  </si>
  <si>
    <t>特定公共下水道</t>
  </si>
  <si>
    <t>-</t>
  </si>
  <si>
    <t>非設置</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</si>
  <si>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</si>
  <si>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</si>
  <si>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</si>
  <si>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</si>
  <si>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</si>
  <si>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</si>
  <si>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</si>
  <si>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</si>
  <si>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</si>
  <si>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</si>
  <si>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</si>
  <si>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
　策定したストックマネジメント計画に基づき計画的に施設の更新を図っている。
②管渠老朽化率、③管渠改善率
　法定耐用年数を超えた管渠は無いが、引き続きストックマネジメント計画に基づき計画的な更新を図る。
　</t>
    <rPh sb="1" eb="3">
      <t>ユウケイ</t>
    </rPh>
    <rPh sb="3" eb="7">
      <t>コテイシサン</t>
    </rPh>
    <rPh sb="7" eb="9">
      <t>ゲンカ</t>
    </rPh>
    <rPh sb="9" eb="12">
      <t>ショウキャクリツ</t>
    </rPh>
    <rPh sb="14" eb="16">
      <t>サクテイ</t>
    </rPh>
    <rPh sb="28" eb="30">
      <t>ケイカク</t>
    </rPh>
    <rPh sb="31" eb="32">
      <t>モト</t>
    </rPh>
    <rPh sb="34" eb="37">
      <t>ケイカクテキ</t>
    </rPh>
    <rPh sb="38" eb="40">
      <t>シセツ</t>
    </rPh>
    <rPh sb="41" eb="43">
      <t>コウシン</t>
    </rPh>
    <rPh sb="44" eb="45">
      <t>ハカ</t>
    </rPh>
    <rPh sb="52" eb="54">
      <t>カンキョ</t>
    </rPh>
    <rPh sb="54" eb="57">
      <t>ロウキュウカ</t>
    </rPh>
    <rPh sb="57" eb="58">
      <t>リツ</t>
    </rPh>
    <rPh sb="60" eb="62">
      <t>カンキョ</t>
    </rPh>
    <rPh sb="62" eb="65">
      <t>カイゼンリツ</t>
    </rPh>
    <rPh sb="67" eb="69">
      <t>ホウテイ</t>
    </rPh>
    <rPh sb="69" eb="71">
      <t>タイヨウ</t>
    </rPh>
    <rPh sb="71" eb="73">
      <t>ネンスウ</t>
    </rPh>
    <rPh sb="74" eb="75">
      <t>コ</t>
    </rPh>
    <rPh sb="77" eb="79">
      <t>カンキョ</t>
    </rPh>
    <rPh sb="80" eb="81">
      <t>ナ</t>
    </rPh>
    <rPh sb="84" eb="85">
      <t>ヒ</t>
    </rPh>
    <rPh sb="86" eb="87">
      <t>ツヅ</t>
    </rPh>
    <rPh sb="98" eb="100">
      <t>ケイカク</t>
    </rPh>
    <rPh sb="101" eb="102">
      <t>モト</t>
    </rPh>
    <rPh sb="104" eb="106">
      <t>ケイカク</t>
    </rPh>
    <rPh sb="106" eb="107">
      <t>テキ</t>
    </rPh>
    <rPh sb="108" eb="110">
      <t>コウシン</t>
    </rPh>
    <rPh sb="111" eb="112">
      <t>ハカ</t>
    </rPh>
    <phoneticPr fontId="4"/>
  </si>
  <si>
    <t>　経営状況は厳しいが、電気料の高騰や施設の老朽化に伴う修繕費用の増加などの支出増に対応するために、令和５年度途中に実施した使用料単価の見直しが事業経営に寄与すると考えている。今後も使用料単価の見直しなどの事業収支の改善に向けた取組や維持管理費の削減に努めることはもとより、ストックマネジメント計画に基づく計画的な改築・更新に際しては、新技術・高効率機器を導入するなど持続的で安定した下水道サービスの提供に努める。</t>
    <rPh sb="1" eb="3">
      <t>ケイエイ</t>
    </rPh>
    <rPh sb="3" eb="5">
      <t>ジョウキョウ</t>
    </rPh>
    <rPh sb="6" eb="7">
      <t>キビ</t>
    </rPh>
    <rPh sb="11" eb="14">
      <t>デンキリョウ</t>
    </rPh>
    <rPh sb="15" eb="17">
      <t>コウトウ</t>
    </rPh>
    <rPh sb="18" eb="20">
      <t>シセツ</t>
    </rPh>
    <rPh sb="21" eb="24">
      <t>ロウキュウカ</t>
    </rPh>
    <rPh sb="25" eb="26">
      <t>トモナ</t>
    </rPh>
    <rPh sb="27" eb="29">
      <t>シュウゼン</t>
    </rPh>
    <rPh sb="29" eb="31">
      <t>ヒヨウ</t>
    </rPh>
    <rPh sb="32" eb="34">
      <t>ゾウカ</t>
    </rPh>
    <rPh sb="37" eb="39">
      <t>シシュツ</t>
    </rPh>
    <rPh sb="39" eb="40">
      <t>ゾウ</t>
    </rPh>
    <rPh sb="41" eb="43">
      <t>タイオウ</t>
    </rPh>
    <rPh sb="57" eb="59">
      <t>ジッシ</t>
    </rPh>
    <rPh sb="61" eb="64">
      <t>シヨウリョウ</t>
    </rPh>
    <rPh sb="64" eb="66">
      <t>タンカ</t>
    </rPh>
    <rPh sb="67" eb="69">
      <t>ミナオ</t>
    </rPh>
    <rPh sb="71" eb="73">
      <t>ジギョウ</t>
    </rPh>
    <rPh sb="73" eb="75">
      <t>ケイエイ</t>
    </rPh>
    <rPh sb="76" eb="78">
      <t>キヨ</t>
    </rPh>
    <rPh sb="81" eb="82">
      <t>カンガ</t>
    </rPh>
    <rPh sb="87" eb="89">
      <t>コンゴ</t>
    </rPh>
    <rPh sb="90" eb="93">
      <t>シヨウリョウ</t>
    </rPh>
    <rPh sb="93" eb="95">
      <t>タンカ</t>
    </rPh>
    <rPh sb="96" eb="98">
      <t>ミナオ</t>
    </rPh>
    <rPh sb="102" eb="104">
      <t>ジギョウ</t>
    </rPh>
    <rPh sb="104" eb="106">
      <t>シュウシ</t>
    </rPh>
    <rPh sb="107" eb="109">
      <t>カイゼン</t>
    </rPh>
    <rPh sb="110" eb="111">
      <t>ム</t>
    </rPh>
    <rPh sb="113" eb="115">
      <t>トリクミ</t>
    </rPh>
    <rPh sb="116" eb="118">
      <t>イジ</t>
    </rPh>
    <rPh sb="118" eb="120">
      <t>カンリ</t>
    </rPh>
    <rPh sb="120" eb="121">
      <t>ヒ</t>
    </rPh>
    <rPh sb="122" eb="124">
      <t>サクゲン</t>
    </rPh>
    <rPh sb="125" eb="126">
      <t>ツト</t>
    </rPh>
    <rPh sb="149" eb="150">
      <t>モト</t>
    </rPh>
    <rPh sb="162" eb="163">
      <t>サイ</t>
    </rPh>
    <rPh sb="199" eb="201">
      <t>テイキョウ</t>
    </rPh>
    <phoneticPr fontId="4"/>
  </si>
  <si>
    <t>①経常収支比率、⑤経費回収率、⑥汚水処理原価
　下水道を利用する企業の立地が計画を大幅に下回っていることから、汚水有収水量の実績が低調となり、使用料収入が計画を下回っていることや汚水処理費のコストが増加していることが主な要因である。今後、使用料単価の見直しなどにより改善に努める。
②累積欠損金比率
　現金収支の不足額を一般会計からの長期借入金で賄っていることが借入額が累積している主な要因である。今後、使用料単価の見直しなどにより改善に努める。
③流動比率
　流動負債である翌年度の企業債償還額に対して、当該年度の現金等を確保していないため、現金収支不足が発生し、一般会計から長期借入を行っていることが主な要因である。なお、現金収支の不足時は、一般会計から長期借入を行うため、支払能力に問題はない。
④企業債残高対事業規模比率
　過去の設備投資に係る借入が大きいため平均よりかなり高いが、返済計画に基づき着実に返済している。
⑧水洗化率
　特定公共下水道は、ユーザーの大部分が企業であり、企業分の水洗化率は反映されないため、当指標の高低が経営に与える影響は小さい。</t>
    <rPh sb="24" eb="27">
      <t>ゲスイドウ</t>
    </rPh>
    <rPh sb="28" eb="30">
      <t>リヨウ</t>
    </rPh>
    <rPh sb="32" eb="34">
      <t>キギョウ</t>
    </rPh>
    <rPh sb="35" eb="37">
      <t>リッチ</t>
    </rPh>
    <rPh sb="38" eb="40">
      <t>ケイカク</t>
    </rPh>
    <rPh sb="41" eb="43">
      <t>オオハバ</t>
    </rPh>
    <rPh sb="44" eb="46">
      <t>シタマワ</t>
    </rPh>
    <rPh sb="55" eb="57">
      <t>オスイ</t>
    </rPh>
    <rPh sb="57" eb="59">
      <t>ユウシュウ</t>
    </rPh>
    <rPh sb="59" eb="60">
      <t>スイ</t>
    </rPh>
    <rPh sb="60" eb="61">
      <t>リョウ</t>
    </rPh>
    <rPh sb="62" eb="64">
      <t>ジッセキ</t>
    </rPh>
    <rPh sb="65" eb="67">
      <t>テイチョウ</t>
    </rPh>
    <rPh sb="71" eb="74">
      <t>シヨウリョウ</t>
    </rPh>
    <rPh sb="74" eb="76">
      <t>シュウニュウ</t>
    </rPh>
    <rPh sb="77" eb="79">
      <t>ケイカク</t>
    </rPh>
    <rPh sb="80" eb="82">
      <t>シタマワ</t>
    </rPh>
    <rPh sb="89" eb="91">
      <t>オスイ</t>
    </rPh>
    <rPh sb="91" eb="94">
      <t>ショリヒ</t>
    </rPh>
    <rPh sb="99" eb="101">
      <t>ゾウカ</t>
    </rPh>
    <rPh sb="108" eb="109">
      <t>オモ</t>
    </rPh>
    <rPh sb="110" eb="112">
      <t>ヨウイン</t>
    </rPh>
    <rPh sb="116" eb="118">
      <t>コンゴ</t>
    </rPh>
    <rPh sb="119" eb="122">
      <t>シヨウリョウ</t>
    </rPh>
    <rPh sb="122" eb="124">
      <t>タンカ</t>
    </rPh>
    <rPh sb="125" eb="127">
      <t>ミナオ</t>
    </rPh>
    <rPh sb="133" eb="135">
      <t>カイゼン</t>
    </rPh>
    <rPh sb="136" eb="137">
      <t>ツト</t>
    </rPh>
    <rPh sb="151" eb="153">
      <t>ゲンキン</t>
    </rPh>
    <rPh sb="153" eb="155">
      <t>シュウシ</t>
    </rPh>
    <rPh sb="156" eb="158">
      <t>フソク</t>
    </rPh>
    <rPh sb="158" eb="159">
      <t>ガク</t>
    </rPh>
    <rPh sb="160" eb="162">
      <t>イッパン</t>
    </rPh>
    <rPh sb="162" eb="164">
      <t>カイケイ</t>
    </rPh>
    <rPh sb="167" eb="169">
      <t>チョウキ</t>
    </rPh>
    <rPh sb="169" eb="172">
      <t>カリイレキン</t>
    </rPh>
    <rPh sb="173" eb="174">
      <t>マカナ</t>
    </rPh>
    <rPh sb="181" eb="184">
      <t>カリイレガク</t>
    </rPh>
    <rPh sb="185" eb="187">
      <t>ルイセキ</t>
    </rPh>
    <rPh sb="191" eb="192">
      <t>オモ</t>
    </rPh>
    <rPh sb="193" eb="195">
      <t>ヨウイン</t>
    </rPh>
    <rPh sb="199" eb="201">
      <t>コンゴ</t>
    </rPh>
    <rPh sb="202" eb="205">
      <t>シヨウリョウ</t>
    </rPh>
    <rPh sb="205" eb="207">
      <t>タンカ</t>
    </rPh>
    <rPh sb="208" eb="210">
      <t>ミナオ</t>
    </rPh>
    <rPh sb="216" eb="218">
      <t>カイゼン</t>
    </rPh>
    <rPh sb="219" eb="220">
      <t>ツト</t>
    </rPh>
    <rPh sb="231" eb="233">
      <t>リュウドウ</t>
    </rPh>
    <rPh sb="233" eb="235">
      <t>フサイ</t>
    </rPh>
    <rPh sb="238" eb="241">
      <t>ヨクネンド</t>
    </rPh>
    <rPh sb="242" eb="245">
      <t>キギョウサイ</t>
    </rPh>
    <rPh sb="245" eb="247">
      <t>ショウカン</t>
    </rPh>
    <rPh sb="247" eb="248">
      <t>ガク</t>
    </rPh>
    <rPh sb="249" eb="250">
      <t>タイ</t>
    </rPh>
    <rPh sb="253" eb="255">
      <t>トウガイ</t>
    </rPh>
    <rPh sb="255" eb="256">
      <t>ネン</t>
    </rPh>
    <rPh sb="256" eb="257">
      <t>ド</t>
    </rPh>
    <rPh sb="258" eb="260">
      <t>ゲンキン</t>
    </rPh>
    <rPh sb="260" eb="261">
      <t>トウ</t>
    </rPh>
    <rPh sb="262" eb="264">
      <t>カクホ</t>
    </rPh>
    <rPh sb="272" eb="274">
      <t>ゲンキン</t>
    </rPh>
    <rPh sb="274" eb="276">
      <t>シュウシ</t>
    </rPh>
    <rPh sb="276" eb="278">
      <t>フソク</t>
    </rPh>
    <rPh sb="279" eb="281">
      <t>ハッセイ</t>
    </rPh>
    <rPh sb="283" eb="285">
      <t>イッパン</t>
    </rPh>
    <rPh sb="285" eb="287">
      <t>カイケイ</t>
    </rPh>
    <rPh sb="289" eb="291">
      <t>チョウキ</t>
    </rPh>
    <rPh sb="291" eb="293">
      <t>カリイレ</t>
    </rPh>
    <rPh sb="294" eb="295">
      <t>オコナ</t>
    </rPh>
    <rPh sb="302" eb="303">
      <t>オモ</t>
    </rPh>
    <rPh sb="304" eb="306">
      <t>ヨウイン</t>
    </rPh>
    <rPh sb="313" eb="315">
      <t>ゲンキン</t>
    </rPh>
    <rPh sb="315" eb="317">
      <t>シュウシ</t>
    </rPh>
    <rPh sb="318" eb="320">
      <t>フソク</t>
    </rPh>
    <rPh sb="320" eb="321">
      <t>ジ</t>
    </rPh>
    <rPh sb="323" eb="325">
      <t>イッパン</t>
    </rPh>
    <rPh sb="325" eb="327">
      <t>カイケイ</t>
    </rPh>
    <rPh sb="329" eb="331">
      <t>チョウキ</t>
    </rPh>
    <rPh sb="339" eb="341">
      <t>シハラ</t>
    </rPh>
    <rPh sb="341" eb="343">
      <t>ノウリョク</t>
    </rPh>
    <rPh sb="344" eb="346">
      <t>モンダイ</t>
    </rPh>
    <rPh sb="366" eb="368">
      <t>カコ</t>
    </rPh>
    <rPh sb="369" eb="371">
      <t>セツビ</t>
    </rPh>
    <rPh sb="371" eb="373">
      <t>トウシ</t>
    </rPh>
    <rPh sb="374" eb="375">
      <t>カカ</t>
    </rPh>
    <rPh sb="376" eb="378">
      <t>カリイレ</t>
    </rPh>
    <rPh sb="379" eb="380">
      <t>オオ</t>
    </rPh>
    <rPh sb="415" eb="418">
      <t>スイセンカ</t>
    </rPh>
    <rPh sb="418" eb="419">
      <t>リツ</t>
    </rPh>
    <rPh sb="421" eb="423">
      <t>トクテイ</t>
    </rPh>
    <rPh sb="423" eb="425">
      <t>コウキョウ</t>
    </rPh>
    <rPh sb="425" eb="428">
      <t>ゲスイドウ</t>
    </rPh>
    <rPh sb="435" eb="438">
      <t>ダイブブン</t>
    </rPh>
    <rPh sb="439" eb="441">
      <t>キギョウ</t>
    </rPh>
    <rPh sb="445" eb="447">
      <t>キギョウ</t>
    </rPh>
    <rPh sb="447" eb="448">
      <t>ブン</t>
    </rPh>
    <rPh sb="449" eb="452">
      <t>スイセンカ</t>
    </rPh>
    <rPh sb="452" eb="453">
      <t>リツ</t>
    </rPh>
    <rPh sb="454" eb="456">
      <t>ハンエイ</t>
    </rPh>
    <rPh sb="463" eb="464">
      <t>トウ</t>
    </rPh>
    <rPh sb="464" eb="466">
      <t>シヒョウ</t>
    </rPh>
    <rPh sb="467" eb="469">
      <t>コウテイ</t>
    </rPh>
    <rPh sb="470" eb="472">
      <t>ケイエイ</t>
    </rPh>
    <rPh sb="473" eb="474">
      <t>アタ</t>
    </rPh>
    <rPh sb="476" eb="478">
      <t>エイキョウ</t>
    </rPh>
    <rPh sb="479" eb="480">
      <t>チイ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</si>
</sst>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E28-4DE2-AFB0-F86218EE514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0.17</c:v>
                </c:pt>
                <c:pt idx="3">
                  <c:v>0.34</c:v>
                </c:pt>
                <c:pt idx="4" formatCode="#,##0.00;&quot;△&quot;#,##0.00">
                  <c:v>0</c:v>
                </c:pt>
              </c:numCache>
            </c:numRef>
          </c:val>
          <c:smooth val="0"/>
          <c:extLst>
            <c:ext xmlns:c16="http://schemas.microsoft.com/office/drawing/2014/chart" uri="{C3380CC4-5D6E-409C-BE32-E72D297353CC}">
              <c16:uniqueId val="{00000001-AE28-4DE2-AFB0-F86218EE514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91.47</c:v>
                </c:pt>
                <c:pt idx="3">
                  <c:v>89.51</c:v>
                </c:pt>
                <c:pt idx="4">
                  <c:v>98.17</c:v>
                </c:pt>
              </c:numCache>
            </c:numRef>
          </c:val>
          <c:extLst>
            <c:ext xmlns:c16="http://schemas.microsoft.com/office/drawing/2014/chart" uri="{C3380CC4-5D6E-409C-BE32-E72D297353CC}">
              <c16:uniqueId val="{00000000-CFA6-40A2-AA2E-C746092BBF2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12.46</c:v>
                </c:pt>
                <c:pt idx="3">
                  <c:v>12.6</c:v>
                </c:pt>
                <c:pt idx="4">
                  <c:v>12.7</c:v>
                </c:pt>
              </c:numCache>
            </c:numRef>
          </c:val>
          <c:smooth val="0"/>
          <c:extLst>
            <c:ext xmlns:c16="http://schemas.microsoft.com/office/drawing/2014/chart" uri="{C3380CC4-5D6E-409C-BE32-E72D297353CC}">
              <c16:uniqueId val="{00000001-CFA6-40A2-AA2E-C746092BBF2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formatCode="#,##0.00;&quot;△&quot;#,##0.00">
                  <c:v>0</c:v>
                </c:pt>
                <c:pt idx="3">
                  <c:v>100</c:v>
                </c:pt>
                <c:pt idx="4">
                  <c:v>100</c:v>
                </c:pt>
              </c:numCache>
            </c:numRef>
          </c:val>
          <c:extLst>
            <c:ext xmlns:c16="http://schemas.microsoft.com/office/drawing/2014/chart" uri="{C3380CC4-5D6E-409C-BE32-E72D297353CC}">
              <c16:uniqueId val="{00000000-D346-4629-B4A7-3B8FE7826CE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0.52</c:v>
                </c:pt>
                <c:pt idx="3">
                  <c:v>0.66</c:v>
                </c:pt>
                <c:pt idx="4">
                  <c:v>0.62</c:v>
                </c:pt>
              </c:numCache>
            </c:numRef>
          </c:val>
          <c:smooth val="0"/>
          <c:extLst>
            <c:ext xmlns:c16="http://schemas.microsoft.com/office/drawing/2014/chart" uri="{C3380CC4-5D6E-409C-BE32-E72D297353CC}">
              <c16:uniqueId val="{00000001-D346-4629-B4A7-3B8FE7826CE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82.74</c:v>
                </c:pt>
                <c:pt idx="3">
                  <c:v>76.23</c:v>
                </c:pt>
                <c:pt idx="4">
                  <c:v>75.22</c:v>
                </c:pt>
              </c:numCache>
            </c:numRef>
          </c:val>
          <c:extLst>
            <c:ext xmlns:c16="http://schemas.microsoft.com/office/drawing/2014/chart" uri="{C3380CC4-5D6E-409C-BE32-E72D297353CC}">
              <c16:uniqueId val="{00000000-CCD4-4A43-BDF2-99615112F04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103.11</c:v>
                </c:pt>
                <c:pt idx="3">
                  <c:v>103.62</c:v>
                </c:pt>
                <c:pt idx="4">
                  <c:v>100.53</c:v>
                </c:pt>
              </c:numCache>
            </c:numRef>
          </c:val>
          <c:smooth val="0"/>
          <c:extLst>
            <c:ext xmlns:c16="http://schemas.microsoft.com/office/drawing/2014/chart" uri="{C3380CC4-5D6E-409C-BE32-E72D297353CC}">
              <c16:uniqueId val="{00000001-CCD4-4A43-BDF2-99615112F04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5.17</c:v>
                </c:pt>
                <c:pt idx="3">
                  <c:v>10</c:v>
                </c:pt>
                <c:pt idx="4">
                  <c:v>14.7</c:v>
                </c:pt>
              </c:numCache>
            </c:numRef>
          </c:val>
          <c:extLst>
            <c:ext xmlns:c16="http://schemas.microsoft.com/office/drawing/2014/chart" uri="{C3380CC4-5D6E-409C-BE32-E72D297353CC}">
              <c16:uniqueId val="{00000000-126A-4E0A-B2CB-B491AF7E576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47.04</c:v>
                </c:pt>
                <c:pt idx="3">
                  <c:v>48.77</c:v>
                </c:pt>
                <c:pt idx="4">
                  <c:v>50.14</c:v>
                </c:pt>
              </c:numCache>
            </c:numRef>
          </c:val>
          <c:smooth val="0"/>
          <c:extLst>
            <c:ext xmlns:c16="http://schemas.microsoft.com/office/drawing/2014/chart" uri="{C3380CC4-5D6E-409C-BE32-E72D297353CC}">
              <c16:uniqueId val="{00000001-126A-4E0A-B2CB-B491AF7E576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1C1-410A-A772-DC4429A1983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4.4400000000000004</c:v>
                </c:pt>
                <c:pt idx="3">
                  <c:v>5.51</c:v>
                </c:pt>
                <c:pt idx="4">
                  <c:v>6.05</c:v>
                </c:pt>
              </c:numCache>
            </c:numRef>
          </c:val>
          <c:smooth val="0"/>
          <c:extLst>
            <c:ext xmlns:c16="http://schemas.microsoft.com/office/drawing/2014/chart" uri="{C3380CC4-5D6E-409C-BE32-E72D297353CC}">
              <c16:uniqueId val="{00000001-A1C1-410A-A772-DC4429A1983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3254.8</c:v>
                </c:pt>
                <c:pt idx="3">
                  <c:v>3237.17</c:v>
                </c:pt>
                <c:pt idx="4">
                  <c:v>3143.49</c:v>
                </c:pt>
              </c:numCache>
            </c:numRef>
          </c:val>
          <c:extLst>
            <c:ext xmlns:c16="http://schemas.microsoft.com/office/drawing/2014/chart" uri="{C3380CC4-5D6E-409C-BE32-E72D297353CC}">
              <c16:uniqueId val="{00000000-79A8-434D-821A-61E7F49AC1F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270.95</c:v>
                </c:pt>
                <c:pt idx="3">
                  <c:v>260.23</c:v>
                </c:pt>
                <c:pt idx="4">
                  <c:v>269.08</c:v>
                </c:pt>
              </c:numCache>
            </c:numRef>
          </c:val>
          <c:smooth val="0"/>
          <c:extLst>
            <c:ext xmlns:c16="http://schemas.microsoft.com/office/drawing/2014/chart" uri="{C3380CC4-5D6E-409C-BE32-E72D297353CC}">
              <c16:uniqueId val="{00000001-79A8-434D-821A-61E7F49AC1F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68.52</c:v>
                </c:pt>
                <c:pt idx="3">
                  <c:v>78.13</c:v>
                </c:pt>
                <c:pt idx="4">
                  <c:v>67.650000000000006</c:v>
                </c:pt>
              </c:numCache>
            </c:numRef>
          </c:val>
          <c:extLst>
            <c:ext xmlns:c16="http://schemas.microsoft.com/office/drawing/2014/chart" uri="{C3380CC4-5D6E-409C-BE32-E72D297353CC}">
              <c16:uniqueId val="{00000000-4389-460B-9C2A-48C72CBC745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333.87</c:v>
                </c:pt>
                <c:pt idx="3">
                  <c:v>274.66000000000003</c:v>
                </c:pt>
                <c:pt idx="4">
                  <c:v>294.39999999999998</c:v>
                </c:pt>
              </c:numCache>
            </c:numRef>
          </c:val>
          <c:smooth val="0"/>
          <c:extLst>
            <c:ext xmlns:c16="http://schemas.microsoft.com/office/drawing/2014/chart" uri="{C3380CC4-5D6E-409C-BE32-E72D297353CC}">
              <c16:uniqueId val="{00000001-4389-460B-9C2A-48C72CBC745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843.78</c:v>
                </c:pt>
                <c:pt idx="3">
                  <c:v>852.01</c:v>
                </c:pt>
                <c:pt idx="4">
                  <c:v>808.88</c:v>
                </c:pt>
              </c:numCache>
            </c:numRef>
          </c:val>
          <c:extLst>
            <c:ext xmlns:c16="http://schemas.microsoft.com/office/drawing/2014/chart" uri="{C3380CC4-5D6E-409C-BE32-E72D297353CC}">
              <c16:uniqueId val="{00000000-31A0-4DE3-8D9E-C804BE9E784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185.86</c:v>
                </c:pt>
                <c:pt idx="3">
                  <c:v>184.67</c:v>
                </c:pt>
                <c:pt idx="4">
                  <c:v>222.51</c:v>
                </c:pt>
              </c:numCache>
            </c:numRef>
          </c:val>
          <c:smooth val="0"/>
          <c:extLst>
            <c:ext xmlns:c16="http://schemas.microsoft.com/office/drawing/2014/chart" uri="{C3380CC4-5D6E-409C-BE32-E72D297353CC}">
              <c16:uniqueId val="{00000001-31A0-4DE3-8D9E-C804BE9E784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36.81</c:v>
                </c:pt>
                <c:pt idx="3">
                  <c:v>29.11</c:v>
                </c:pt>
                <c:pt idx="4">
                  <c:v>29.95</c:v>
                </c:pt>
              </c:numCache>
            </c:numRef>
          </c:val>
          <c:extLst>
            <c:ext xmlns:c16="http://schemas.microsoft.com/office/drawing/2014/chart" uri="{C3380CC4-5D6E-409C-BE32-E72D297353CC}">
              <c16:uniqueId val="{00000000-3928-45AC-A17B-C835A74B49D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92.2</c:v>
                </c:pt>
                <c:pt idx="3">
                  <c:v>91.68</c:v>
                </c:pt>
                <c:pt idx="4">
                  <c:v>88.54</c:v>
                </c:pt>
              </c:numCache>
            </c:numRef>
          </c:val>
          <c:smooth val="0"/>
          <c:extLst>
            <c:ext xmlns:c16="http://schemas.microsoft.com/office/drawing/2014/chart" uri="{C3380CC4-5D6E-409C-BE32-E72D297353CC}">
              <c16:uniqueId val="{00000001-3928-45AC-A17B-C835A74B49D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497</c:v>
                </c:pt>
                <c:pt idx="3">
                  <c:v>629.11</c:v>
                </c:pt>
                <c:pt idx="4">
                  <c:v>615.97</c:v>
                </c:pt>
              </c:numCache>
            </c:numRef>
          </c:val>
          <c:extLst>
            <c:ext xmlns:c16="http://schemas.microsoft.com/office/drawing/2014/chart" uri="{C3380CC4-5D6E-409C-BE32-E72D297353CC}">
              <c16:uniqueId val="{00000000-B01A-4CAF-9B4E-8EEBB34042D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75.41</c:v>
                </c:pt>
                <c:pt idx="3">
                  <c:v>75.709999999999994</c:v>
                </c:pt>
                <c:pt idx="4">
                  <c:v>78.31</c:v>
                </c:pt>
              </c:numCache>
            </c:numRef>
          </c:val>
          <c:smooth val="0"/>
          <c:extLst>
            <c:ext xmlns:c16="http://schemas.microsoft.com/office/drawing/2014/chart" uri="{C3380CC4-5D6E-409C-BE32-E72D297353CC}">
              <c16:uniqueId val="{00000001-B01A-4CAF-9B4E-8EEBB34042D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80" zoomScaleNormal="80" workbookViewId="0">
      <selection activeCell="BL45" sqref="BL45:BZ46"/>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北海道</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特定公共下水道</v>
      </c>
      <c r="Q8" s="40"/>
      <c r="R8" s="40"/>
      <c r="S8" s="40"/>
      <c r="T8" s="40"/>
      <c r="U8" s="40"/>
      <c r="V8" s="40"/>
      <c r="W8" s="40" t="str">
        <f>データ!L6</f>
        <v>-</v>
      </c>
      <c r="X8" s="40"/>
      <c r="Y8" s="40"/>
      <c r="Z8" s="40"/>
      <c r="AA8" s="40"/>
      <c r="AB8" s="40"/>
      <c r="AC8" s="40"/>
      <c r="AD8" s="41" t="str">
        <f>データ!$M$6</f>
        <v>非設置</v>
      </c>
      <c r="AE8" s="41"/>
      <c r="AF8" s="41"/>
      <c r="AG8" s="41"/>
      <c r="AH8" s="41"/>
      <c r="AI8" s="41"/>
      <c r="AJ8" s="41"/>
      <c r="AK8" s="3"/>
      <c r="AL8" s="42">
        <f>データ!S6</f>
        <v>5139913</v>
      </c>
      <c r="AM8" s="42"/>
      <c r="AN8" s="42"/>
      <c r="AO8" s="42"/>
      <c r="AP8" s="42"/>
      <c r="AQ8" s="42"/>
      <c r="AR8" s="42"/>
      <c r="AS8" s="42"/>
      <c r="AT8" s="35">
        <f>データ!T6</f>
        <v>83421.62</v>
      </c>
      <c r="AU8" s="35"/>
      <c r="AV8" s="35"/>
      <c r="AW8" s="35"/>
      <c r="AX8" s="35"/>
      <c r="AY8" s="35"/>
      <c r="AZ8" s="35"/>
      <c r="BA8" s="35"/>
      <c r="BB8" s="35">
        <f>データ!U6</f>
        <v>61.61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-18.829999999999998</v>
      </c>
      <c r="J10" s="35"/>
      <c r="K10" s="35"/>
      <c r="L10" s="35"/>
      <c r="M10" s="35"/>
      <c r="N10" s="35"/>
      <c r="O10" s="35"/>
      <c r="P10" s="35" t="str">
        <f>データ!P6</f>
        <v>-</v>
      </c>
      <c r="Q10" s="35"/>
      <c r="R10" s="35"/>
      <c r="S10" s="35"/>
      <c r="T10" s="35"/>
      <c r="U10" s="35"/>
      <c r="V10" s="35"/>
      <c r="W10" s="35">
        <f>データ!Q6</f>
        <v>55.75</v>
      </c>
      <c r="X10" s="35"/>
      <c r="Y10" s="35"/>
      <c r="Z10" s="35"/>
      <c r="AA10" s="35"/>
      <c r="AB10" s="35"/>
      <c r="AC10" s="35"/>
      <c r="AD10" s="42">
        <f>データ!R6</f>
        <v>4950</v>
      </c>
      <c r="AE10" s="42"/>
      <c r="AF10" s="42"/>
      <c r="AG10" s="42"/>
      <c r="AH10" s="42"/>
      <c r="AI10" s="42"/>
      <c r="AJ10" s="42"/>
      <c r="AK10" s="2"/>
      <c r="AL10" s="42">
        <f>データ!V6</f>
        <v>71</v>
      </c>
      <c r="AM10" s="42"/>
      <c r="AN10" s="42"/>
      <c r="AO10" s="42"/>
      <c r="AP10" s="42"/>
      <c r="AQ10" s="42"/>
      <c r="AR10" s="42"/>
      <c r="AS10" s="42"/>
      <c r="AT10" s="35">
        <f>データ!W6</f>
        <v>14.97</v>
      </c>
      <c r="AU10" s="35"/>
      <c r="AV10" s="35"/>
      <c r="AW10" s="35"/>
      <c r="AX10" s="35"/>
      <c r="AY10" s="35"/>
      <c r="AZ10" s="35"/>
      <c r="BA10" s="35"/>
      <c r="BB10" s="35">
        <f>データ!X6</f>
        <v>4.74</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114</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
      </c>
      <c r="F85" s="12" t="str">
        <f>データ!AT6</f>
        <v/>
      </c>
      <c r="G85" s="12" t="str">
        <f>データ!BE6</f>
        <v/>
      </c>
      <c r="H85" s="12" t="str">
        <f>データ!BP6</f>
        <v/>
      </c>
      <c r="I85" s="12" t="str">
        <f>データ!CA6</f>
        <v/>
      </c>
      <c r="J85" s="12" t="str">
        <f>データ!CL6</f>
        <v/>
      </c>
      <c r="K85" s="12" t="str">
        <f>データ!CW6</f>
        <v/>
      </c>
      <c r="L85" s="12" t="str">
        <f>データ!DH6</f>
        <v/>
      </c>
      <c r="M85" s="12" t="str">
        <f>データ!DS6</f>
        <v/>
      </c>
      <c r="N85" s="12" t="str">
        <f>データ!ED6</f>
        <v/>
      </c>
      <c r="O85" s="12" t="str">
        <f>データ!EO6</f>
        <v/>
      </c>
    </row>
  </sheetData>
  <sheetProtection algorithmName="SHA-512" hashValue="2y9UXTsNtWcQwEiy+4xM6hXuIzXxB7V7xHch3fobVKXWfX8KQN6ZvtogGefWWouvd5GWM9wsyXqu4nm5+sHqEQ==" saltValue="+AToQQ/sKw1vmdRV8rja/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10006</v>
      </c>
      <c r="D6" s="19">
        <f t="shared" si="3"/>
        <v>46</v>
      </c>
      <c r="E6" s="19">
        <f t="shared" si="3"/>
        <v>17</v>
      </c>
      <c r="F6" s="19">
        <f t="shared" si="3"/>
        <v>2</v>
      </c>
      <c r="G6" s="19">
        <f t="shared" si="3"/>
        <v>0</v>
      </c>
      <c r="H6" s="19" t="str">
        <f t="shared" si="3"/>
        <v>北海道</v>
      </c>
      <c r="I6" s="19" t="str">
        <f t="shared" si="3"/>
        <v>法適用</v>
      </c>
      <c r="J6" s="19" t="str">
        <f t="shared" si="3"/>
        <v>下水道事業</v>
      </c>
      <c r="K6" s="19" t="str">
        <f t="shared" si="3"/>
        <v>特定公共下水道</v>
      </c>
      <c r="L6" s="19" t="str">
        <f t="shared" si="3"/>
        <v>-</v>
      </c>
      <c r="M6" s="19" t="str">
        <f t="shared" si="3"/>
        <v>非設置</v>
      </c>
      <c r="N6" s="20" t="str">
        <f t="shared" si="3"/>
        <v>-</v>
      </c>
      <c r="O6" s="20">
        <f t="shared" si="3"/>
        <v>-18.829999999999998</v>
      </c>
      <c r="P6" s="20" t="str">
        <f t="shared" si="3"/>
        <v>-</v>
      </c>
      <c r="Q6" s="20">
        <f t="shared" si="3"/>
        <v>55.75</v>
      </c>
      <c r="R6" s="20">
        <f t="shared" si="3"/>
        <v>4950</v>
      </c>
      <c r="S6" s="20">
        <f t="shared" si="3"/>
        <v>5139913</v>
      </c>
      <c r="T6" s="20">
        <f t="shared" si="3"/>
        <v>83421.62</v>
      </c>
      <c r="U6" s="20">
        <f t="shared" si="3"/>
        <v>61.61</v>
      </c>
      <c r="V6" s="20">
        <f t="shared" si="3"/>
        <v>71</v>
      </c>
      <c r="W6" s="20">
        <f t="shared" si="3"/>
        <v>14.97</v>
      </c>
      <c r="X6" s="20">
        <f t="shared" si="3"/>
        <v>4.74</v>
      </c>
      <c r="Y6" s="21" t="str">
        <f>IF(Y7="",NA(),Y7)</f>
        <v>-</v>
      </c>
      <c r="Z6" s="21" t="str">
        <f t="shared" ref="Z6:AH6" si="4">IF(Z7="",NA(),Z7)</f>
        <v>-</v>
      </c>
      <c r="AA6" s="21">
        <f t="shared" si="4"/>
        <v>82.74</v>
      </c>
      <c r="AB6" s="21">
        <f t="shared" si="4"/>
        <v>76.23</v>
      </c>
      <c r="AC6" s="21">
        <f t="shared" si="4"/>
        <v>75.22</v>
      </c>
      <c r="AD6" s="21" t="str">
        <f t="shared" si="4"/>
        <v>-</v>
      </c>
      <c r="AE6" s="21" t="str">
        <f t="shared" si="4"/>
        <v>-</v>
      </c>
      <c r="AF6" s="21">
        <f t="shared" si="4"/>
        <v>103.11</v>
      </c>
      <c r="AG6" s="21">
        <f t="shared" si="4"/>
        <v>103.62</v>
      </c>
      <c r="AH6" s="21">
        <f t="shared" si="4"/>
        <v>100.53</v>
      </c>
      <c r="AI6" s="20" t="str">
        <f>IF(AI7="","",IF(AI7="-","【-】","【"&amp;SUBSTITUTE(TEXT(AI7,"#,##0.00"),"-","△")&amp;"】"))</f>
        <v/>
      </c>
      <c r="AJ6" s="21" t="str">
        <f>IF(AJ7="",NA(),AJ7)</f>
        <v>-</v>
      </c>
      <c r="AK6" s="21" t="str">
        <f t="shared" ref="AK6:AS6" si="5">IF(AK7="",NA(),AK7)</f>
        <v>-</v>
      </c>
      <c r="AL6" s="21">
        <f t="shared" si="5"/>
        <v>3254.8</v>
      </c>
      <c r="AM6" s="21">
        <f t="shared" si="5"/>
        <v>3237.17</v>
      </c>
      <c r="AN6" s="21">
        <f t="shared" si="5"/>
        <v>3143.49</v>
      </c>
      <c r="AO6" s="21" t="str">
        <f t="shared" si="5"/>
        <v>-</v>
      </c>
      <c r="AP6" s="21" t="str">
        <f t="shared" si="5"/>
        <v>-</v>
      </c>
      <c r="AQ6" s="21">
        <f t="shared" si="5"/>
        <v>270.95</v>
      </c>
      <c r="AR6" s="21">
        <f t="shared" si="5"/>
        <v>260.23</v>
      </c>
      <c r="AS6" s="21">
        <f t="shared" si="5"/>
        <v>269.08</v>
      </c>
      <c r="AT6" s="20" t="str">
        <f>IF(AT7="","",IF(AT7="-","【-】","【"&amp;SUBSTITUTE(TEXT(AT7,"#,##0.00"),"-","△")&amp;"】"))</f>
        <v/>
      </c>
      <c r="AU6" s="21" t="str">
        <f>IF(AU7="",NA(),AU7)</f>
        <v>-</v>
      </c>
      <c r="AV6" s="21" t="str">
        <f t="shared" ref="AV6:BD6" si="6">IF(AV7="",NA(),AV7)</f>
        <v>-</v>
      </c>
      <c r="AW6" s="21">
        <f t="shared" si="6"/>
        <v>68.52</v>
      </c>
      <c r="AX6" s="21">
        <f t="shared" si="6"/>
        <v>78.13</v>
      </c>
      <c r="AY6" s="21">
        <f t="shared" si="6"/>
        <v>67.650000000000006</v>
      </c>
      <c r="AZ6" s="21" t="str">
        <f t="shared" si="6"/>
        <v>-</v>
      </c>
      <c r="BA6" s="21" t="str">
        <f t="shared" si="6"/>
        <v>-</v>
      </c>
      <c r="BB6" s="21">
        <f t="shared" si="6"/>
        <v>333.87</v>
      </c>
      <c r="BC6" s="21">
        <f t="shared" si="6"/>
        <v>274.66000000000003</v>
      </c>
      <c r="BD6" s="21">
        <f t="shared" si="6"/>
        <v>294.39999999999998</v>
      </c>
      <c r="BE6" s="20" t="str">
        <f>IF(BE7="","",IF(BE7="-","【-】","【"&amp;SUBSTITUTE(TEXT(BE7,"#,##0.00"),"-","△")&amp;"】"))</f>
        <v/>
      </c>
      <c r="BF6" s="21" t="str">
        <f>IF(BF7="",NA(),BF7)</f>
        <v>-</v>
      </c>
      <c r="BG6" s="21" t="str">
        <f t="shared" ref="BG6:BO6" si="7">IF(BG7="",NA(),BG7)</f>
        <v>-</v>
      </c>
      <c r="BH6" s="21">
        <f t="shared" si="7"/>
        <v>843.78</v>
      </c>
      <c r="BI6" s="21">
        <f t="shared" si="7"/>
        <v>852.01</v>
      </c>
      <c r="BJ6" s="21">
        <f t="shared" si="7"/>
        <v>808.88</v>
      </c>
      <c r="BK6" s="21" t="str">
        <f t="shared" si="7"/>
        <v>-</v>
      </c>
      <c r="BL6" s="21" t="str">
        <f t="shared" si="7"/>
        <v>-</v>
      </c>
      <c r="BM6" s="21">
        <f t="shared" si="7"/>
        <v>185.86</v>
      </c>
      <c r="BN6" s="21">
        <f t="shared" si="7"/>
        <v>184.67</v>
      </c>
      <c r="BO6" s="21">
        <f t="shared" si="7"/>
        <v>222.51</v>
      </c>
      <c r="BP6" s="20" t="str">
        <f>IF(BP7="","",IF(BP7="-","【-】","【"&amp;SUBSTITUTE(TEXT(BP7,"#,##0.00"),"-","△")&amp;"】"))</f>
        <v/>
      </c>
      <c r="BQ6" s="21" t="str">
        <f>IF(BQ7="",NA(),BQ7)</f>
        <v>-</v>
      </c>
      <c r="BR6" s="21" t="str">
        <f t="shared" ref="BR6:BZ6" si="8">IF(BR7="",NA(),BR7)</f>
        <v>-</v>
      </c>
      <c r="BS6" s="21">
        <f t="shared" si="8"/>
        <v>36.81</v>
      </c>
      <c r="BT6" s="21">
        <f t="shared" si="8"/>
        <v>29.11</v>
      </c>
      <c r="BU6" s="21">
        <f t="shared" si="8"/>
        <v>29.95</v>
      </c>
      <c r="BV6" s="21" t="str">
        <f t="shared" si="8"/>
        <v>-</v>
      </c>
      <c r="BW6" s="21" t="str">
        <f t="shared" si="8"/>
        <v>-</v>
      </c>
      <c r="BX6" s="21">
        <f t="shared" si="8"/>
        <v>92.2</v>
      </c>
      <c r="BY6" s="21">
        <f t="shared" si="8"/>
        <v>91.68</v>
      </c>
      <c r="BZ6" s="21">
        <f t="shared" si="8"/>
        <v>88.54</v>
      </c>
      <c r="CA6" s="20" t="str">
        <f>IF(CA7="","",IF(CA7="-","【-】","【"&amp;SUBSTITUTE(TEXT(CA7,"#,##0.00"),"-","△")&amp;"】"))</f>
        <v/>
      </c>
      <c r="CB6" s="21" t="str">
        <f>IF(CB7="",NA(),CB7)</f>
        <v>-</v>
      </c>
      <c r="CC6" s="21" t="str">
        <f t="shared" ref="CC6:CK6" si="9">IF(CC7="",NA(),CC7)</f>
        <v>-</v>
      </c>
      <c r="CD6" s="21">
        <f t="shared" si="9"/>
        <v>497</v>
      </c>
      <c r="CE6" s="21">
        <f t="shared" si="9"/>
        <v>629.11</v>
      </c>
      <c r="CF6" s="21">
        <f t="shared" si="9"/>
        <v>615.97</v>
      </c>
      <c r="CG6" s="21" t="str">
        <f t="shared" si="9"/>
        <v>-</v>
      </c>
      <c r="CH6" s="21" t="str">
        <f t="shared" si="9"/>
        <v>-</v>
      </c>
      <c r="CI6" s="21">
        <f t="shared" si="9"/>
        <v>75.41</v>
      </c>
      <c r="CJ6" s="21">
        <f t="shared" si="9"/>
        <v>75.709999999999994</v>
      </c>
      <c r="CK6" s="21">
        <f t="shared" si="9"/>
        <v>78.31</v>
      </c>
      <c r="CL6" s="20" t="str">
        <f>IF(CL7="","",IF(CL7="-","【-】","【"&amp;SUBSTITUTE(TEXT(CL7,"#,##0.00"),"-","△")&amp;"】"))</f>
        <v/>
      </c>
      <c r="CM6" s="21" t="str">
        <f>IF(CM7="",NA(),CM7)</f>
        <v>-</v>
      </c>
      <c r="CN6" s="21" t="str">
        <f t="shared" ref="CN6:CV6" si="10">IF(CN7="",NA(),CN7)</f>
        <v>-</v>
      </c>
      <c r="CO6" s="21">
        <f t="shared" si="10"/>
        <v>91.47</v>
      </c>
      <c r="CP6" s="21">
        <f t="shared" si="10"/>
        <v>89.51</v>
      </c>
      <c r="CQ6" s="21">
        <f t="shared" si="10"/>
        <v>98.17</v>
      </c>
      <c r="CR6" s="21" t="str">
        <f t="shared" si="10"/>
        <v>-</v>
      </c>
      <c r="CS6" s="21" t="str">
        <f t="shared" si="10"/>
        <v>-</v>
      </c>
      <c r="CT6" s="21">
        <f t="shared" si="10"/>
        <v>12.46</v>
      </c>
      <c r="CU6" s="21">
        <f t="shared" si="10"/>
        <v>12.6</v>
      </c>
      <c r="CV6" s="21">
        <f t="shared" si="10"/>
        <v>12.7</v>
      </c>
      <c r="CW6" s="20" t="str">
        <f>IF(CW7="","",IF(CW7="-","【-】","【"&amp;SUBSTITUTE(TEXT(CW7,"#,##0.00"),"-","△")&amp;"】"))</f>
        <v/>
      </c>
      <c r="CX6" s="21" t="str">
        <f>IF(CX7="",NA(),CX7)</f>
        <v>-</v>
      </c>
      <c r="CY6" s="21" t="str">
        <f t="shared" ref="CY6:DG6" si="11">IF(CY7="",NA(),CY7)</f>
        <v>-</v>
      </c>
      <c r="CZ6" s="20">
        <f t="shared" si="11"/>
        <v>0</v>
      </c>
      <c r="DA6" s="21">
        <f t="shared" si="11"/>
        <v>100</v>
      </c>
      <c r="DB6" s="21">
        <f t="shared" si="11"/>
        <v>100</v>
      </c>
      <c r="DC6" s="21" t="str">
        <f t="shared" si="11"/>
        <v>-</v>
      </c>
      <c r="DD6" s="21" t="str">
        <f t="shared" si="11"/>
        <v>-</v>
      </c>
      <c r="DE6" s="21">
        <f t="shared" si="11"/>
        <v>0.52</v>
      </c>
      <c r="DF6" s="21">
        <f t="shared" si="11"/>
        <v>0.66</v>
      </c>
      <c r="DG6" s="21">
        <f t="shared" si="11"/>
        <v>0.62</v>
      </c>
      <c r="DH6" s="20" t="str">
        <f>IF(DH7="","",IF(DH7="-","【-】","【"&amp;SUBSTITUTE(TEXT(DH7,"#,##0.00"),"-","△")&amp;"】"))</f>
        <v/>
      </c>
      <c r="DI6" s="21" t="str">
        <f>IF(DI7="",NA(),DI7)</f>
        <v>-</v>
      </c>
      <c r="DJ6" s="21" t="str">
        <f t="shared" ref="DJ6:DR6" si="12">IF(DJ7="",NA(),DJ7)</f>
        <v>-</v>
      </c>
      <c r="DK6" s="21">
        <f t="shared" si="12"/>
        <v>5.17</v>
      </c>
      <c r="DL6" s="21">
        <f t="shared" si="12"/>
        <v>10</v>
      </c>
      <c r="DM6" s="21">
        <f t="shared" si="12"/>
        <v>14.7</v>
      </c>
      <c r="DN6" s="21" t="str">
        <f t="shared" si="12"/>
        <v>-</v>
      </c>
      <c r="DO6" s="21" t="str">
        <f t="shared" si="12"/>
        <v>-</v>
      </c>
      <c r="DP6" s="21">
        <f t="shared" si="12"/>
        <v>47.04</v>
      </c>
      <c r="DQ6" s="21">
        <f t="shared" si="12"/>
        <v>48.77</v>
      </c>
      <c r="DR6" s="21">
        <f t="shared" si="12"/>
        <v>50.14</v>
      </c>
      <c r="DS6" s="20" t="str">
        <f>IF(DS7="","",IF(DS7="-","【-】","【"&amp;SUBSTITUTE(TEXT(DS7,"#,##0.00"),"-","△")&amp;"】"))</f>
        <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4.4400000000000004</v>
      </c>
      <c r="EB6" s="21">
        <f t="shared" si="13"/>
        <v>5.51</v>
      </c>
      <c r="EC6" s="21">
        <f t="shared" si="13"/>
        <v>6.05</v>
      </c>
      <c r="ED6" s="20" t="str">
        <f>IF(ED7="","",IF(ED7="-","【-】","【"&amp;SUBSTITUTE(TEXT(ED7,"#,##0.00"),"-","△")&amp;"】"))</f>
        <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0.17</v>
      </c>
      <c r="EM6" s="21">
        <f t="shared" si="14"/>
        <v>0.34</v>
      </c>
      <c r="EN6" s="20">
        <f t="shared" si="14"/>
        <v>0</v>
      </c>
      <c r="EO6" s="20" t="str">
        <f>IF(EO7="","",IF(EO7="-","【-】","【"&amp;SUBSTITUTE(TEXT(EO7,"#,##0.00"),"-","△")&amp;"】"))</f>
        <v/>
      </c>
    </row>
    <row r="7" spans="1:148" s="22" customFormat="1" x14ac:dyDescent="0.2">
      <c r="A7" s="14"/>
      <c r="B7" s="23">
        <v>2022</v>
      </c>
      <c r="C7" s="23">
        <v>10006</v>
      </c>
      <c r="D7" s="23">
        <v>46</v>
      </c>
      <c r="E7" s="23">
        <v>17</v>
      </c>
      <c r="F7" s="23">
        <v>2</v>
      </c>
      <c r="G7" s="23">
        <v>0</v>
      </c>
      <c r="H7" s="23" t="s">
        <v>96</v>
      </c>
      <c r="I7" s="23" t="s">
        <v>97</v>
      </c>
      <c r="J7" s="23" t="s">
        <v>98</v>
      </c>
      <c r="K7" s="23" t="s">
        <v>99</v>
      </c>
      <c r="L7" s="23" t="s">
        <v>100</v>
      </c>
      <c r="M7" s="23" t="s">
        <v>101</v>
      </c>
      <c r="N7" s="24" t="s">
        <v>100</v>
      </c>
      <c r="O7" s="24">
        <v>-18.829999999999998</v>
      </c>
      <c r="P7" s="24" t="s">
        <v>100</v>
      </c>
      <c r="Q7" s="24">
        <v>55.75</v>
      </c>
      <c r="R7" s="24">
        <v>4950</v>
      </c>
      <c r="S7" s="24">
        <v>5139913</v>
      </c>
      <c r="T7" s="24">
        <v>83421.62</v>
      </c>
      <c r="U7" s="24">
        <v>61.61</v>
      </c>
      <c r="V7" s="24">
        <v>71</v>
      </c>
      <c r="W7" s="24">
        <v>14.97</v>
      </c>
      <c r="X7" s="24">
        <v>4.74</v>
      </c>
      <c r="Y7" s="24" t="s">
        <v>100</v>
      </c>
      <c r="Z7" s="24" t="s">
        <v>100</v>
      </c>
      <c r="AA7" s="24">
        <v>82.74</v>
      </c>
      <c r="AB7" s="24">
        <v>76.23</v>
      </c>
      <c r="AC7" s="24">
        <v>75.22</v>
      </c>
      <c r="AD7" s="24" t="s">
        <v>100</v>
      </c>
      <c r="AE7" s="24" t="s">
        <v>100</v>
      </c>
      <c r="AF7" s="24">
        <v>103.11</v>
      </c>
      <c r="AG7" s="24">
        <v>103.62</v>
      </c>
      <c r="AH7" s="24">
        <v>100.53</v>
      </c>
      <c r="AI7" s="24"/>
      <c r="AJ7" s="24" t="s">
        <v>100</v>
      </c>
      <c r="AK7" s="24" t="s">
        <v>100</v>
      </c>
      <c r="AL7" s="24">
        <v>3254.8</v>
      </c>
      <c r="AM7" s="24">
        <v>3237.17</v>
      </c>
      <c r="AN7" s="24">
        <v>3143.49</v>
      </c>
      <c r="AO7" s="24" t="s">
        <v>100</v>
      </c>
      <c r="AP7" s="24" t="s">
        <v>100</v>
      </c>
      <c r="AQ7" s="24">
        <v>270.95</v>
      </c>
      <c r="AR7" s="24">
        <v>260.23</v>
      </c>
      <c r="AS7" s="24">
        <v>269.08</v>
      </c>
      <c r="AT7" s="24"/>
      <c r="AU7" s="24" t="s">
        <v>100</v>
      </c>
      <c r="AV7" s="24" t="s">
        <v>100</v>
      </c>
      <c r="AW7" s="24">
        <v>68.52</v>
      </c>
      <c r="AX7" s="24">
        <v>78.13</v>
      </c>
      <c r="AY7" s="24">
        <v>67.650000000000006</v>
      </c>
      <c r="AZ7" s="24" t="s">
        <v>100</v>
      </c>
      <c r="BA7" s="24" t="s">
        <v>100</v>
      </c>
      <c r="BB7" s="24">
        <v>333.87</v>
      </c>
      <c r="BC7" s="24">
        <v>274.66000000000003</v>
      </c>
      <c r="BD7" s="24">
        <v>294.39999999999998</v>
      </c>
      <c r="BE7" s="24"/>
      <c r="BF7" s="24" t="s">
        <v>100</v>
      </c>
      <c r="BG7" s="24" t="s">
        <v>100</v>
      </c>
      <c r="BH7" s="24">
        <v>843.78</v>
      </c>
      <c r="BI7" s="24">
        <v>852.01</v>
      </c>
      <c r="BJ7" s="24">
        <v>808.88</v>
      </c>
      <c r="BK7" s="24" t="s">
        <v>100</v>
      </c>
      <c r="BL7" s="24" t="s">
        <v>100</v>
      </c>
      <c r="BM7" s="24">
        <v>185.86</v>
      </c>
      <c r="BN7" s="24">
        <v>184.67</v>
      </c>
      <c r="BO7" s="24">
        <v>222.51</v>
      </c>
      <c r="BP7" s="24"/>
      <c r="BQ7" s="24" t="s">
        <v>100</v>
      </c>
      <c r="BR7" s="24" t="s">
        <v>100</v>
      </c>
      <c r="BS7" s="24">
        <v>36.81</v>
      </c>
      <c r="BT7" s="24">
        <v>29.11</v>
      </c>
      <c r="BU7" s="24">
        <v>29.95</v>
      </c>
      <c r="BV7" s="24" t="s">
        <v>100</v>
      </c>
      <c r="BW7" s="24" t="s">
        <v>100</v>
      </c>
      <c r="BX7" s="24">
        <v>92.2</v>
      </c>
      <c r="BY7" s="24">
        <v>91.68</v>
      </c>
      <c r="BZ7" s="24">
        <v>88.54</v>
      </c>
      <c r="CA7" s="24"/>
      <c r="CB7" s="24" t="s">
        <v>100</v>
      </c>
      <c r="CC7" s="24" t="s">
        <v>100</v>
      </c>
      <c r="CD7" s="24">
        <v>497</v>
      </c>
      <c r="CE7" s="24">
        <v>629.11</v>
      </c>
      <c r="CF7" s="24">
        <v>615.97</v>
      </c>
      <c r="CG7" s="24" t="s">
        <v>100</v>
      </c>
      <c r="CH7" s="24" t="s">
        <v>100</v>
      </c>
      <c r="CI7" s="24">
        <v>75.41</v>
      </c>
      <c r="CJ7" s="24">
        <v>75.709999999999994</v>
      </c>
      <c r="CK7" s="24">
        <v>78.31</v>
      </c>
      <c r="CL7" s="24"/>
      <c r="CM7" s="24" t="s">
        <v>100</v>
      </c>
      <c r="CN7" s="24" t="s">
        <v>100</v>
      </c>
      <c r="CO7" s="24">
        <v>91.47</v>
      </c>
      <c r="CP7" s="24">
        <v>89.51</v>
      </c>
      <c r="CQ7" s="24">
        <v>98.17</v>
      </c>
      <c r="CR7" s="24" t="s">
        <v>100</v>
      </c>
      <c r="CS7" s="24" t="s">
        <v>100</v>
      </c>
      <c r="CT7" s="24">
        <v>12.46</v>
      </c>
      <c r="CU7" s="24">
        <v>12.6</v>
      </c>
      <c r="CV7" s="24">
        <v>12.7</v>
      </c>
      <c r="CW7" s="24"/>
      <c r="CX7" s="24" t="s">
        <v>100</v>
      </c>
      <c r="CY7" s="24" t="s">
        <v>100</v>
      </c>
      <c r="CZ7" s="24">
        <v>0</v>
      </c>
      <c r="DA7" s="24">
        <v>100</v>
      </c>
      <c r="DB7" s="24">
        <v>100</v>
      </c>
      <c r="DC7" s="24" t="s">
        <v>100</v>
      </c>
      <c r="DD7" s="24" t="s">
        <v>100</v>
      </c>
      <c r="DE7" s="24">
        <v>0.52</v>
      </c>
      <c r="DF7" s="24">
        <v>0.66</v>
      </c>
      <c r="DG7" s="24">
        <v>0.62</v>
      </c>
      <c r="DH7" s="24"/>
      <c r="DI7" s="24" t="s">
        <v>100</v>
      </c>
      <c r="DJ7" s="24" t="s">
        <v>100</v>
      </c>
      <c r="DK7" s="24">
        <v>5.17</v>
      </c>
      <c r="DL7" s="24">
        <v>10</v>
      </c>
      <c r="DM7" s="24">
        <v>14.7</v>
      </c>
      <c r="DN7" s="24" t="s">
        <v>100</v>
      </c>
      <c r="DO7" s="24" t="s">
        <v>100</v>
      </c>
      <c r="DP7" s="24">
        <v>47.04</v>
      </c>
      <c r="DQ7" s="24">
        <v>48.77</v>
      </c>
      <c r="DR7" s="24">
        <v>50.14</v>
      </c>
      <c r="DS7" s="24"/>
      <c r="DT7" s="24" t="s">
        <v>100</v>
      </c>
      <c r="DU7" s="24" t="s">
        <v>100</v>
      </c>
      <c r="DV7" s="24">
        <v>0</v>
      </c>
      <c r="DW7" s="24">
        <v>0</v>
      </c>
      <c r="DX7" s="24">
        <v>0</v>
      </c>
      <c r="DY7" s="24" t="s">
        <v>100</v>
      </c>
      <c r="DZ7" s="24" t="s">
        <v>100</v>
      </c>
      <c r="EA7" s="24">
        <v>4.4400000000000004</v>
      </c>
      <c r="EB7" s="24">
        <v>5.51</v>
      </c>
      <c r="EC7" s="24">
        <v>6.05</v>
      </c>
      <c r="ED7" s="24"/>
      <c r="EE7" s="24" t="s">
        <v>100</v>
      </c>
      <c r="EF7" s="24" t="s">
        <v>100</v>
      </c>
      <c r="EG7" s="24">
        <v>0</v>
      </c>
      <c r="EH7" s="24">
        <v>0</v>
      </c>
      <c r="EI7" s="24">
        <v>0</v>
      </c>
      <c r="EJ7" s="24" t="s">
        <v>100</v>
      </c>
      <c r="EK7" s="24" t="s">
        <v>100</v>
      </c>
      <c r="EL7" s="24">
        <v>0.17</v>
      </c>
      <c r="EM7" s="24">
        <v>0.34</v>
      </c>
      <c r="EN7" s="24">
        <v>0</v>
      </c>
      <c r="EO7" s="24"/>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107</v>
      </c>
    </row>
    <row r="12" spans="1:148" x14ac:dyDescent="0.2">
      <c r="B12">
        <v>1</v>
      </c>
      <c r="C12">
        <v>1</v>
      </c>
      <c r="D12">
        <v>2</v>
      </c>
      <c r="E12">
        <v>3</v>
      </c>
      <c r="F12">
        <v>4</v>
      </c>
      <c r="G12" t="s">
        <v>108</v>
      </c>
    </row>
    <row r="13" spans="1:148" x14ac:dyDescent="0.2">
      <c r="B13" t="s">
        <v>109</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2024-02-02T00:06:26Z</cp:lastPrinted>
  <dcterms:created xsi:type="dcterms:W3CDTF">2023-12-12T00:52:41Z</dcterms:created>
  <dcterms:modified xsi:type="dcterms:W3CDTF">2024-02-02T00:25:32Z</dcterms:modified>
  <cp:category/>
</cp:coreProperties>
</file>