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1op\Desktop\1_作業中\0125経営比較分析\駐車場 回答\【駐車場】【経営比較分析表】2022_020001_47_140\"/>
    </mc:Choice>
  </mc:AlternateContent>
  <xr:revisionPtr revIDLastSave="0" documentId="13_ncr:1_{8ACB7A2D-AAA6-4ED2-A1F7-CA26CCAF409A}" xr6:coauthVersionLast="47" xr6:coauthVersionMax="47" xr10:uidLastSave="{00000000-0000-0000-0000-000000000000}"/>
  <workbookProtection workbookAlgorithmName="SHA-512" workbookHashValue="D9LlrK54yzpJJKWFv7uJ0nOhuBPgf/mmVZ6S0F2HBbF/0r29MP+grTXXhBf/BcSCKVzJ/UGxtSvXDMvIKc2kkA==" workbookSaltValue="TF2XHmz1o9BglRxuyDGnLg==" workbookSpinCount="100000" lockStructure="1"/>
  <bookViews>
    <workbookView xWindow="2028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KO32" i="4" s="1"/>
  <c r="DQ7" i="5"/>
  <c r="DP7" i="5"/>
  <c r="DO7" i="5"/>
  <c r="DN7" i="5"/>
  <c r="LH31" i="4" s="1"/>
  <c r="DM7" i="5"/>
  <c r="KO31" i="4" s="1"/>
  <c r="DL7" i="5"/>
  <c r="DK7" i="5"/>
  <c r="DI7" i="5"/>
  <c r="MI78" i="4" s="1"/>
  <c r="DH7" i="5"/>
  <c r="DG7" i="5"/>
  <c r="LE78" i="4" s="1"/>
  <c r="DF7" i="5"/>
  <c r="KP78" i="4" s="1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JV53" i="4" s="1"/>
  <c r="BV7" i="5"/>
  <c r="JC53" i="4" s="1"/>
  <c r="BU7" i="5"/>
  <c r="BT7" i="5"/>
  <c r="BS7" i="5"/>
  <c r="BR7" i="5"/>
  <c r="JV52" i="4" s="1"/>
  <c r="BQ7" i="5"/>
  <c r="JC52" i="4" s="1"/>
  <c r="BO7" i="5"/>
  <c r="BN7" i="5"/>
  <c r="BM7" i="5"/>
  <c r="FX53" i="4" s="1"/>
  <c r="BL7" i="5"/>
  <c r="BK7" i="5"/>
  <c r="EL53" i="4" s="1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N52" i="4" s="1"/>
  <c r="AU7" i="5"/>
  <c r="AS7" i="5"/>
  <c r="AR7" i="5"/>
  <c r="AQ7" i="5"/>
  <c r="FX32" i="4" s="1"/>
  <c r="AP7" i="5"/>
  <c r="AO7" i="5"/>
  <c r="AN7" i="5"/>
  <c r="AM7" i="5"/>
  <c r="GQ31" i="4" s="1"/>
  <c r="AL7" i="5"/>
  <c r="AK7" i="5"/>
  <c r="AJ7" i="5"/>
  <c r="EL31" i="4" s="1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X7" i="5"/>
  <c r="LJ10" i="4" s="1"/>
  <c r="W7" i="5"/>
  <c r="JQ10" i="4" s="1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T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HJ53" i="4"/>
  <c r="GQ53" i="4"/>
  <c r="FE53" i="4"/>
  <c r="CS53" i="4"/>
  <c r="BZ53" i="4"/>
  <c r="BG53" i="4"/>
  <c r="AN53" i="4"/>
  <c r="U53" i="4"/>
  <c r="MA52" i="4"/>
  <c r="LH52" i="4"/>
  <c r="KO52" i="4"/>
  <c r="GQ52" i="4"/>
  <c r="FX52" i="4"/>
  <c r="FE52" i="4"/>
  <c r="EL52" i="4"/>
  <c r="CS52" i="4"/>
  <c r="BZ52" i="4"/>
  <c r="U52" i="4"/>
  <c r="JV32" i="4"/>
  <c r="JC32" i="4"/>
  <c r="HJ32" i="4"/>
  <c r="GQ32" i="4"/>
  <c r="FE32" i="4"/>
  <c r="EL32" i="4"/>
  <c r="BZ32" i="4"/>
  <c r="BG32" i="4"/>
  <c r="AN32" i="4"/>
  <c r="MA31" i="4"/>
  <c r="JV31" i="4"/>
  <c r="JC31" i="4"/>
  <c r="HJ31" i="4"/>
  <c r="FX31" i="4"/>
  <c r="FE31" i="4"/>
  <c r="CS31" i="4"/>
  <c r="BZ31" i="4"/>
  <c r="BG31" i="4"/>
  <c r="U31" i="4"/>
  <c r="DU10" i="4"/>
  <c r="CF10" i="4"/>
  <c r="B10" i="4"/>
  <c r="LJ8" i="4"/>
  <c r="JQ8" i="4"/>
  <c r="HX8" i="4"/>
  <c r="DU8" i="4"/>
  <c r="C11" i="5" l="1"/>
  <c r="AN30" i="4" s="1"/>
  <c r="BZ76" i="4"/>
  <c r="MA51" i="4"/>
  <c r="MI76" i="4"/>
  <c r="HJ51" i="4"/>
  <c r="MA30" i="4"/>
  <c r="CS30" i="4"/>
  <c r="IT76" i="4"/>
  <c r="CS51" i="4"/>
  <c r="HJ30" i="4"/>
  <c r="D11" i="5"/>
  <c r="E11" i="5"/>
  <c r="B11" i="5"/>
  <c r="AN51" i="4" l="1"/>
  <c r="FE30" i="4"/>
  <c r="HA76" i="4"/>
  <c r="JV51" i="4"/>
  <c r="JV30" i="4"/>
  <c r="FE51" i="4"/>
  <c r="KP76" i="4"/>
  <c r="AG76" i="4"/>
  <c r="HP76" i="4"/>
  <c r="BG51" i="4"/>
  <c r="FX30" i="4"/>
  <c r="KO30" i="4"/>
  <c r="BG30" i="4"/>
  <c r="FX51" i="4"/>
  <c r="AV76" i="4"/>
  <c r="KO51" i="4"/>
  <c r="LE76" i="4"/>
  <c r="R76" i="4"/>
  <c r="JC51" i="4"/>
  <c r="KA76" i="4"/>
  <c r="EL51" i="4"/>
  <c r="JC30" i="4"/>
  <c r="GL76" i="4"/>
  <c r="U51" i="4"/>
  <c r="EL30" i="4"/>
  <c r="U30" i="4"/>
  <c r="BZ30" i="4"/>
  <c r="BZ51" i="4"/>
  <c r="BK76" i="4"/>
  <c r="LH51" i="4"/>
  <c r="IE76" i="4"/>
  <c r="LT76" i="4"/>
  <c r="GQ51" i="4"/>
  <c r="LH30" i="4"/>
  <c r="GQ30" i="4"/>
</calcChain>
</file>

<file path=xl/sharedStrings.xml><?xml version="1.0" encoding="utf-8"?>
<sst xmlns="http://schemas.openxmlformats.org/spreadsheetml/2006/main" count="278" uniqueCount="161">
  <si>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</si>
  <si>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</si>
  <si>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</si>
  <si>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</si>
  <si>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</si>
  <si>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</si>
  <si>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</si>
  <si>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</si>
  <si>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</si>
  <si>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</si>
  <si>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</si>
  <si>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</si>
  <si>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</si>
  <si>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</si>
  <si>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</si>
  <si>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</si>
  <si>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</si>
  <si>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</si>
  <si>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</si>
  <si>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</si>
  <si>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</si>
  <si>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</si>
  <si>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</si>
  <si>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</si>
  <si>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</si>
  <si>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</si>
  <si>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</si>
  <si>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</si>
  <si>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</si>
  <si>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</si>
  <si>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</si>
  <si>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</si>
  <si>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</si>
  <si>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</si>
  <si>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</si>
  <si>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</si>
  <si>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</si>
  <si>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</si>
  <si>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</si>
  <si>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</si>
  <si>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</si>
  <si>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</si>
  <si>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</si>
  <si>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</si>
  <si>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</si>
  <si>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</si>
  <si>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</si>
  <si>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</si>
  <si>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</si>
  <si>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</si>
  <si>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</si>
  <si>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</si>
  <si>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</si>
  <si>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</si>
  <si>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</si>
  <si>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</si>
  <si>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</si>
  <si>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</si>
  <si>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</si>
  <si>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</si>
  <si>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</si>
  <si>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</si>
  <si>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</si>
  <si>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</si>
  <si>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</si>
  <si>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</si>
  <si>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</si>
  <si>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</si>
  <si>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</si>
  <si>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</si>
  <si>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</si>
  <si>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</si>
  <si>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</si>
  <si>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</si>
  <si>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</si>
  <si>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</si>
  <si>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</si>
  <si>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</si>
  <si>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</si>
  <si>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</si>
  <si>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</si>
  <si>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</si>
  <si>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</si>
  <si>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</si>
  <si>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</si>
  <si>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</si>
  <si>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</si>
  <si>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</si>
  <si>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</si>
  <si>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</si>
  <si>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</si>
  <si>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</si>
  <si>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</si>
  <si>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</si>
  <si>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</si>
  <si>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</si>
  <si>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</si>
  <si>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</si>
  <si>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</si>
  <si>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</si>
  <si>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</si>
  <si>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</si>
  <si>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</si>
  <si>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</si>
  <si>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</si>
  <si>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</si>
  <si>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</si>
  <si>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</si>
  <si>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</si>
  <si>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</si>
  <si>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</si>
  <si>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</si>
  <si>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</si>
  <si>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</si>
  <si>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</si>
  <si>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</si>
  <si>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</si>
  <si>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</si>
  <si>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</si>
  <si>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</si>
  <si>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</si>
  <si>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</si>
  <si>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</si>
  <si>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</si>
  <si>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</si>
  <si>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</si>
  <si>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</si>
  <si>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</si>
  <si>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</si>
  <si>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</si>
  <si>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</si>
  <si>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</si>
  <si>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</si>
  <si>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</si>
  <si>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</si>
  <si>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</si>
  <si>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</si>
  <si>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</si>
  <si>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</si>
  <si>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青森県</t>
  </si>
  <si>
    <t>県営柳町駐車場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</si>
  <si>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</si>
  <si>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</si>
  <si>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</si>
  <si>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</si>
  <si>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</si>
  <si>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</si>
  <si>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</si>
  <si>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</si>
  <si>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</si>
  <si>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</si>
  <si>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</si>
  <si>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</si>
  <si>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</si>
  <si>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</si>
  <si>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</si>
  <si>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</si>
  <si>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青森県営柳町駐車場は、駐車料金収入の減少や施設の老朽化へ対応するため、令和３年度から青森県営駐車場と併せて大規模修繕、施設の維持管理及び運営を一体的に行うＰＦＩ事業を実施している。
　管理運営主体は民間事業者となるため、県では、業務の要求水準を安定的に充足できていることを確認するため、モニタリング等を実施し、引き続き経営改善に努めるものである。</t>
    <phoneticPr fontId="5"/>
  </si>
  <si>
    <t>　青森県営柳町駐車場は、築26年を迎えており、老朽化への対応として、ＰＦＩ事業にて大規模修繕を実施するものである。</t>
    <phoneticPr fontId="5"/>
  </si>
  <si>
    <t>　青森県営柳町駐車場は、平成28年度を以て起債償還を満了していることから、①収益的収支が100％を超え、収支は黒字となっている。
　また、②他会計補助金比率及び③駐車台数一台当たりの他会計補助金額のとおり、他会計補助金に頼らず運営している。
※令和３年度からＰＦＩ事業を実施しているが、令和３年度はＰＦＩ事業を除いた数値で計上し、令和４年度は県とＰＦＩ事業者の合算値で計上している。</t>
    <rPh sb="38" eb="40">
      <t>シュウエキ</t>
    </rPh>
    <rPh sb="40" eb="41">
      <t>テキ</t>
    </rPh>
    <rPh sb="41" eb="43">
      <t>シュウシ</t>
    </rPh>
    <rPh sb="49" eb="50">
      <t>コ</t>
    </rPh>
    <rPh sb="52" eb="54">
      <t>シュウシ</t>
    </rPh>
    <rPh sb="55" eb="57">
      <t>クロジ</t>
    </rPh>
    <rPh sb="123" eb="125">
      <t>レイワ</t>
    </rPh>
    <rPh sb="126" eb="128">
      <t>ネンド</t>
    </rPh>
    <rPh sb="133" eb="135">
      <t>ジギョウ</t>
    </rPh>
    <rPh sb="136" eb="138">
      <t>ジッシ</t>
    </rPh>
    <rPh sb="144" eb="146">
      <t>レイワ</t>
    </rPh>
    <rPh sb="147" eb="149">
      <t>ネンド</t>
    </rPh>
    <rPh sb="153" eb="155">
      <t>ジギョウ</t>
    </rPh>
    <rPh sb="156" eb="157">
      <t>ノゾ</t>
    </rPh>
    <rPh sb="159" eb="161">
      <t>スウチ</t>
    </rPh>
    <rPh sb="162" eb="164">
      <t>ケイジョウ</t>
    </rPh>
    <rPh sb="166" eb="168">
      <t>レイワ</t>
    </rPh>
    <rPh sb="169" eb="171">
      <t>ネンド</t>
    </rPh>
    <rPh sb="172" eb="173">
      <t>ケン</t>
    </rPh>
    <rPh sb="177" eb="179">
      <t>ジギョウ</t>
    </rPh>
    <rPh sb="179" eb="180">
      <t>シャ</t>
    </rPh>
    <rPh sb="181" eb="183">
      <t>ガッサン</t>
    </rPh>
    <rPh sb="183" eb="184">
      <t>チ</t>
    </rPh>
    <rPh sb="185" eb="187">
      <t>ケイジョウ</t>
    </rPh>
    <phoneticPr fontId="5"/>
  </si>
  <si>
    <r>
      <rPr>
        <sz val="11"/>
        <rFont val="ＭＳ ゴシック"/>
        <family val="3"/>
        <charset val="128"/>
      </rPr>
      <t xml:space="preserve">　収容台数に対する一日当たり平均駐車台数の割合である⑪稼働率については平均を下回る低い数字である。
　これは、駐車台数の集計を、定期券利用者を除いた時間極め利用者のみとしており、定期券利用者は駐車時間が長く、時間極め利用者は駐車時間が短い傾向にあるためである。
　周辺の駐車場の増加や新型コロナ等の影響を受け、利用者は減少傾向にある。
※集計方法について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令和元年度から時間極め利用者のみの集計としたため、それ以前は稼働率が高い値となっている。
　また、令和３年度分に関しては、ＰＦＩ事業分を除いた数値で計上しため、稼働率は0となっている。</t>
    </r>
    <rPh sb="55" eb="57">
      <t>チュウシャ</t>
    </rPh>
    <rPh sb="57" eb="59">
      <t>ダイスウ</t>
    </rPh>
    <rPh sb="60" eb="62">
      <t>シュウケイ</t>
    </rPh>
    <rPh sb="64" eb="66">
      <t>テイキ</t>
    </rPh>
    <rPh sb="66" eb="67">
      <t>ケン</t>
    </rPh>
    <rPh sb="67" eb="70">
      <t>リヨウシャ</t>
    </rPh>
    <rPh sb="71" eb="72">
      <t>ノゾ</t>
    </rPh>
    <rPh sb="74" eb="76">
      <t>ジカン</t>
    </rPh>
    <rPh sb="76" eb="77">
      <t>キ</t>
    </rPh>
    <rPh sb="78" eb="81">
      <t>リヨウシャ</t>
    </rPh>
    <rPh sb="89" eb="91">
      <t>テイキ</t>
    </rPh>
    <rPh sb="91" eb="92">
      <t>ケン</t>
    </rPh>
    <rPh sb="92" eb="95">
      <t>リヨウシャ</t>
    </rPh>
    <rPh sb="104" eb="106">
      <t>ジカン</t>
    </rPh>
    <rPh sb="106" eb="107">
      <t>キ</t>
    </rPh>
    <rPh sb="108" eb="111">
      <t>リヨウシャ</t>
    </rPh>
    <rPh sb="119" eb="121">
      <t>ケイコウ</t>
    </rPh>
    <rPh sb="132" eb="134">
      <t>シュウヘン</t>
    </rPh>
    <rPh sb="135" eb="138">
      <t>チュウシャジョウ</t>
    </rPh>
    <rPh sb="139" eb="141">
      <t>ゾウカ</t>
    </rPh>
    <rPh sb="170" eb="172">
      <t>シュウケイ</t>
    </rPh>
    <rPh sb="172" eb="174">
      <t>ホウホウ</t>
    </rPh>
    <rPh sb="180" eb="182">
      <t>レイワ</t>
    </rPh>
    <rPh sb="182" eb="184">
      <t>ガンネン</t>
    </rPh>
    <rPh sb="184" eb="185">
      <t>ド</t>
    </rPh>
    <rPh sb="187" eb="189">
      <t>ジカン</t>
    </rPh>
    <rPh sb="189" eb="190">
      <t>キ</t>
    </rPh>
    <rPh sb="191" eb="194">
      <t>リヨウシャ</t>
    </rPh>
    <rPh sb="197" eb="199">
      <t>シュウケイ</t>
    </rPh>
    <rPh sb="207" eb="209">
      <t>イゼン</t>
    </rPh>
    <rPh sb="210" eb="212">
      <t>カドウ</t>
    </rPh>
    <rPh sb="212" eb="213">
      <t>リツ</t>
    </rPh>
    <rPh sb="214" eb="215">
      <t>タカ</t>
    </rPh>
    <rPh sb="216" eb="217">
      <t>アタイ</t>
    </rPh>
    <rPh sb="229" eb="231">
      <t>レイワ</t>
    </rPh>
    <rPh sb="232" eb="234">
      <t>ネンド</t>
    </rPh>
    <rPh sb="234" eb="235">
      <t>ブン</t>
    </rPh>
    <rPh sb="236" eb="237">
      <t>カン</t>
    </rPh>
    <rPh sb="246" eb="247">
      <t>ブン</t>
    </rPh>
    <rPh sb="248" eb="249">
      <t>ノゾ</t>
    </rPh>
    <rPh sb="251" eb="253">
      <t>スウチ</t>
    </rPh>
    <rPh sb="254" eb="256">
      <t>ケイジョウ</t>
    </rPh>
    <rPh sb="260" eb="262">
      <t>カドウ</t>
    </rPh>
    <rPh sb="262" eb="263">
      <t>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</si>
</sst>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119.3</c:v>
                </c:pt>
                <c:pt idx="1">
                  <c:v>102.8</c:v>
                </c:pt>
                <c:pt idx="2">
                  <c:v>107.7</c:v>
                </c:pt>
                <c:pt idx="3">
                  <c:v>306.7</c:v>
                </c:pt>
                <c:pt idx="4">
                  <c:v>115.4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3-4EF7-AFBA-4DE398F2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3-4EF7-AFBA-4DE398F2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5-47F2-8485-8FB96685C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5-47F2-8485-8FB96685C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47-499F-BCA3-FFDC83EC9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7-499F-BCA3-FFDC83EC9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61-4898-B131-573327C4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1-4898-B131-573327C4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8-4837-B4CF-40E65C7FA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8-4837-B4CF-40E65C7FA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D-46D6-A8B7-59C883D8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D-46D6-A8B7-59C883D8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124.6</c:v>
                </c:pt>
                <c:pt idx="1">
                  <c:v>57.6</c:v>
                </c:pt>
                <c:pt idx="2">
                  <c:v>42.9</c:v>
                </c:pt>
                <c:pt idx="3">
                  <c:v>0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4-4BD1-926C-E7BE6E3E8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4-4BD1-926C-E7BE6E3E8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14.9</c:v>
                </c:pt>
                <c:pt idx="1">
                  <c:v>4.5999999999999996</c:v>
                </c:pt>
                <c:pt idx="2">
                  <c:v>6.8</c:v>
                </c:pt>
                <c:pt idx="3">
                  <c:v>0</c:v>
                </c:pt>
                <c:pt idx="4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5-4C58-A255-288ABDF6A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5-4C58-A255-288ABDF6A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9254</c:v>
                </c:pt>
                <c:pt idx="1">
                  <c:v>1492</c:v>
                </c:pt>
                <c:pt idx="2">
                  <c:v>3643</c:v>
                </c:pt>
                <c:pt idx="3">
                  <c:v>5076</c:v>
                </c:pt>
                <c:pt idx="4">
                  <c:v>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9-45A8-8B23-F5134ADE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9-45A8-8B23-F5134ADE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C3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青森県　県営柳町駐車場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2620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147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191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210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159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119.3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102.8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107.7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306.7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115.4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124.6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57.6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42.9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50.8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123.6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121.8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111.3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158.80000000000001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120.9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11.2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6.5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8.6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7.6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153.80000000000001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163.5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178.3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158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17" t="s">
        <v>160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1">
        <f>データ!AU7</f>
        <v>0</v>
      </c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>
        <f>データ!AV7</f>
        <v>0</v>
      </c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>
        <f>データ!AW7</f>
        <v>0</v>
      </c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>
        <f>データ!AX7</f>
        <v>0</v>
      </c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>
        <f>データ!AY7</f>
        <v>0</v>
      </c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14.9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4.5999999999999996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6.8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0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12.3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1">
        <f>データ!BQ7</f>
        <v>9254</v>
      </c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>
        <f>データ!BR7</f>
        <v>1492</v>
      </c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>
        <f>データ!BS7</f>
        <v>3643</v>
      </c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>
        <f>データ!BT7</f>
        <v>5076</v>
      </c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>
        <f>データ!BU7</f>
        <v>7275</v>
      </c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1">
        <f>データ!AZ7</f>
        <v>103</v>
      </c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>
        <f>データ!BA7</f>
        <v>54</v>
      </c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>
        <f>データ!BB7</f>
        <v>654</v>
      </c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>
        <f>データ!BC7</f>
        <v>2466</v>
      </c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>
        <f>データ!BD7</f>
        <v>58</v>
      </c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2.2000000000000002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-81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-25.1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-18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1">
        <f>データ!BV7</f>
        <v>18961</v>
      </c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>
        <f>データ!BW7</f>
        <v>16100</v>
      </c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>
        <f>データ!BX7</f>
        <v>4836</v>
      </c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>
        <f>データ!BY7</f>
        <v>37213</v>
      </c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>
        <f>データ!BZ7</f>
        <v>17293</v>
      </c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2" t="s">
        <v>32</v>
      </c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157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3">
        <f>データ!CM7</f>
        <v>0</v>
      </c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6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6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9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2" t="s">
        <v>34</v>
      </c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2" t="str">
        <f>データ!$B$11</f>
        <v>H30</v>
      </c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4"/>
      <c r="AG76" s="132" t="str">
        <f>データ!$C$11</f>
        <v>R01</v>
      </c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4"/>
      <c r="AV76" s="132" t="str">
        <f>データ!$D$11</f>
        <v>R02</v>
      </c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4"/>
      <c r="BK76" s="132" t="str">
        <f>データ!$E$11</f>
        <v>R03</v>
      </c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4"/>
      <c r="BZ76" s="132" t="str">
        <f>データ!$F$11</f>
        <v>R04</v>
      </c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4"/>
      <c r="CO76" s="2"/>
      <c r="CP76" s="2"/>
      <c r="CQ76" s="2"/>
      <c r="CR76" s="2"/>
      <c r="CS76" s="2"/>
      <c r="CT76" s="2"/>
      <c r="CU76" s="2"/>
      <c r="CV76" s="123">
        <f>データ!CN7</f>
        <v>0</v>
      </c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2" t="str">
        <f>データ!$B$11</f>
        <v>H30</v>
      </c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4"/>
      <c r="HA76" s="132" t="str">
        <f>データ!$C$11</f>
        <v>R01</v>
      </c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4"/>
      <c r="HP76" s="132" t="str">
        <f>データ!$D$11</f>
        <v>R02</v>
      </c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4"/>
      <c r="IE76" s="132" t="str">
        <f>データ!$E$11</f>
        <v>R03</v>
      </c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4"/>
      <c r="IT76" s="132" t="str">
        <f>データ!$F$11</f>
        <v>R04</v>
      </c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2" t="str">
        <f>データ!$B$11</f>
        <v>H30</v>
      </c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4"/>
      <c r="KP76" s="132" t="str">
        <f>データ!$C$11</f>
        <v>R01</v>
      </c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4"/>
      <c r="LE76" s="132" t="str">
        <f>データ!$D$11</f>
        <v>R02</v>
      </c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3"/>
      <c r="LR76" s="133"/>
      <c r="LS76" s="134"/>
      <c r="LT76" s="132" t="str">
        <f>データ!$E$11</f>
        <v>R03</v>
      </c>
      <c r="LU76" s="133"/>
      <c r="LV76" s="133"/>
      <c r="LW76" s="133"/>
      <c r="LX76" s="133"/>
      <c r="LY76" s="133"/>
      <c r="LZ76" s="133"/>
      <c r="MA76" s="133"/>
      <c r="MB76" s="133"/>
      <c r="MC76" s="133"/>
      <c r="MD76" s="133"/>
      <c r="ME76" s="133"/>
      <c r="MF76" s="133"/>
      <c r="MG76" s="133"/>
      <c r="MH76" s="134"/>
      <c r="MI76" s="132" t="str">
        <f>データ!$F$11</f>
        <v>R04</v>
      </c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4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5" t="s">
        <v>27</v>
      </c>
      <c r="J77" s="135"/>
      <c r="K77" s="135"/>
      <c r="L77" s="135"/>
      <c r="M77" s="135"/>
      <c r="N77" s="135"/>
      <c r="O77" s="135"/>
      <c r="P77" s="135"/>
      <c r="Q77" s="135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6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8"/>
      <c r="FY77" s="2"/>
      <c r="FZ77" s="2"/>
      <c r="GA77" s="2"/>
      <c r="GB77" s="2"/>
      <c r="GC77" s="135" t="s">
        <v>27</v>
      </c>
      <c r="GD77" s="135"/>
      <c r="GE77" s="135"/>
      <c r="GF77" s="135"/>
      <c r="GG77" s="135"/>
      <c r="GH77" s="135"/>
      <c r="GI77" s="135"/>
      <c r="GJ77" s="135"/>
      <c r="GK77" s="135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5" t="s">
        <v>27</v>
      </c>
      <c r="JS77" s="135"/>
      <c r="JT77" s="135"/>
      <c r="JU77" s="135"/>
      <c r="JV77" s="135"/>
      <c r="JW77" s="135"/>
      <c r="JX77" s="135"/>
      <c r="JY77" s="135"/>
      <c r="JZ77" s="135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5" t="s">
        <v>29</v>
      </c>
      <c r="J78" s="135"/>
      <c r="K78" s="135"/>
      <c r="L78" s="135"/>
      <c r="M78" s="135"/>
      <c r="N78" s="135"/>
      <c r="O78" s="135"/>
      <c r="P78" s="135"/>
      <c r="Q78" s="135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6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8"/>
      <c r="FY78" s="2"/>
      <c r="FZ78" s="2"/>
      <c r="GA78" s="2"/>
      <c r="GB78" s="2"/>
      <c r="GC78" s="135" t="s">
        <v>29</v>
      </c>
      <c r="GD78" s="135"/>
      <c r="GE78" s="135"/>
      <c r="GF78" s="135"/>
      <c r="GG78" s="135"/>
      <c r="GH78" s="135"/>
      <c r="GI78" s="135"/>
      <c r="GJ78" s="135"/>
      <c r="GK78" s="135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5" t="s">
        <v>29</v>
      </c>
      <c r="JS78" s="135"/>
      <c r="JT78" s="135"/>
      <c r="JU78" s="135"/>
      <c r="JV78" s="135"/>
      <c r="JW78" s="135"/>
      <c r="JX78" s="135"/>
      <c r="JY78" s="135"/>
      <c r="JZ78" s="135"/>
      <c r="KA78" s="110">
        <f>データ!DE7</f>
        <v>178.3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163.69999999999999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88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77.3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51.8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9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/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8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2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GQ8BMXrcl3QKKY093IhxyIAXdvix7P7Z32sudg3aPxnUCvjP6chjBaTyH25CK8sk1pUPMd/SnmRhGOIwa6FKg==" saltValue="2v8/PF9L7iq+1kggk9kgU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9" t="s">
        <v>59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64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65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66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67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68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69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70</v>
      </c>
      <c r="CN4" s="145" t="s">
        <v>71</v>
      </c>
      <c r="CO4" s="136" t="s">
        <v>72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73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74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93</v>
      </c>
      <c r="AN5" s="47" t="s">
        <v>104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105</v>
      </c>
      <c r="AV5" s="47" t="s">
        <v>106</v>
      </c>
      <c r="AW5" s="47" t="s">
        <v>107</v>
      </c>
      <c r="AX5" s="47" t="s">
        <v>108</v>
      </c>
      <c r="AY5" s="47" t="s">
        <v>109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110</v>
      </c>
      <c r="BG5" s="47" t="s">
        <v>111</v>
      </c>
      <c r="BH5" s="47" t="s">
        <v>112</v>
      </c>
      <c r="BI5" s="47" t="s">
        <v>113</v>
      </c>
      <c r="BJ5" s="47" t="s">
        <v>114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110</v>
      </c>
      <c r="BR5" s="47" t="s">
        <v>115</v>
      </c>
      <c r="BS5" s="47" t="s">
        <v>92</v>
      </c>
      <c r="BT5" s="47" t="s">
        <v>116</v>
      </c>
      <c r="BU5" s="47" t="s">
        <v>117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118</v>
      </c>
      <c r="CC5" s="47" t="s">
        <v>119</v>
      </c>
      <c r="CD5" s="47" t="s">
        <v>120</v>
      </c>
      <c r="CE5" s="47" t="s">
        <v>121</v>
      </c>
      <c r="CF5" s="47" t="s">
        <v>122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6"/>
      <c r="CN5" s="146"/>
      <c r="CO5" s="47" t="s">
        <v>123</v>
      </c>
      <c r="CP5" s="47" t="s">
        <v>124</v>
      </c>
      <c r="CQ5" s="47" t="s">
        <v>125</v>
      </c>
      <c r="CR5" s="47" t="s">
        <v>93</v>
      </c>
      <c r="CS5" s="47" t="s">
        <v>109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126</v>
      </c>
      <c r="DA5" s="47" t="s">
        <v>127</v>
      </c>
      <c r="DB5" s="47" t="s">
        <v>128</v>
      </c>
      <c r="DC5" s="47" t="s">
        <v>129</v>
      </c>
      <c r="DD5" s="47" t="s">
        <v>109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105</v>
      </c>
      <c r="DL5" s="47" t="s">
        <v>130</v>
      </c>
      <c r="DM5" s="47" t="s">
        <v>107</v>
      </c>
      <c r="DN5" s="47" t="s">
        <v>121</v>
      </c>
      <c r="DO5" s="47" t="s">
        <v>131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132</v>
      </c>
      <c r="B6" s="48">
        <f>B8</f>
        <v>2022</v>
      </c>
      <c r="C6" s="48">
        <f t="shared" ref="C6:X6" si="1">C8</f>
        <v>20001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青森県</v>
      </c>
      <c r="I6" s="48" t="str">
        <f t="shared" si="1"/>
        <v>県営柳町駐車場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商業施設</v>
      </c>
      <c r="T6" s="50" t="str">
        <f t="shared" si="1"/>
        <v>無</v>
      </c>
      <c r="U6" s="51">
        <f t="shared" si="1"/>
        <v>2620</v>
      </c>
      <c r="V6" s="51">
        <f t="shared" si="1"/>
        <v>191</v>
      </c>
      <c r="W6" s="51">
        <f t="shared" si="1"/>
        <v>210</v>
      </c>
      <c r="X6" s="50" t="str">
        <f t="shared" si="1"/>
        <v>利用料金制</v>
      </c>
      <c r="Y6" s="52">
        <f>IF(Y8="-",NA(),Y8)</f>
        <v>119.3</v>
      </c>
      <c r="Z6" s="52">
        <f t="shared" ref="Z6:AH6" si="2">IF(Z8="-",NA(),Z8)</f>
        <v>102.8</v>
      </c>
      <c r="AA6" s="52">
        <f t="shared" si="2"/>
        <v>107.7</v>
      </c>
      <c r="AB6" s="52">
        <f t="shared" si="2"/>
        <v>306.7</v>
      </c>
      <c r="AC6" s="52">
        <f t="shared" si="2"/>
        <v>115.4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14.9</v>
      </c>
      <c r="BG6" s="52">
        <f t="shared" ref="BG6:BO6" si="5">IF(BG8="-",NA(),BG8)</f>
        <v>4.5999999999999996</v>
      </c>
      <c r="BH6" s="52">
        <f t="shared" si="5"/>
        <v>6.8</v>
      </c>
      <c r="BI6" s="52">
        <f t="shared" si="5"/>
        <v>0</v>
      </c>
      <c r="BJ6" s="52">
        <f t="shared" si="5"/>
        <v>12.3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9254</v>
      </c>
      <c r="BR6" s="53">
        <f t="shared" ref="BR6:BZ6" si="6">IF(BR8="-",NA(),BR8)</f>
        <v>1492</v>
      </c>
      <c r="BS6" s="53">
        <f t="shared" si="6"/>
        <v>3643</v>
      </c>
      <c r="BT6" s="53">
        <f t="shared" si="6"/>
        <v>5076</v>
      </c>
      <c r="BU6" s="53">
        <f t="shared" si="6"/>
        <v>7275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133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134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124.6</v>
      </c>
      <c r="DL6" s="52">
        <f t="shared" ref="DL6:DT6" si="9">IF(DL8="-",NA(),DL8)</f>
        <v>57.6</v>
      </c>
      <c r="DM6" s="52">
        <f t="shared" si="9"/>
        <v>42.9</v>
      </c>
      <c r="DN6" s="52">
        <f t="shared" si="9"/>
        <v>0</v>
      </c>
      <c r="DO6" s="52">
        <f t="shared" si="9"/>
        <v>50.8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135</v>
      </c>
      <c r="B7" s="48">
        <f t="shared" ref="B7:X7" si="10">B8</f>
        <v>2022</v>
      </c>
      <c r="C7" s="48">
        <f t="shared" si="10"/>
        <v>20001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青森県</v>
      </c>
      <c r="I7" s="48" t="str">
        <f t="shared" si="10"/>
        <v>県営柳町駐車場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2620</v>
      </c>
      <c r="V7" s="51">
        <f t="shared" si="10"/>
        <v>191</v>
      </c>
      <c r="W7" s="51">
        <f t="shared" si="10"/>
        <v>210</v>
      </c>
      <c r="X7" s="50" t="str">
        <f t="shared" si="10"/>
        <v>利用料金制</v>
      </c>
      <c r="Y7" s="52">
        <f>Y8</f>
        <v>119.3</v>
      </c>
      <c r="Z7" s="52">
        <f t="shared" ref="Z7:AH7" si="11">Z8</f>
        <v>102.8</v>
      </c>
      <c r="AA7" s="52">
        <f t="shared" si="11"/>
        <v>107.7</v>
      </c>
      <c r="AB7" s="52">
        <f t="shared" si="11"/>
        <v>306.7</v>
      </c>
      <c r="AC7" s="52">
        <f t="shared" si="11"/>
        <v>115.4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14.9</v>
      </c>
      <c r="BG7" s="52">
        <f t="shared" ref="BG7:BO7" si="14">BG8</f>
        <v>4.5999999999999996</v>
      </c>
      <c r="BH7" s="52">
        <f t="shared" si="14"/>
        <v>6.8</v>
      </c>
      <c r="BI7" s="52">
        <f t="shared" si="14"/>
        <v>0</v>
      </c>
      <c r="BJ7" s="52">
        <f t="shared" si="14"/>
        <v>12.3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9254</v>
      </c>
      <c r="BR7" s="53">
        <f t="shared" ref="BR7:BZ7" si="15">BR8</f>
        <v>1492</v>
      </c>
      <c r="BS7" s="53">
        <f t="shared" si="15"/>
        <v>3643</v>
      </c>
      <c r="BT7" s="53">
        <f t="shared" si="15"/>
        <v>5076</v>
      </c>
      <c r="BU7" s="53">
        <f t="shared" si="15"/>
        <v>7275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136</v>
      </c>
      <c r="CC7" s="52" t="s">
        <v>136</v>
      </c>
      <c r="CD7" s="52" t="s">
        <v>136</v>
      </c>
      <c r="CE7" s="52" t="s">
        <v>136</v>
      </c>
      <c r="CF7" s="52" t="s">
        <v>136</v>
      </c>
      <c r="CG7" s="52" t="s">
        <v>136</v>
      </c>
      <c r="CH7" s="52" t="s">
        <v>136</v>
      </c>
      <c r="CI7" s="52" t="s">
        <v>136</v>
      </c>
      <c r="CJ7" s="52" t="s">
        <v>136</v>
      </c>
      <c r="CK7" s="52" t="s">
        <v>137</v>
      </c>
      <c r="CL7" s="49"/>
      <c r="CM7" s="51">
        <f>CM8</f>
        <v>0</v>
      </c>
      <c r="CN7" s="51">
        <f>CN8</f>
        <v>0</v>
      </c>
      <c r="CO7" s="52" t="s">
        <v>136</v>
      </c>
      <c r="CP7" s="52" t="s">
        <v>136</v>
      </c>
      <c r="CQ7" s="52" t="s">
        <v>136</v>
      </c>
      <c r="CR7" s="52" t="s">
        <v>136</v>
      </c>
      <c r="CS7" s="52" t="s">
        <v>136</v>
      </c>
      <c r="CT7" s="52" t="s">
        <v>136</v>
      </c>
      <c r="CU7" s="52" t="s">
        <v>136</v>
      </c>
      <c r="CV7" s="52" t="s">
        <v>136</v>
      </c>
      <c r="CW7" s="52" t="s">
        <v>136</v>
      </c>
      <c r="CX7" s="52" t="s">
        <v>138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124.6</v>
      </c>
      <c r="DL7" s="52">
        <f t="shared" ref="DL7:DT7" si="17">DL8</f>
        <v>57.6</v>
      </c>
      <c r="DM7" s="52">
        <f t="shared" si="17"/>
        <v>42.9</v>
      </c>
      <c r="DN7" s="52">
        <f t="shared" si="17"/>
        <v>0</v>
      </c>
      <c r="DO7" s="52">
        <f t="shared" si="17"/>
        <v>50.8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20001</v>
      </c>
      <c r="D8" s="55">
        <v>47</v>
      </c>
      <c r="E8" s="55">
        <v>14</v>
      </c>
      <c r="F8" s="55">
        <v>0</v>
      </c>
      <c r="G8" s="55">
        <v>1</v>
      </c>
      <c r="H8" s="55" t="s">
        <v>139</v>
      </c>
      <c r="I8" s="55" t="s">
        <v>140</v>
      </c>
      <c r="J8" s="55" t="s">
        <v>141</v>
      </c>
      <c r="K8" s="55" t="s">
        <v>142</v>
      </c>
      <c r="L8" s="55" t="s">
        <v>143</v>
      </c>
      <c r="M8" s="55" t="s">
        <v>144</v>
      </c>
      <c r="N8" s="55" t="s">
        <v>145</v>
      </c>
      <c r="O8" s="56" t="s">
        <v>146</v>
      </c>
      <c r="P8" s="57" t="s">
        <v>147</v>
      </c>
      <c r="Q8" s="57" t="s">
        <v>148</v>
      </c>
      <c r="R8" s="58">
        <v>26</v>
      </c>
      <c r="S8" s="57" t="s">
        <v>149</v>
      </c>
      <c r="T8" s="57" t="s">
        <v>150</v>
      </c>
      <c r="U8" s="58">
        <v>2620</v>
      </c>
      <c r="V8" s="58">
        <v>191</v>
      </c>
      <c r="W8" s="58">
        <v>210</v>
      </c>
      <c r="X8" s="57" t="s">
        <v>151</v>
      </c>
      <c r="Y8" s="59">
        <v>119.3</v>
      </c>
      <c r="Z8" s="59">
        <v>102.8</v>
      </c>
      <c r="AA8" s="59">
        <v>107.7</v>
      </c>
      <c r="AB8" s="59">
        <v>306.7</v>
      </c>
      <c r="AC8" s="59">
        <v>115.4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14.9</v>
      </c>
      <c r="BG8" s="59">
        <v>4.5999999999999996</v>
      </c>
      <c r="BH8" s="59">
        <v>6.8</v>
      </c>
      <c r="BI8" s="59">
        <v>0</v>
      </c>
      <c r="BJ8" s="59">
        <v>12.3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9254</v>
      </c>
      <c r="BR8" s="60">
        <v>1492</v>
      </c>
      <c r="BS8" s="60">
        <v>3643</v>
      </c>
      <c r="BT8" s="61">
        <v>5076</v>
      </c>
      <c r="BU8" s="61">
        <v>7275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143</v>
      </c>
      <c r="CC8" s="59" t="s">
        <v>143</v>
      </c>
      <c r="CD8" s="59" t="s">
        <v>143</v>
      </c>
      <c r="CE8" s="59" t="s">
        <v>143</v>
      </c>
      <c r="CF8" s="59" t="s">
        <v>143</v>
      </c>
      <c r="CG8" s="59" t="s">
        <v>143</v>
      </c>
      <c r="CH8" s="59" t="s">
        <v>143</v>
      </c>
      <c r="CI8" s="59" t="s">
        <v>143</v>
      </c>
      <c r="CJ8" s="59" t="s">
        <v>143</v>
      </c>
      <c r="CK8" s="59" t="s">
        <v>143</v>
      </c>
      <c r="CL8" s="56" t="s">
        <v>143</v>
      </c>
      <c r="CM8" s="58">
        <v>0</v>
      </c>
      <c r="CN8" s="58">
        <v>0</v>
      </c>
      <c r="CO8" s="59" t="s">
        <v>143</v>
      </c>
      <c r="CP8" s="59" t="s">
        <v>143</v>
      </c>
      <c r="CQ8" s="59" t="s">
        <v>143</v>
      </c>
      <c r="CR8" s="59" t="s">
        <v>143</v>
      </c>
      <c r="CS8" s="59" t="s">
        <v>143</v>
      </c>
      <c r="CT8" s="59" t="s">
        <v>143</v>
      </c>
      <c r="CU8" s="59" t="s">
        <v>143</v>
      </c>
      <c r="CV8" s="59" t="s">
        <v>143</v>
      </c>
      <c r="CW8" s="59" t="s">
        <v>143</v>
      </c>
      <c r="CX8" s="59" t="s">
        <v>143</v>
      </c>
      <c r="CY8" s="56" t="s">
        <v>143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124.6</v>
      </c>
      <c r="DL8" s="59">
        <v>57.6</v>
      </c>
      <c r="DM8" s="59">
        <v>42.9</v>
      </c>
      <c r="DN8" s="59">
        <v>0</v>
      </c>
      <c r="DO8" s="59">
        <v>50.8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152</v>
      </c>
      <c r="C10" s="64" t="s">
        <v>153</v>
      </c>
      <c r="D10" s="64" t="s">
        <v>154</v>
      </c>
      <c r="E10" s="64" t="s">
        <v>155</v>
      </c>
      <c r="F10" s="64" t="s">
        <v>156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2024-01-25T04:30:43Z</cp:lastPrinted>
  <dcterms:created xsi:type="dcterms:W3CDTF">2024-01-11T00:07:54Z</dcterms:created>
  <dcterms:modified xsi:type="dcterms:W3CDTF">2024-01-25T04:30:55Z</dcterms:modified>
  <cp:category/>
</cp:coreProperties>
</file>