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1718_流下\"/>
    </mc:Choice>
  </mc:AlternateContent>
  <workbookProtection workbookAlgorithmName="SHA-512" workbookHashValue="t9SJ+qR3G0QkjKtdmXLIIPu2QJvTEPNo7b407rCQdtpKio7OPdw2ZzgA7Eaux6A4x4tx+GTk4mMvEZQO4tb7lA==" workbookSaltValue="0vtIVY9961NZQclSAtmvMw==" workbookSpinCount="100000" lockStructure="1"/>
  <bookViews>
    <workbookView xWindow="0" yWindow="0" windowWidth="19200" windowHeight="10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<sst xmlns="http://schemas.openxmlformats.org/spreadsheetml/2006/main" count="275" uniqueCount="117">
  <si>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</si>
  <si>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</si>
  <si>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</si>
  <si>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</si>
  <si>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</si>
  <si>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</si>
  <si>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</si>
  <si>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</si>
  <si>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</si>
  <si>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</si>
  <si>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</si>
  <si>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</si>
  <si>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</si>
  <si>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</si>
  <si>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</si>
  <si>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</si>
  <si>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</si>
  <si>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</si>
  <si>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</si>
  <si>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</si>
  <si>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</si>
  <si>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</si>
  <si>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</si>
  <si>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</si>
  <si>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</si>
  <si>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</si>
  <si>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</si>
  <si>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</si>
  <si>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</si>
  <si>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</si>
  <si>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</si>
  <si>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</si>
  <si>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</si>
  <si>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</si>
  <si>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</si>
  <si>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</si>
  <si>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</si>
  <si>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</si>
  <si>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</si>
  <si>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</si>
  <si>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</si>
  <si>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</si>
  <si>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</si>
  <si>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</si>
  <si>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</si>
  <si>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</si>
  <si>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</si>
  <si>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</si>
  <si>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</si>
  <si>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</si>
  <si>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</si>
  <si>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</si>
  <si>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</si>
  <si>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</si>
  <si>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</si>
  <si>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</si>
  <si>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</si>
  <si>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</si>
  <si>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</si>
  <si>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</si>
  <si>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</si>
  <si>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</si>
  <si>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</si>
  <si>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</si>
  <si>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</si>
  <si>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</si>
  <si>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</si>
  <si>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</si>
  <si>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</si>
  <si>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</si>
  <si>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</si>
  <si>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</si>
  <si>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</si>
  <si>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</si>
  <si>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</si>
  <si>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</si>
  <si>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</si>
  <si>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</si>
  <si>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</si>
  <si>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</si>
  <si>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</si>
  <si>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</si>
  <si>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</si>
  <si>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</si>
  <si>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</si>
  <si>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</si>
  <si>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</si>
  <si>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</si>
  <si>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</si>
  <si>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</si>
  <si>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</si>
  <si>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</si>
  <si>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</si>
  <si>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</si>
  <si>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</si>
  <si>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</si>
  <si>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</si>
  <si>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</si>
  <si>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</si>
  <si>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</si>
  <si>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</si>
  <si>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</si>
  <si>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</si>
  <si>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</si>
  <si>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</si>
  <si>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</si>
  <si>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</si>
  <si>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</si>
  <si>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</si>
  <si>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</si>
  <si>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</si>
  <si>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</si>
  <si>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</si>
  <si>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</si>
  <si>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将来の流入下水量を予測しながら運転管理上必要最小限の施設能力を確保しつつ、将来において処理能力が不足することのない段階的な整備を行うとともに、施設統合など広域化・共同化に取り組み、今後も適切な施設規模となるよう努めていきます。
　併せて、汚泥処理工程で発生する消化ガスの売却などによる新たな歳入の確保のほか、施設設備の適時適切な修繕、更新等による歳出の削減に努めていきます。</t>
    <phoneticPr fontId="4"/>
  </si>
  <si>
    <t>　「有形固定資産減価償却率」は、類似団体平均値を下回っておりますが、令和３年度と比較すると増加していることから、引き続き施設の改築等の財源の確保に努めていきます。
　「管渠改善率」は、類似団体平均値を上回っておりますが、引き続き定期的な管渠調査を行うとともに、ストックマネジメント計画に基づき計画的な更新を図っていきます。</t>
    <phoneticPr fontId="4"/>
  </si>
  <si>
    <t>　「経常収支比率」は、100％を超えており、累積欠損金も生じていないことから経営は健全であるといえます。
　「流動比率」は、類似団体平均値を上回っており債務に対する支払能力は有しています。
　「企業債残高対事業規模比率」は、類似団体平均値を下回っており、今後も計画的な償還により、比率は減少していくものと見込んでいます。
　「汚水処理原価」は、類似団体平均値を上回っていることから、引き続き維持管理費の節減に努めていきます。
　「施設利用率」は、類似団体平均値を下回っておりますが、流域関連市町の事業進捗などにより水洗化率が上昇する見込となっており、将来の流入下水量を予測しながら運転管理上必要最小限の施設能力を確保しつつ、将来において処理能力が不足することのないよう段階的な施設整備を行い施設利用率の向上に努めていきます。
　「水洗化率」は、類似団体平均値を下回っておりますが、流域関連市町の事業進捗などにより上昇する見込みであります。引き続き、水洗化率の向上に努めていきます。</t>
    <rPh sb="70" eb="7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</si>
</sst>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0.2</c:v>
                </c:pt>
                <c:pt idx="4">
                  <c:v>0.15</c:v>
                </c:pt>
              </c:numCache>
            </c:numRef>
          </c:val>
          <c:extLst>
            <c:ext xmlns:c16="http://schemas.microsoft.com/office/drawing/2014/chart" uri="{C3380CC4-5D6E-409C-BE32-E72D297353CC}">
              <c16:uniqueId val="{00000000-6F67-4C76-BC32-9B6CE8591C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6F67-4C76-BC32-9B6CE8591C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106.3</c:v>
                </c:pt>
                <c:pt idx="3">
                  <c:v>103.2</c:v>
                </c:pt>
                <c:pt idx="4">
                  <c:v>102.71</c:v>
                </c:pt>
              </c:numCache>
            </c:numRef>
          </c:val>
          <c:extLst>
            <c:ext xmlns:c16="http://schemas.microsoft.com/office/drawing/2014/chart" uri="{C3380CC4-5D6E-409C-BE32-E72D297353CC}">
              <c16:uniqueId val="{00000000-E842-409F-A0D6-CB67EACA3A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E842-409F-A0D6-CB67EACA3A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6.17</c:v>
                </c:pt>
                <c:pt idx="3">
                  <c:v>12.13</c:v>
                </c:pt>
                <c:pt idx="4">
                  <c:v>17.53</c:v>
                </c:pt>
              </c:numCache>
            </c:numRef>
          </c:val>
          <c:extLst>
            <c:ext xmlns:c16="http://schemas.microsoft.com/office/drawing/2014/chart" uri="{C3380CC4-5D6E-409C-BE32-E72D297353CC}">
              <c16:uniqueId val="{00000000-9B02-4272-863F-7587AFF75A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9B02-4272-863F-7587AFF75A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2D-4E63-A6E7-5B013093BD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B72D-4E63-A6E7-5B013093BD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32-4ECA-9DF0-687CDE58C3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6332-4ECA-9DF0-687CDE58C3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118.7</c:v>
                </c:pt>
                <c:pt idx="3">
                  <c:v>88.8</c:v>
                </c:pt>
                <c:pt idx="4">
                  <c:v>140.07</c:v>
                </c:pt>
              </c:numCache>
            </c:numRef>
          </c:val>
          <c:extLst>
            <c:ext xmlns:c16="http://schemas.microsoft.com/office/drawing/2014/chart" uri="{C3380CC4-5D6E-409C-BE32-E72D297353CC}">
              <c16:uniqueId val="{00000000-1A1C-4BC9-9C3A-AF40442294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1A1C-4BC9-9C3A-AF40442294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119.1</c:v>
                </c:pt>
                <c:pt idx="3">
                  <c:v>80.31</c:v>
                </c:pt>
                <c:pt idx="4">
                  <c:v>96.37</c:v>
                </c:pt>
              </c:numCache>
            </c:numRef>
          </c:val>
          <c:extLst>
            <c:ext xmlns:c16="http://schemas.microsoft.com/office/drawing/2014/chart" uri="{C3380CC4-5D6E-409C-BE32-E72D297353CC}">
              <c16:uniqueId val="{00000000-528E-48EE-9337-7EE16FFCE2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528E-48EE-9337-7EE16FFCE2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1F-4166-8B14-0D9D50520F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E1F-4166-8B14-0D9D50520F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55.57</c:v>
                </c:pt>
                <c:pt idx="3">
                  <c:v>59.84</c:v>
                </c:pt>
                <c:pt idx="4">
                  <c:v>58.81</c:v>
                </c:pt>
              </c:numCache>
            </c:numRef>
          </c:val>
          <c:extLst>
            <c:ext xmlns:c16="http://schemas.microsoft.com/office/drawing/2014/chart" uri="{C3380CC4-5D6E-409C-BE32-E72D297353CC}">
              <c16:uniqueId val="{00000000-DBEE-4C08-A83D-565E32B7D8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DBEE-4C08-A83D-565E32B7D8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67.34</c:v>
                </c:pt>
                <c:pt idx="3">
                  <c:v>67.150000000000006</c:v>
                </c:pt>
                <c:pt idx="4">
                  <c:v>66.83</c:v>
                </c:pt>
              </c:numCache>
            </c:numRef>
          </c:val>
          <c:extLst>
            <c:ext xmlns:c16="http://schemas.microsoft.com/office/drawing/2014/chart" uri="{C3380CC4-5D6E-409C-BE32-E72D297353CC}">
              <c16:uniqueId val="{00000000-B426-48E2-A2A6-175D37B06A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B426-48E2-A2A6-175D37B06A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93.2</c:v>
                </c:pt>
                <c:pt idx="3">
                  <c:v>93.44</c:v>
                </c:pt>
                <c:pt idx="4">
                  <c:v>93.51</c:v>
                </c:pt>
              </c:numCache>
            </c:numRef>
          </c:val>
          <c:extLst>
            <c:ext xmlns:c16="http://schemas.microsoft.com/office/drawing/2014/chart" uri="{C3380CC4-5D6E-409C-BE32-E72D297353CC}">
              <c16:uniqueId val="{00000000-2F75-4FB7-85AA-D3E52759EB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2F75-4FB7-85AA-D3E52759EB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0" zoomScale="115" zoomScaleNormal="11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1189670</v>
      </c>
      <c r="AM8" s="37"/>
      <c r="AN8" s="37"/>
      <c r="AO8" s="37"/>
      <c r="AP8" s="37"/>
      <c r="AQ8" s="37"/>
      <c r="AR8" s="37"/>
      <c r="AS8" s="37"/>
      <c r="AT8" s="38">
        <f>データ!T6</f>
        <v>15275.02</v>
      </c>
      <c r="AU8" s="38"/>
      <c r="AV8" s="38"/>
      <c r="AW8" s="38"/>
      <c r="AX8" s="38"/>
      <c r="AY8" s="38"/>
      <c r="AZ8" s="38"/>
      <c r="BA8" s="38"/>
      <c r="BB8" s="38">
        <f>データ!U6</f>
        <v>77.88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82.69</v>
      </c>
      <c r="J10" s="38"/>
      <c r="K10" s="38"/>
      <c r="L10" s="38"/>
      <c r="M10" s="38"/>
      <c r="N10" s="38"/>
      <c r="O10" s="38"/>
      <c r="P10" s="38">
        <f>データ!P6</f>
        <v>67.760000000000005</v>
      </c>
      <c r="Q10" s="38"/>
      <c r="R10" s="38"/>
      <c r="S10" s="38"/>
      <c r="T10" s="38"/>
      <c r="U10" s="38"/>
      <c r="V10" s="38"/>
      <c r="W10" s="38">
        <f>データ!Q6</f>
        <v>100</v>
      </c>
      <c r="X10" s="38"/>
      <c r="Y10" s="38"/>
      <c r="Z10" s="38"/>
      <c r="AA10" s="38"/>
      <c r="AB10" s="38"/>
      <c r="AC10" s="38"/>
      <c r="AD10" s="37">
        <f>データ!R6</f>
        <v>0</v>
      </c>
      <c r="AE10" s="37"/>
      <c r="AF10" s="37"/>
      <c r="AG10" s="37"/>
      <c r="AH10" s="37"/>
      <c r="AI10" s="37"/>
      <c r="AJ10" s="37"/>
      <c r="AK10" s="2"/>
      <c r="AL10" s="37">
        <f>データ!V6</f>
        <v>544710</v>
      </c>
      <c r="AM10" s="37"/>
      <c r="AN10" s="37"/>
      <c r="AO10" s="37"/>
      <c r="AP10" s="37"/>
      <c r="AQ10" s="37"/>
      <c r="AR10" s="37"/>
      <c r="AS10" s="37"/>
      <c r="AT10" s="38">
        <f>データ!W6</f>
        <v>162.76</v>
      </c>
      <c r="AU10" s="38"/>
      <c r="AV10" s="38"/>
      <c r="AW10" s="38"/>
      <c r="AX10" s="38"/>
      <c r="AY10" s="38"/>
      <c r="AZ10" s="38"/>
      <c r="BA10" s="38"/>
      <c r="BB10" s="38">
        <f>データ!X6</f>
        <v>3346.71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2hGfQUZYKiCtRDlRsdzk3Z30YxraR9dTcyfnkQxyvVsbZxLtcIfmwGsjFYTxeRf9EtBJivkbPPl7sNZVJgJTjQ==" saltValue="PEKLdt7WKGVGcJU7PshX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30007</v>
      </c>
      <c r="D6" s="19">
        <f t="shared" si="3"/>
        <v>46</v>
      </c>
      <c r="E6" s="19">
        <f t="shared" si="3"/>
        <v>17</v>
      </c>
      <c r="F6" s="19">
        <f t="shared" si="3"/>
        <v>3</v>
      </c>
      <c r="G6" s="19">
        <f t="shared" si="3"/>
        <v>0</v>
      </c>
      <c r="H6" s="19" t="str">
        <f t="shared" si="3"/>
        <v>岩手県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82.69</v>
      </c>
      <c r="P6" s="20">
        <f t="shared" si="3"/>
        <v>67.760000000000005</v>
      </c>
      <c r="Q6" s="20">
        <f t="shared" si="3"/>
        <v>100</v>
      </c>
      <c r="R6" s="20">
        <f t="shared" si="3"/>
        <v>0</v>
      </c>
      <c r="S6" s="20">
        <f t="shared" si="3"/>
        <v>1189670</v>
      </c>
      <c r="T6" s="20">
        <f t="shared" si="3"/>
        <v>15275.02</v>
      </c>
      <c r="U6" s="20">
        <f t="shared" si="3"/>
        <v>77.88</v>
      </c>
      <c r="V6" s="20">
        <f t="shared" si="3"/>
        <v>544710</v>
      </c>
      <c r="W6" s="20">
        <f t="shared" si="3"/>
        <v>162.76</v>
      </c>
      <c r="X6" s="20">
        <f t="shared" si="3"/>
        <v>3346.71</v>
      </c>
      <c r="Y6" s="21" t="str">
        <f>IF(Y7="",NA(),Y7)</f>
        <v>-</v>
      </c>
      <c r="Z6" s="21" t="str">
        <f t="shared" ref="Z6:AH6" si="4">IF(Z7="",NA(),Z7)</f>
        <v>-</v>
      </c>
      <c r="AA6" s="21">
        <f t="shared" si="4"/>
        <v>106.3</v>
      </c>
      <c r="AB6" s="21">
        <f t="shared" si="4"/>
        <v>103.2</v>
      </c>
      <c r="AC6" s="21">
        <f t="shared" si="4"/>
        <v>102.71</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118.7</v>
      </c>
      <c r="AX6" s="21">
        <f t="shared" si="6"/>
        <v>88.8</v>
      </c>
      <c r="AY6" s="21">
        <f t="shared" si="6"/>
        <v>140.07</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119.1</v>
      </c>
      <c r="BI6" s="21">
        <f t="shared" si="7"/>
        <v>80.31</v>
      </c>
      <c r="BJ6" s="21">
        <f t="shared" si="7"/>
        <v>96.37</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55.57</v>
      </c>
      <c r="CE6" s="21">
        <f t="shared" si="9"/>
        <v>59.84</v>
      </c>
      <c r="CF6" s="21">
        <f t="shared" si="9"/>
        <v>58.81</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67.34</v>
      </c>
      <c r="CP6" s="21">
        <f t="shared" si="10"/>
        <v>67.150000000000006</v>
      </c>
      <c r="CQ6" s="21">
        <f t="shared" si="10"/>
        <v>66.83</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93.2</v>
      </c>
      <c r="DA6" s="21">
        <f t="shared" si="11"/>
        <v>93.44</v>
      </c>
      <c r="DB6" s="21">
        <f t="shared" si="11"/>
        <v>93.51</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6.17</v>
      </c>
      <c r="DL6" s="21">
        <f t="shared" si="12"/>
        <v>12.13</v>
      </c>
      <c r="DM6" s="21">
        <f t="shared" si="12"/>
        <v>17.53</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1">
        <f t="shared" si="14"/>
        <v>0.2</v>
      </c>
      <c r="EI6" s="21">
        <f t="shared" si="14"/>
        <v>0.15</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30007</v>
      </c>
      <c r="D7" s="23">
        <v>46</v>
      </c>
      <c r="E7" s="23">
        <v>17</v>
      </c>
      <c r="F7" s="23">
        <v>3</v>
      </c>
      <c r="G7" s="23">
        <v>0</v>
      </c>
      <c r="H7" s="23" t="s">
        <v>96</v>
      </c>
      <c r="I7" s="23" t="s">
        <v>97</v>
      </c>
      <c r="J7" s="23" t="s">
        <v>98</v>
      </c>
      <c r="K7" s="23" t="s">
        <v>99</v>
      </c>
      <c r="L7" s="23" t="s">
        <v>100</v>
      </c>
      <c r="M7" s="23" t="s">
        <v>101</v>
      </c>
      <c r="N7" s="24" t="s">
        <v>102</v>
      </c>
      <c r="O7" s="24">
        <v>82.69</v>
      </c>
      <c r="P7" s="24">
        <v>67.760000000000005</v>
      </c>
      <c r="Q7" s="24">
        <v>100</v>
      </c>
      <c r="R7" s="24">
        <v>0</v>
      </c>
      <c r="S7" s="24">
        <v>1189670</v>
      </c>
      <c r="T7" s="24">
        <v>15275.02</v>
      </c>
      <c r="U7" s="24">
        <v>77.88</v>
      </c>
      <c r="V7" s="24">
        <v>544710</v>
      </c>
      <c r="W7" s="24">
        <v>162.76</v>
      </c>
      <c r="X7" s="24">
        <v>3346.71</v>
      </c>
      <c r="Y7" s="24" t="s">
        <v>102</v>
      </c>
      <c r="Z7" s="24" t="s">
        <v>102</v>
      </c>
      <c r="AA7" s="24">
        <v>106.3</v>
      </c>
      <c r="AB7" s="24">
        <v>103.2</v>
      </c>
      <c r="AC7" s="24">
        <v>102.71</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118.7</v>
      </c>
      <c r="AX7" s="24">
        <v>88.8</v>
      </c>
      <c r="AY7" s="24">
        <v>140.07</v>
      </c>
      <c r="AZ7" s="24" t="s">
        <v>102</v>
      </c>
      <c r="BA7" s="24" t="s">
        <v>102</v>
      </c>
      <c r="BB7" s="24">
        <v>101.14</v>
      </c>
      <c r="BC7" s="24">
        <v>104.74</v>
      </c>
      <c r="BD7" s="24">
        <v>104.74</v>
      </c>
      <c r="BE7" s="24">
        <v>104.37</v>
      </c>
      <c r="BF7" s="24" t="s">
        <v>102</v>
      </c>
      <c r="BG7" s="24" t="s">
        <v>102</v>
      </c>
      <c r="BH7" s="24">
        <v>119.1</v>
      </c>
      <c r="BI7" s="24">
        <v>80.31</v>
      </c>
      <c r="BJ7" s="24">
        <v>96.37</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55.57</v>
      </c>
      <c r="CE7" s="24">
        <v>59.84</v>
      </c>
      <c r="CF7" s="24">
        <v>58.81</v>
      </c>
      <c r="CG7" s="24" t="s">
        <v>102</v>
      </c>
      <c r="CH7" s="24" t="s">
        <v>102</v>
      </c>
      <c r="CI7" s="24">
        <v>50.67</v>
      </c>
      <c r="CJ7" s="24">
        <v>48.7</v>
      </c>
      <c r="CK7" s="24">
        <v>52.53</v>
      </c>
      <c r="CL7" s="24">
        <v>52.71</v>
      </c>
      <c r="CM7" s="24" t="s">
        <v>102</v>
      </c>
      <c r="CN7" s="24" t="s">
        <v>102</v>
      </c>
      <c r="CO7" s="24">
        <v>67.34</v>
      </c>
      <c r="CP7" s="24">
        <v>67.150000000000006</v>
      </c>
      <c r="CQ7" s="24">
        <v>66.83</v>
      </c>
      <c r="CR7" s="24" t="s">
        <v>102</v>
      </c>
      <c r="CS7" s="24" t="s">
        <v>102</v>
      </c>
      <c r="CT7" s="24">
        <v>68.2</v>
      </c>
      <c r="CU7" s="24">
        <v>68.05</v>
      </c>
      <c r="CV7" s="24">
        <v>67.099999999999994</v>
      </c>
      <c r="CW7" s="24">
        <v>67.08</v>
      </c>
      <c r="CX7" s="24" t="s">
        <v>102</v>
      </c>
      <c r="CY7" s="24" t="s">
        <v>102</v>
      </c>
      <c r="CZ7" s="24">
        <v>93.2</v>
      </c>
      <c r="DA7" s="24">
        <v>93.44</v>
      </c>
      <c r="DB7" s="24">
        <v>93.51</v>
      </c>
      <c r="DC7" s="24" t="s">
        <v>102</v>
      </c>
      <c r="DD7" s="24" t="s">
        <v>102</v>
      </c>
      <c r="DE7" s="24">
        <v>94.01</v>
      </c>
      <c r="DF7" s="24">
        <v>94.14</v>
      </c>
      <c r="DG7" s="24">
        <v>94.02</v>
      </c>
      <c r="DH7" s="24">
        <v>93.95</v>
      </c>
      <c r="DI7" s="24" t="s">
        <v>102</v>
      </c>
      <c r="DJ7" s="24" t="s">
        <v>102</v>
      </c>
      <c r="DK7" s="24">
        <v>6.17</v>
      </c>
      <c r="DL7" s="24">
        <v>12.13</v>
      </c>
      <c r="DM7" s="24">
        <v>17.53</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0.2</v>
      </c>
      <c r="EI7" s="24">
        <v>0.15</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2023-12-12T00:52:47Z</dcterms:created>
  <dcterms:modified xsi:type="dcterms:W3CDTF">2024-01-31T01:58:02Z</dcterms:modified>
  <cp:category/>
</cp:coreProperties>
</file>