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5年度\07 団体提出\01 都道府県\00 提出用\"/>
    </mc:Choice>
  </mc:AlternateContent>
  <xr:revisionPtr revIDLastSave="0" documentId="13_ncr:1_{AC7FF6AC-FEA9-4AAD-B1B0-87CF0BF3DF00}" xr6:coauthVersionLast="36" xr6:coauthVersionMax="47" xr10:uidLastSave="{00000000-0000-0000-0000-000000000000}"/>
  <workbookProtection workbookAlgorithmName="SHA-512" workbookHashValue="JRcfds0Ot5h64dqs/mih/2h199/7k9+fa2jmCLKYWG4EJPcZRpvEhXec+2C7yfKOiP2cXX3VG9dlQizA8bGoTw==" workbookSaltValue="eSF5JbooAMeYEAMuM+IHpw==" workbookSpinCount="100000" lockStructure="1"/>
  <bookViews>
    <workbookView xWindow="0" yWindow="0" windowWidth="19200" windowHeight="75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W10" i="4"/>
  <c r="P10" i="4"/>
  <c r="BB8" i="4"/>
  <c r="AT8" i="4"/>
  <c r="AD8" i="4"/>
  <c r="W8" i="4"/>
  <c r="P8" i="4"/>
  <c r="I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<sst xmlns="http://schemas.openxmlformats.org/spreadsheetml/2006/main" count="278" uniqueCount="117">
  <si>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</si>
  <si>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</si>
  <si>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</si>
  <si>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</si>
  <si>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</si>
  <si>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</si>
  <si>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</si>
  <si>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</si>
  <si>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</si>
  <si>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</si>
  <si>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</si>
  <si>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</si>
  <si>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</si>
  <si>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</si>
  <si>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</si>
  <si>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</si>
  <si>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</si>
  <si>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</si>
  <si>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</si>
  <si>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</si>
  <si>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</si>
  <si>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</si>
  <si>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</si>
  <si>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</si>
  <si>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</si>
  <si>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</si>
  <si>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</si>
  <si>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</si>
  <si>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</si>
  <si>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</si>
  <si>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</si>
  <si>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</si>
  <si>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</si>
  <si>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</si>
  <si>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</si>
  <si>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</si>
  <si>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</si>
  <si>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</si>
  <si>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</si>
  <si>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</si>
  <si>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</si>
  <si>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</si>
  <si>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</si>
  <si>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</si>
  <si>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</si>
  <si>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</si>
  <si>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</si>
  <si>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</si>
  <si>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</si>
  <si>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</si>
  <si>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</si>
  <si>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</si>
  <si>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</si>
  <si>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</si>
  <si>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</si>
  <si>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</si>
  <si>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</si>
  <si>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</si>
  <si>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</si>
  <si>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</si>
  <si>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</si>
  <si>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</si>
  <si>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</si>
  <si>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</si>
  <si>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</si>
  <si>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</si>
  <si>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</si>
  <si>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</si>
  <si>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</si>
  <si>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</si>
  <si>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</si>
  <si>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</si>
  <si>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</si>
  <si>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</si>
  <si>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</si>
  <si>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</si>
  <si>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</si>
  <si>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</si>
  <si>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</si>
  <si>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</si>
  <si>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</si>
  <si>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</si>
  <si>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</si>
  <si>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</si>
  <si>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</si>
  <si>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</si>
  <si>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</si>
  <si>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</si>
  <si>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</si>
  <si>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</si>
  <si>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</si>
  <si>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</si>
  <si>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</si>
  <si>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</si>
  <si>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</si>
  <si>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</si>
  <si>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</si>
  <si>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</si>
  <si>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</si>
  <si>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</si>
  <si>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</si>
  <si>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</si>
  <si>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</si>
  <si>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</si>
  <si>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</si>
  <si>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</si>
  <si>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</si>
  <si>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</si>
  <si>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</si>
  <si>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</si>
  <si>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</si>
  <si>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</si>
  <si>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</si>
  <si>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</si>
  <si>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破損が増加する目安とされる整備後３０年を経過する管渠が、今後１０年間で増加していくことから、今後はストックマネジメント計画により投資の最適化を図っていきます。</t>
    <rPh sb="1" eb="3">
      <t>ハソン</t>
    </rPh>
    <rPh sb="4" eb="6">
      <t>ゾウカ</t>
    </rPh>
    <rPh sb="8" eb="10">
      <t>メヤス</t>
    </rPh>
    <rPh sb="14" eb="16">
      <t>セイビ</t>
    </rPh>
    <rPh sb="16" eb="17">
      <t>ゴ</t>
    </rPh>
    <rPh sb="19" eb="20">
      <t>ネン</t>
    </rPh>
    <rPh sb="21" eb="23">
      <t>ケイカ</t>
    </rPh>
    <rPh sb="29" eb="31">
      <t>コンゴ</t>
    </rPh>
    <rPh sb="33" eb="35">
      <t>ネンカン</t>
    </rPh>
    <rPh sb="36" eb="38">
      <t>ゾウカ</t>
    </rPh>
    <rPh sb="47" eb="49">
      <t>コンゴ</t>
    </rPh>
    <rPh sb="60" eb="62">
      <t>ケイカク</t>
    </rPh>
    <rPh sb="65" eb="67">
      <t>トウシ</t>
    </rPh>
    <rPh sb="68" eb="71">
      <t>サイテキカ</t>
    </rPh>
    <rPh sb="72" eb="73">
      <t>ハカ</t>
    </rPh>
    <phoneticPr fontId="1"/>
  </si>
  <si>
    <t>　十和田湖特定環境保全公共下水道は県内有数の観光地である十和田湖の水質保全を目的とした事業でありますが、一時より持ち直しているもののコロナ禍などによる観光需要の低迷もあり使用料収入は厳しい状況となっています。
　今後は、令和４年度に改定した経営戦略により更なる効率化や計画的な経営に取り組んでいきます。</t>
    <rPh sb="1" eb="5">
      <t>トワダコ</t>
    </rPh>
    <rPh sb="5" eb="7">
      <t>トクテイ</t>
    </rPh>
    <rPh sb="7" eb="9">
      <t>カンキョウ</t>
    </rPh>
    <rPh sb="9" eb="11">
      <t>ホゼン</t>
    </rPh>
    <rPh sb="11" eb="13">
      <t>コウキョウ</t>
    </rPh>
    <rPh sb="13" eb="16">
      <t>ゲスイドウ</t>
    </rPh>
    <rPh sb="17" eb="19">
      <t>ケンナイ</t>
    </rPh>
    <rPh sb="19" eb="21">
      <t>ユウスウ</t>
    </rPh>
    <rPh sb="22" eb="25">
      <t>カンコウチ</t>
    </rPh>
    <rPh sb="28" eb="32">
      <t>トワダコ</t>
    </rPh>
    <rPh sb="33" eb="35">
      <t>スイシツ</t>
    </rPh>
    <rPh sb="35" eb="37">
      <t>ホゼン</t>
    </rPh>
    <rPh sb="38" eb="40">
      <t>モクテキ</t>
    </rPh>
    <rPh sb="43" eb="45">
      <t>ジギョウ</t>
    </rPh>
    <rPh sb="52" eb="54">
      <t>イチジ</t>
    </rPh>
    <rPh sb="56" eb="57">
      <t>モ</t>
    </rPh>
    <rPh sb="58" eb="59">
      <t>ナオ</t>
    </rPh>
    <rPh sb="69" eb="70">
      <t>ワザワイ</t>
    </rPh>
    <rPh sb="75" eb="77">
      <t>カンコウ</t>
    </rPh>
    <rPh sb="77" eb="79">
      <t>ジュヨウ</t>
    </rPh>
    <rPh sb="80" eb="82">
      <t>テイメイ</t>
    </rPh>
    <rPh sb="85" eb="88">
      <t>シヨウリョウ</t>
    </rPh>
    <rPh sb="88" eb="90">
      <t>シュウニュウ</t>
    </rPh>
    <rPh sb="91" eb="92">
      <t>キビ</t>
    </rPh>
    <rPh sb="94" eb="96">
      <t>ジョウキョウ</t>
    </rPh>
    <rPh sb="106" eb="108">
      <t>コンゴ</t>
    </rPh>
    <rPh sb="110" eb="112">
      <t>レイワ</t>
    </rPh>
    <rPh sb="113" eb="115">
      <t>ネンド</t>
    </rPh>
    <rPh sb="116" eb="118">
      <t>カイテイ</t>
    </rPh>
    <rPh sb="120" eb="122">
      <t>ケイエイ</t>
    </rPh>
    <rPh sb="122" eb="124">
      <t>センリャク</t>
    </rPh>
    <rPh sb="127" eb="128">
      <t>サラ</t>
    </rPh>
    <rPh sb="130" eb="133">
      <t>コウリツカ</t>
    </rPh>
    <rPh sb="134" eb="137">
      <t>ケイカクテキ</t>
    </rPh>
    <rPh sb="138" eb="140">
      <t>ケイエイ</t>
    </rPh>
    <rPh sb="141" eb="142">
      <t>ト</t>
    </rPh>
    <rPh sb="143" eb="144">
      <t>ク</t>
    </rPh>
    <phoneticPr fontId="1"/>
  </si>
  <si>
    <t>　経常収支比率は１００％を超えており、累積欠損金の計上はありません。
　また、令和４年度は流動比率が基準となる１００％を超過する等安定経営を表す指標となっていますが、収益的収入の大部分を一般会計からの繰入金が占めていることから経営改善に向けた取組が必要となっています。</t>
    <rPh sb="1" eb="3">
      <t>ケイジョウ</t>
    </rPh>
    <rPh sb="3" eb="5">
      <t>シュウシ</t>
    </rPh>
    <rPh sb="5" eb="7">
      <t>ヒリツ</t>
    </rPh>
    <rPh sb="13" eb="14">
      <t>コ</t>
    </rPh>
    <rPh sb="19" eb="21">
      <t>ルイセキ</t>
    </rPh>
    <rPh sb="21" eb="24">
      <t>ケッソンキン</t>
    </rPh>
    <rPh sb="25" eb="27">
      <t>ケイジョウ</t>
    </rPh>
    <rPh sb="39" eb="41">
      <t>レイワ</t>
    </rPh>
    <rPh sb="42" eb="44">
      <t>ネンド</t>
    </rPh>
    <rPh sb="45" eb="47">
      <t>リュウドウ</t>
    </rPh>
    <rPh sb="47" eb="49">
      <t>ヒリツ</t>
    </rPh>
    <rPh sb="50" eb="52">
      <t>キジュン</t>
    </rPh>
    <rPh sb="60" eb="62">
      <t>チョウカ</t>
    </rPh>
    <rPh sb="64" eb="65">
      <t>ナド</t>
    </rPh>
    <rPh sb="65" eb="67">
      <t>アンテイ</t>
    </rPh>
    <rPh sb="67" eb="69">
      <t>ケイエイ</t>
    </rPh>
    <rPh sb="70" eb="71">
      <t>アラワ</t>
    </rPh>
    <rPh sb="72" eb="74">
      <t>シヒョウ</t>
    </rPh>
    <rPh sb="83" eb="86">
      <t>シュウエキテキ</t>
    </rPh>
    <rPh sb="86" eb="88">
      <t>シュウニュウ</t>
    </rPh>
    <rPh sb="89" eb="92">
      <t>ダイブブン</t>
    </rPh>
    <rPh sb="93" eb="95">
      <t>イッパン</t>
    </rPh>
    <rPh sb="95" eb="97">
      <t>カイケイ</t>
    </rPh>
    <rPh sb="100" eb="103">
      <t>クリイレキン</t>
    </rPh>
    <rPh sb="104" eb="105">
      <t>シ</t>
    </rPh>
    <rPh sb="113" eb="115">
      <t>ケイエイ</t>
    </rPh>
    <rPh sb="115" eb="117">
      <t>カイゼン</t>
    </rPh>
    <rPh sb="118" eb="119">
      <t>ム</t>
    </rPh>
    <rPh sb="121" eb="123">
      <t>トリクミ</t>
    </rPh>
    <rPh sb="124" eb="12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</si>
</sst>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0.31</c:v>
                </c:pt>
                <c:pt idx="4" formatCode="#,##0.00;&quot;△&quot;#,##0.00">
                  <c:v>0</c:v>
                </c:pt>
              </c:numCache>
            </c:numRef>
          </c:val>
          <c:extLst>
            <c:ext xmlns:c16="http://schemas.microsoft.com/office/drawing/2014/chart" uri="{C3380CC4-5D6E-409C-BE32-E72D297353CC}">
              <c16:uniqueId val="{00000000-ACD0-48A6-8DF5-64F8B332A2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0.27</c:v>
                </c:pt>
                <c:pt idx="4">
                  <c:v>0.22</c:v>
                </c:pt>
              </c:numCache>
            </c:numRef>
          </c:val>
          <c:smooth val="0"/>
          <c:extLst>
            <c:ext xmlns:c16="http://schemas.microsoft.com/office/drawing/2014/chart" uri="{C3380CC4-5D6E-409C-BE32-E72D297353CC}">
              <c16:uniqueId val="{00000001-ACD0-48A6-8DF5-64F8B332A2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0E-4DB1-9CE8-311001D87E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44.24</c:v>
                </c:pt>
                <c:pt idx="4">
                  <c:v>45.3</c:v>
                </c:pt>
              </c:numCache>
            </c:numRef>
          </c:val>
          <c:smooth val="0"/>
          <c:extLst>
            <c:ext xmlns:c16="http://schemas.microsoft.com/office/drawing/2014/chart" uri="{C3380CC4-5D6E-409C-BE32-E72D297353CC}">
              <c16:uniqueId val="{00000001-1D0E-4DB1-9CE8-311001D87E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94.44</c:v>
                </c:pt>
                <c:pt idx="3">
                  <c:v>94.44</c:v>
                </c:pt>
                <c:pt idx="4">
                  <c:v>94.44</c:v>
                </c:pt>
              </c:numCache>
            </c:numRef>
          </c:val>
          <c:extLst>
            <c:ext xmlns:c16="http://schemas.microsoft.com/office/drawing/2014/chart" uri="{C3380CC4-5D6E-409C-BE32-E72D297353CC}">
              <c16:uniqueId val="{00000000-009D-45E3-A288-67F372B322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88.15</c:v>
                </c:pt>
                <c:pt idx="4">
                  <c:v>88.37</c:v>
                </c:pt>
              </c:numCache>
            </c:numRef>
          </c:val>
          <c:smooth val="0"/>
          <c:extLst>
            <c:ext xmlns:c16="http://schemas.microsoft.com/office/drawing/2014/chart" uri="{C3380CC4-5D6E-409C-BE32-E72D297353CC}">
              <c16:uniqueId val="{00000001-009D-45E3-A288-67F372B322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109.26</c:v>
                </c:pt>
                <c:pt idx="3">
                  <c:v>112.49</c:v>
                </c:pt>
                <c:pt idx="4">
                  <c:v>106.81</c:v>
                </c:pt>
              </c:numCache>
            </c:numRef>
          </c:val>
          <c:extLst>
            <c:ext xmlns:c16="http://schemas.microsoft.com/office/drawing/2014/chart" uri="{C3380CC4-5D6E-409C-BE32-E72D297353CC}">
              <c16:uniqueId val="{00000000-6961-45D4-A954-59A13EB709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104.11</c:v>
                </c:pt>
                <c:pt idx="4">
                  <c:v>101.98</c:v>
                </c:pt>
              </c:numCache>
            </c:numRef>
          </c:val>
          <c:smooth val="0"/>
          <c:extLst>
            <c:ext xmlns:c16="http://schemas.microsoft.com/office/drawing/2014/chart" uri="{C3380CC4-5D6E-409C-BE32-E72D297353CC}">
              <c16:uniqueId val="{00000001-6961-45D4-A954-59A13EB709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3.92</c:v>
                </c:pt>
                <c:pt idx="3">
                  <c:v>7.8</c:v>
                </c:pt>
                <c:pt idx="4">
                  <c:v>14.47</c:v>
                </c:pt>
              </c:numCache>
            </c:numRef>
          </c:val>
          <c:extLst>
            <c:ext xmlns:c16="http://schemas.microsoft.com/office/drawing/2014/chart" uri="{C3380CC4-5D6E-409C-BE32-E72D297353CC}">
              <c16:uniqueId val="{00000000-6D71-4BB7-82DF-5FA4BA7D9C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31.73</c:v>
                </c:pt>
                <c:pt idx="4">
                  <c:v>32.57</c:v>
                </c:pt>
              </c:numCache>
            </c:numRef>
          </c:val>
          <c:smooth val="0"/>
          <c:extLst>
            <c:ext xmlns:c16="http://schemas.microsoft.com/office/drawing/2014/chart" uri="{C3380CC4-5D6E-409C-BE32-E72D297353CC}">
              <c16:uniqueId val="{00000001-6D71-4BB7-82DF-5FA4BA7D9C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15-464A-B3B9-EABE88B4DB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formatCode="#,##0.00;&quot;△&quot;#,##0.00">
                  <c:v>0</c:v>
                </c:pt>
                <c:pt idx="4">
                  <c:v>0.04</c:v>
                </c:pt>
              </c:numCache>
            </c:numRef>
          </c:val>
          <c:smooth val="0"/>
          <c:extLst>
            <c:ext xmlns:c16="http://schemas.microsoft.com/office/drawing/2014/chart" uri="{C3380CC4-5D6E-409C-BE32-E72D297353CC}">
              <c16:uniqueId val="{00000001-7315-464A-B3B9-EABE88B4DB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E35-4533-8576-9D3ABEC1B2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46.91</c:v>
                </c:pt>
                <c:pt idx="4">
                  <c:v>52.27</c:v>
                </c:pt>
              </c:numCache>
            </c:numRef>
          </c:val>
          <c:smooth val="0"/>
          <c:extLst>
            <c:ext xmlns:c16="http://schemas.microsoft.com/office/drawing/2014/chart" uri="{C3380CC4-5D6E-409C-BE32-E72D297353CC}">
              <c16:uniqueId val="{00000001-FE35-4533-8576-9D3ABEC1B2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94.35</c:v>
                </c:pt>
                <c:pt idx="3">
                  <c:v>112.43</c:v>
                </c:pt>
                <c:pt idx="4">
                  <c:v>157.30000000000001</c:v>
                </c:pt>
              </c:numCache>
            </c:numRef>
          </c:val>
          <c:extLst>
            <c:ext xmlns:c16="http://schemas.microsoft.com/office/drawing/2014/chart" uri="{C3380CC4-5D6E-409C-BE32-E72D297353CC}">
              <c16:uniqueId val="{00000000-747D-4599-AD7E-CD65F0007B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44.35</c:v>
                </c:pt>
                <c:pt idx="4">
                  <c:v>41.51</c:v>
                </c:pt>
              </c:numCache>
            </c:numRef>
          </c:val>
          <c:smooth val="0"/>
          <c:extLst>
            <c:ext xmlns:c16="http://schemas.microsoft.com/office/drawing/2014/chart" uri="{C3380CC4-5D6E-409C-BE32-E72D297353CC}">
              <c16:uniqueId val="{00000001-747D-4599-AD7E-CD65F0007B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4367.37</c:v>
                </c:pt>
                <c:pt idx="3">
                  <c:v>3087.64</c:v>
                </c:pt>
                <c:pt idx="4">
                  <c:v>3354.43</c:v>
                </c:pt>
              </c:numCache>
            </c:numRef>
          </c:val>
          <c:extLst>
            <c:ext xmlns:c16="http://schemas.microsoft.com/office/drawing/2014/chart" uri="{C3380CC4-5D6E-409C-BE32-E72D297353CC}">
              <c16:uniqueId val="{00000000-47A1-4D1F-9969-EFF2C6AAAD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1283.69</c:v>
                </c:pt>
                <c:pt idx="4">
                  <c:v>1160.22</c:v>
                </c:pt>
              </c:numCache>
            </c:numRef>
          </c:val>
          <c:smooth val="0"/>
          <c:extLst>
            <c:ext xmlns:c16="http://schemas.microsoft.com/office/drawing/2014/chart" uri="{C3380CC4-5D6E-409C-BE32-E72D297353CC}">
              <c16:uniqueId val="{00000001-47A1-4D1F-9969-EFF2C6AAAD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5.66</c:v>
                </c:pt>
                <c:pt idx="3">
                  <c:v>8.5299999999999994</c:v>
                </c:pt>
                <c:pt idx="4">
                  <c:v>10.82</c:v>
                </c:pt>
              </c:numCache>
            </c:numRef>
          </c:val>
          <c:extLst>
            <c:ext xmlns:c16="http://schemas.microsoft.com/office/drawing/2014/chart" uri="{C3380CC4-5D6E-409C-BE32-E72D297353CC}">
              <c16:uniqueId val="{00000000-D2E6-428F-A777-C531F5DA5D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82.53</c:v>
                </c:pt>
                <c:pt idx="4">
                  <c:v>81.81</c:v>
                </c:pt>
              </c:numCache>
            </c:numRef>
          </c:val>
          <c:smooth val="0"/>
          <c:extLst>
            <c:ext xmlns:c16="http://schemas.microsoft.com/office/drawing/2014/chart" uri="{C3380CC4-5D6E-409C-BE32-E72D297353CC}">
              <c16:uniqueId val="{00000001-D2E6-428F-A777-C531F5DA5D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3731.58</c:v>
                </c:pt>
                <c:pt idx="3">
                  <c:v>3138.54</c:v>
                </c:pt>
                <c:pt idx="4">
                  <c:v>2036.46</c:v>
                </c:pt>
              </c:numCache>
            </c:numRef>
          </c:val>
          <c:extLst>
            <c:ext xmlns:c16="http://schemas.microsoft.com/office/drawing/2014/chart" uri="{C3380CC4-5D6E-409C-BE32-E72D297353CC}">
              <c16:uniqueId val="{00000000-39E7-4C93-A0E5-480EAA33D8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190.48</c:v>
                </c:pt>
                <c:pt idx="4">
                  <c:v>193.59</c:v>
                </c:pt>
              </c:numCache>
            </c:numRef>
          </c:val>
          <c:smooth val="0"/>
          <c:extLst>
            <c:ext xmlns:c16="http://schemas.microsoft.com/office/drawing/2014/chart" uri="{C3380CC4-5D6E-409C-BE32-E72D297353CC}">
              <c16:uniqueId val="{00000001-39E7-4C93-A0E5-480EAA33D8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D12" sqref="BD1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秋田県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941021</v>
      </c>
      <c r="AM8" s="46"/>
      <c r="AN8" s="46"/>
      <c r="AO8" s="46"/>
      <c r="AP8" s="46"/>
      <c r="AQ8" s="46"/>
      <c r="AR8" s="46"/>
      <c r="AS8" s="46"/>
      <c r="AT8" s="45">
        <f>データ!T6</f>
        <v>11637.52</v>
      </c>
      <c r="AU8" s="45"/>
      <c r="AV8" s="45"/>
      <c r="AW8" s="45"/>
      <c r="AX8" s="45"/>
      <c r="AY8" s="45"/>
      <c r="AZ8" s="45"/>
      <c r="BA8" s="45"/>
      <c r="BB8" s="45">
        <f>データ!U6</f>
        <v>80.86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80.37</v>
      </c>
      <c r="J10" s="45"/>
      <c r="K10" s="45"/>
      <c r="L10" s="45"/>
      <c r="M10" s="45"/>
      <c r="N10" s="45"/>
      <c r="O10" s="45"/>
      <c r="P10" s="45">
        <f>データ!P6</f>
        <v>1.94</v>
      </c>
      <c r="Q10" s="45"/>
      <c r="R10" s="45"/>
      <c r="S10" s="45"/>
      <c r="T10" s="45"/>
      <c r="U10" s="45"/>
      <c r="V10" s="45"/>
      <c r="W10" s="45">
        <f>データ!Q6</f>
        <v>60.73</v>
      </c>
      <c r="X10" s="45"/>
      <c r="Y10" s="45"/>
      <c r="Z10" s="45"/>
      <c r="AA10" s="45"/>
      <c r="AB10" s="45"/>
      <c r="AC10" s="45"/>
      <c r="AD10" s="46">
        <f>データ!R6</f>
        <v>2200</v>
      </c>
      <c r="AE10" s="46"/>
      <c r="AF10" s="46"/>
      <c r="AG10" s="46"/>
      <c r="AH10" s="46"/>
      <c r="AI10" s="46"/>
      <c r="AJ10" s="46"/>
      <c r="AK10" s="2"/>
      <c r="AL10" s="46">
        <f>データ!V6</f>
        <v>90</v>
      </c>
      <c r="AM10" s="46"/>
      <c r="AN10" s="46"/>
      <c r="AO10" s="46"/>
      <c r="AP10" s="46"/>
      <c r="AQ10" s="46"/>
      <c r="AR10" s="46"/>
      <c r="AS10" s="46"/>
      <c r="AT10" s="45">
        <f>データ!W6</f>
        <v>0.54</v>
      </c>
      <c r="AU10" s="45"/>
      <c r="AV10" s="45"/>
      <c r="AW10" s="45"/>
      <c r="AX10" s="45"/>
      <c r="AY10" s="45"/>
      <c r="AZ10" s="45"/>
      <c r="BA10" s="45"/>
      <c r="BB10" s="45">
        <f>データ!X6</f>
        <v>166.67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eGtg5b9kWw94SWsm/9vAotOEnPXUnapShyHgMfu+zHq5cAd9rAaf39lVBUWB5Vq72OkGpFI+bSCeDOy9H7TzrA==" saltValue="Z01W7hHThq9XNf+BvN8e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50008</v>
      </c>
      <c r="D6" s="19">
        <f t="shared" si="3"/>
        <v>46</v>
      </c>
      <c r="E6" s="19">
        <f t="shared" si="3"/>
        <v>17</v>
      </c>
      <c r="F6" s="19">
        <f t="shared" si="3"/>
        <v>4</v>
      </c>
      <c r="G6" s="19">
        <f t="shared" si="3"/>
        <v>0</v>
      </c>
      <c r="H6" s="19" t="str">
        <f t="shared" si="3"/>
        <v>秋田県</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80.37</v>
      </c>
      <c r="P6" s="20">
        <f t="shared" si="3"/>
        <v>1.94</v>
      </c>
      <c r="Q6" s="20">
        <f t="shared" si="3"/>
        <v>60.73</v>
      </c>
      <c r="R6" s="20">
        <f t="shared" si="3"/>
        <v>2200</v>
      </c>
      <c r="S6" s="20">
        <f t="shared" si="3"/>
        <v>941021</v>
      </c>
      <c r="T6" s="20">
        <f t="shared" si="3"/>
        <v>11637.52</v>
      </c>
      <c r="U6" s="20">
        <f t="shared" si="3"/>
        <v>80.86</v>
      </c>
      <c r="V6" s="20">
        <f t="shared" si="3"/>
        <v>90</v>
      </c>
      <c r="W6" s="20">
        <f t="shared" si="3"/>
        <v>0.54</v>
      </c>
      <c r="X6" s="20">
        <f t="shared" si="3"/>
        <v>166.67</v>
      </c>
      <c r="Y6" s="21" t="str">
        <f>IF(Y7="",NA(),Y7)</f>
        <v>-</v>
      </c>
      <c r="Z6" s="21" t="str">
        <f t="shared" ref="Z6:AH6" si="4">IF(Z7="",NA(),Z7)</f>
        <v>-</v>
      </c>
      <c r="AA6" s="21">
        <f t="shared" si="4"/>
        <v>109.26</v>
      </c>
      <c r="AB6" s="21">
        <f t="shared" si="4"/>
        <v>112.49</v>
      </c>
      <c r="AC6" s="21">
        <f t="shared" si="4"/>
        <v>106.81</v>
      </c>
      <c r="AD6" s="21" t="str">
        <f t="shared" si="4"/>
        <v>-</v>
      </c>
      <c r="AE6" s="21" t="str">
        <f t="shared" si="4"/>
        <v>-</v>
      </c>
      <c r="AF6" s="21">
        <f t="shared" si="4"/>
        <v>105.78</v>
      </c>
      <c r="AG6" s="21">
        <f t="shared" si="4"/>
        <v>104.11</v>
      </c>
      <c r="AH6" s="21">
        <f t="shared" si="4"/>
        <v>101.98</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46.91</v>
      </c>
      <c r="AS6" s="21">
        <f t="shared" si="5"/>
        <v>52.27</v>
      </c>
      <c r="AT6" s="20" t="str">
        <f>IF(AT7="","",IF(AT7="-","【-】","【"&amp;SUBSTITUTE(TEXT(AT7,"#,##0.00"),"-","△")&amp;"】"))</f>
        <v>【65.93】</v>
      </c>
      <c r="AU6" s="21" t="str">
        <f>IF(AU7="",NA(),AU7)</f>
        <v>-</v>
      </c>
      <c r="AV6" s="21" t="str">
        <f t="shared" ref="AV6:BD6" si="6">IF(AV7="",NA(),AV7)</f>
        <v>-</v>
      </c>
      <c r="AW6" s="21">
        <f t="shared" si="6"/>
        <v>94.35</v>
      </c>
      <c r="AX6" s="21">
        <f t="shared" si="6"/>
        <v>112.43</v>
      </c>
      <c r="AY6" s="21">
        <f t="shared" si="6"/>
        <v>157.30000000000001</v>
      </c>
      <c r="AZ6" s="21" t="str">
        <f t="shared" si="6"/>
        <v>-</v>
      </c>
      <c r="BA6" s="21" t="str">
        <f t="shared" si="6"/>
        <v>-</v>
      </c>
      <c r="BB6" s="21">
        <f t="shared" si="6"/>
        <v>44.24</v>
      </c>
      <c r="BC6" s="21">
        <f t="shared" si="6"/>
        <v>44.35</v>
      </c>
      <c r="BD6" s="21">
        <f t="shared" si="6"/>
        <v>41.51</v>
      </c>
      <c r="BE6" s="20" t="str">
        <f>IF(BE7="","",IF(BE7="-","【-】","【"&amp;SUBSTITUTE(TEXT(BE7,"#,##0.00"),"-","△")&amp;"】"))</f>
        <v>【44.25】</v>
      </c>
      <c r="BF6" s="21" t="str">
        <f>IF(BF7="",NA(),BF7)</f>
        <v>-</v>
      </c>
      <c r="BG6" s="21" t="str">
        <f t="shared" ref="BG6:BO6" si="7">IF(BG7="",NA(),BG7)</f>
        <v>-</v>
      </c>
      <c r="BH6" s="21">
        <f t="shared" si="7"/>
        <v>4367.37</v>
      </c>
      <c r="BI6" s="21">
        <f t="shared" si="7"/>
        <v>3087.64</v>
      </c>
      <c r="BJ6" s="21">
        <f t="shared" si="7"/>
        <v>3354.43</v>
      </c>
      <c r="BK6" s="21" t="str">
        <f t="shared" si="7"/>
        <v>-</v>
      </c>
      <c r="BL6" s="21" t="str">
        <f t="shared" si="7"/>
        <v>-</v>
      </c>
      <c r="BM6" s="21">
        <f t="shared" si="7"/>
        <v>1258.43</v>
      </c>
      <c r="BN6" s="21">
        <f t="shared" si="7"/>
        <v>1283.69</v>
      </c>
      <c r="BO6" s="21">
        <f t="shared" si="7"/>
        <v>1160.22</v>
      </c>
      <c r="BP6" s="20" t="str">
        <f>IF(BP7="","",IF(BP7="-","【-】","【"&amp;SUBSTITUTE(TEXT(BP7,"#,##0.00"),"-","△")&amp;"】"))</f>
        <v>【1,182.11】</v>
      </c>
      <c r="BQ6" s="21" t="str">
        <f>IF(BQ7="",NA(),BQ7)</f>
        <v>-</v>
      </c>
      <c r="BR6" s="21" t="str">
        <f t="shared" ref="BR6:BZ6" si="8">IF(BR7="",NA(),BR7)</f>
        <v>-</v>
      </c>
      <c r="BS6" s="21">
        <f t="shared" si="8"/>
        <v>5.66</v>
      </c>
      <c r="BT6" s="21">
        <f t="shared" si="8"/>
        <v>8.5299999999999994</v>
      </c>
      <c r="BU6" s="21">
        <f t="shared" si="8"/>
        <v>10.82</v>
      </c>
      <c r="BV6" s="21" t="str">
        <f t="shared" si="8"/>
        <v>-</v>
      </c>
      <c r="BW6" s="21" t="str">
        <f t="shared" si="8"/>
        <v>-</v>
      </c>
      <c r="BX6" s="21">
        <f t="shared" si="8"/>
        <v>73.36</v>
      </c>
      <c r="BY6" s="21">
        <f t="shared" si="8"/>
        <v>82.53</v>
      </c>
      <c r="BZ6" s="21">
        <f t="shared" si="8"/>
        <v>81.81</v>
      </c>
      <c r="CA6" s="20" t="str">
        <f>IF(CA7="","",IF(CA7="-","【-】","【"&amp;SUBSTITUTE(TEXT(CA7,"#,##0.00"),"-","△")&amp;"】"))</f>
        <v>【73.78】</v>
      </c>
      <c r="CB6" s="21" t="str">
        <f>IF(CB7="",NA(),CB7)</f>
        <v>-</v>
      </c>
      <c r="CC6" s="21" t="str">
        <f t="shared" ref="CC6:CK6" si="9">IF(CC7="",NA(),CC7)</f>
        <v>-</v>
      </c>
      <c r="CD6" s="21">
        <f t="shared" si="9"/>
        <v>3731.58</v>
      </c>
      <c r="CE6" s="21">
        <f t="shared" si="9"/>
        <v>3138.54</v>
      </c>
      <c r="CF6" s="21">
        <f t="shared" si="9"/>
        <v>2036.46</v>
      </c>
      <c r="CG6" s="21" t="str">
        <f t="shared" si="9"/>
        <v>-</v>
      </c>
      <c r="CH6" s="21" t="str">
        <f t="shared" si="9"/>
        <v>-</v>
      </c>
      <c r="CI6" s="21">
        <f t="shared" si="9"/>
        <v>224.88</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44.24</v>
      </c>
      <c r="CV6" s="21">
        <f t="shared" si="10"/>
        <v>45.3</v>
      </c>
      <c r="CW6" s="20" t="str">
        <f>IF(CW7="","",IF(CW7="-","【-】","【"&amp;SUBSTITUTE(TEXT(CW7,"#,##0.00"),"-","△")&amp;"】"))</f>
        <v>【42.22】</v>
      </c>
      <c r="CX6" s="21" t="str">
        <f>IF(CX7="",NA(),CX7)</f>
        <v>-</v>
      </c>
      <c r="CY6" s="21" t="str">
        <f t="shared" ref="CY6:DG6" si="11">IF(CY7="",NA(),CY7)</f>
        <v>-</v>
      </c>
      <c r="CZ6" s="21">
        <f t="shared" si="11"/>
        <v>94.44</v>
      </c>
      <c r="DA6" s="21">
        <f t="shared" si="11"/>
        <v>94.44</v>
      </c>
      <c r="DB6" s="21">
        <f t="shared" si="11"/>
        <v>94.44</v>
      </c>
      <c r="DC6" s="21" t="str">
        <f t="shared" si="11"/>
        <v>-</v>
      </c>
      <c r="DD6" s="21" t="str">
        <f t="shared" si="11"/>
        <v>-</v>
      </c>
      <c r="DE6" s="21">
        <f t="shared" si="11"/>
        <v>84.19</v>
      </c>
      <c r="DF6" s="21">
        <f t="shared" si="11"/>
        <v>88.15</v>
      </c>
      <c r="DG6" s="21">
        <f t="shared" si="11"/>
        <v>88.37</v>
      </c>
      <c r="DH6" s="20" t="str">
        <f>IF(DH7="","",IF(DH7="-","【-】","【"&amp;SUBSTITUTE(TEXT(DH7,"#,##0.00"),"-","△")&amp;"】"))</f>
        <v>【85.67】</v>
      </c>
      <c r="DI6" s="21" t="str">
        <f>IF(DI7="",NA(),DI7)</f>
        <v>-</v>
      </c>
      <c r="DJ6" s="21" t="str">
        <f t="shared" ref="DJ6:DR6" si="12">IF(DJ7="",NA(),DJ7)</f>
        <v>-</v>
      </c>
      <c r="DK6" s="21">
        <f t="shared" si="12"/>
        <v>3.92</v>
      </c>
      <c r="DL6" s="21">
        <f t="shared" si="12"/>
        <v>7.8</v>
      </c>
      <c r="DM6" s="21">
        <f t="shared" si="12"/>
        <v>14.47</v>
      </c>
      <c r="DN6" s="21" t="str">
        <f t="shared" si="12"/>
        <v>-</v>
      </c>
      <c r="DO6" s="21" t="str">
        <f t="shared" si="12"/>
        <v>-</v>
      </c>
      <c r="DP6" s="21">
        <f t="shared" si="12"/>
        <v>21.36</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0">
        <f t="shared" si="13"/>
        <v>0</v>
      </c>
      <c r="EC6" s="21">
        <f t="shared" si="13"/>
        <v>0.04</v>
      </c>
      <c r="ED6" s="20" t="str">
        <f>IF(ED7="","",IF(ED7="-","【-】","【"&amp;SUBSTITUTE(TEXT(ED7,"#,##0.00"),"-","△")&amp;"】"))</f>
        <v>【0.03】</v>
      </c>
      <c r="EE6" s="21" t="str">
        <f>IF(EE7="",NA(),EE7)</f>
        <v>-</v>
      </c>
      <c r="EF6" s="21" t="str">
        <f t="shared" ref="EF6:EN6" si="14">IF(EF7="",NA(),EF7)</f>
        <v>-</v>
      </c>
      <c r="EG6" s="20">
        <f t="shared" si="14"/>
        <v>0</v>
      </c>
      <c r="EH6" s="21">
        <f t="shared" si="14"/>
        <v>0.31</v>
      </c>
      <c r="EI6" s="20">
        <f t="shared" si="14"/>
        <v>0</v>
      </c>
      <c r="EJ6" s="21" t="str">
        <f t="shared" si="14"/>
        <v>-</v>
      </c>
      <c r="EK6" s="21" t="str">
        <f t="shared" si="14"/>
        <v>-</v>
      </c>
      <c r="EL6" s="21">
        <f t="shared" si="14"/>
        <v>0.39</v>
      </c>
      <c r="EM6" s="21">
        <f t="shared" si="14"/>
        <v>0.27</v>
      </c>
      <c r="EN6" s="21">
        <f t="shared" si="14"/>
        <v>0.22</v>
      </c>
      <c r="EO6" s="20" t="str">
        <f>IF(EO7="","",IF(EO7="-","【-】","【"&amp;SUBSTITUTE(TEXT(EO7,"#,##0.00"),"-","△")&amp;"】"))</f>
        <v>【0.13】</v>
      </c>
    </row>
    <row r="7" spans="1:148" s="22" customFormat="1" x14ac:dyDescent="0.2">
      <c r="A7" s="14"/>
      <c r="B7" s="23">
        <v>2022</v>
      </c>
      <c r="C7" s="23">
        <v>50008</v>
      </c>
      <c r="D7" s="23">
        <v>46</v>
      </c>
      <c r="E7" s="23">
        <v>17</v>
      </c>
      <c r="F7" s="23">
        <v>4</v>
      </c>
      <c r="G7" s="23">
        <v>0</v>
      </c>
      <c r="H7" s="23" t="s">
        <v>96</v>
      </c>
      <c r="I7" s="23" t="s">
        <v>97</v>
      </c>
      <c r="J7" s="23" t="s">
        <v>98</v>
      </c>
      <c r="K7" s="23" t="s">
        <v>99</v>
      </c>
      <c r="L7" s="23" t="s">
        <v>100</v>
      </c>
      <c r="M7" s="23" t="s">
        <v>101</v>
      </c>
      <c r="N7" s="24" t="s">
        <v>102</v>
      </c>
      <c r="O7" s="24">
        <v>80.37</v>
      </c>
      <c r="P7" s="24">
        <v>1.94</v>
      </c>
      <c r="Q7" s="24">
        <v>60.73</v>
      </c>
      <c r="R7" s="24">
        <v>2200</v>
      </c>
      <c r="S7" s="24">
        <v>941021</v>
      </c>
      <c r="T7" s="24">
        <v>11637.52</v>
      </c>
      <c r="U7" s="24">
        <v>80.86</v>
      </c>
      <c r="V7" s="24">
        <v>90</v>
      </c>
      <c r="W7" s="24">
        <v>0.54</v>
      </c>
      <c r="X7" s="24">
        <v>166.67</v>
      </c>
      <c r="Y7" s="24" t="s">
        <v>102</v>
      </c>
      <c r="Z7" s="24" t="s">
        <v>102</v>
      </c>
      <c r="AA7" s="24">
        <v>109.26</v>
      </c>
      <c r="AB7" s="24">
        <v>112.49</v>
      </c>
      <c r="AC7" s="24">
        <v>106.81</v>
      </c>
      <c r="AD7" s="24" t="s">
        <v>102</v>
      </c>
      <c r="AE7" s="24" t="s">
        <v>102</v>
      </c>
      <c r="AF7" s="24">
        <v>105.78</v>
      </c>
      <c r="AG7" s="24">
        <v>104.11</v>
      </c>
      <c r="AH7" s="24">
        <v>101.98</v>
      </c>
      <c r="AI7" s="24">
        <v>104.54</v>
      </c>
      <c r="AJ7" s="24" t="s">
        <v>102</v>
      </c>
      <c r="AK7" s="24" t="s">
        <v>102</v>
      </c>
      <c r="AL7" s="24">
        <v>0</v>
      </c>
      <c r="AM7" s="24">
        <v>0</v>
      </c>
      <c r="AN7" s="24">
        <v>0</v>
      </c>
      <c r="AO7" s="24" t="s">
        <v>102</v>
      </c>
      <c r="AP7" s="24" t="s">
        <v>102</v>
      </c>
      <c r="AQ7" s="24">
        <v>63.96</v>
      </c>
      <c r="AR7" s="24">
        <v>46.91</v>
      </c>
      <c r="AS7" s="24">
        <v>52.27</v>
      </c>
      <c r="AT7" s="24">
        <v>65.930000000000007</v>
      </c>
      <c r="AU7" s="24" t="s">
        <v>102</v>
      </c>
      <c r="AV7" s="24" t="s">
        <v>102</v>
      </c>
      <c r="AW7" s="24">
        <v>94.35</v>
      </c>
      <c r="AX7" s="24">
        <v>112.43</v>
      </c>
      <c r="AY7" s="24">
        <v>157.30000000000001</v>
      </c>
      <c r="AZ7" s="24" t="s">
        <v>102</v>
      </c>
      <c r="BA7" s="24" t="s">
        <v>102</v>
      </c>
      <c r="BB7" s="24">
        <v>44.24</v>
      </c>
      <c r="BC7" s="24">
        <v>44.35</v>
      </c>
      <c r="BD7" s="24">
        <v>41.51</v>
      </c>
      <c r="BE7" s="24">
        <v>44.25</v>
      </c>
      <c r="BF7" s="24" t="s">
        <v>102</v>
      </c>
      <c r="BG7" s="24" t="s">
        <v>102</v>
      </c>
      <c r="BH7" s="24">
        <v>4367.37</v>
      </c>
      <c r="BI7" s="24">
        <v>3087.64</v>
      </c>
      <c r="BJ7" s="24">
        <v>3354.43</v>
      </c>
      <c r="BK7" s="24" t="s">
        <v>102</v>
      </c>
      <c r="BL7" s="24" t="s">
        <v>102</v>
      </c>
      <c r="BM7" s="24">
        <v>1258.43</v>
      </c>
      <c r="BN7" s="24">
        <v>1283.69</v>
      </c>
      <c r="BO7" s="24">
        <v>1160.22</v>
      </c>
      <c r="BP7" s="24">
        <v>1182.1099999999999</v>
      </c>
      <c r="BQ7" s="24" t="s">
        <v>102</v>
      </c>
      <c r="BR7" s="24" t="s">
        <v>102</v>
      </c>
      <c r="BS7" s="24">
        <v>5.66</v>
      </c>
      <c r="BT7" s="24">
        <v>8.5299999999999994</v>
      </c>
      <c r="BU7" s="24">
        <v>10.82</v>
      </c>
      <c r="BV7" s="24" t="s">
        <v>102</v>
      </c>
      <c r="BW7" s="24" t="s">
        <v>102</v>
      </c>
      <c r="BX7" s="24">
        <v>73.36</v>
      </c>
      <c r="BY7" s="24">
        <v>82.53</v>
      </c>
      <c r="BZ7" s="24">
        <v>81.81</v>
      </c>
      <c r="CA7" s="24">
        <v>73.78</v>
      </c>
      <c r="CB7" s="24" t="s">
        <v>102</v>
      </c>
      <c r="CC7" s="24" t="s">
        <v>102</v>
      </c>
      <c r="CD7" s="24">
        <v>3731.58</v>
      </c>
      <c r="CE7" s="24">
        <v>3138.54</v>
      </c>
      <c r="CF7" s="24">
        <v>2036.46</v>
      </c>
      <c r="CG7" s="24" t="s">
        <v>102</v>
      </c>
      <c r="CH7" s="24" t="s">
        <v>102</v>
      </c>
      <c r="CI7" s="24">
        <v>224.88</v>
      </c>
      <c r="CJ7" s="24">
        <v>190.48</v>
      </c>
      <c r="CK7" s="24">
        <v>193.59</v>
      </c>
      <c r="CL7" s="24">
        <v>220.62</v>
      </c>
      <c r="CM7" s="24" t="s">
        <v>102</v>
      </c>
      <c r="CN7" s="24" t="s">
        <v>102</v>
      </c>
      <c r="CO7" s="24" t="s">
        <v>102</v>
      </c>
      <c r="CP7" s="24" t="s">
        <v>102</v>
      </c>
      <c r="CQ7" s="24" t="s">
        <v>102</v>
      </c>
      <c r="CR7" s="24" t="s">
        <v>102</v>
      </c>
      <c r="CS7" s="24" t="s">
        <v>102</v>
      </c>
      <c r="CT7" s="24">
        <v>42.4</v>
      </c>
      <c r="CU7" s="24">
        <v>44.24</v>
      </c>
      <c r="CV7" s="24">
        <v>45.3</v>
      </c>
      <c r="CW7" s="24">
        <v>42.22</v>
      </c>
      <c r="CX7" s="24" t="s">
        <v>102</v>
      </c>
      <c r="CY7" s="24" t="s">
        <v>102</v>
      </c>
      <c r="CZ7" s="24">
        <v>94.44</v>
      </c>
      <c r="DA7" s="24">
        <v>94.44</v>
      </c>
      <c r="DB7" s="24">
        <v>94.44</v>
      </c>
      <c r="DC7" s="24" t="s">
        <v>102</v>
      </c>
      <c r="DD7" s="24" t="s">
        <v>102</v>
      </c>
      <c r="DE7" s="24">
        <v>84.19</v>
      </c>
      <c r="DF7" s="24">
        <v>88.15</v>
      </c>
      <c r="DG7" s="24">
        <v>88.37</v>
      </c>
      <c r="DH7" s="24">
        <v>85.67</v>
      </c>
      <c r="DI7" s="24" t="s">
        <v>102</v>
      </c>
      <c r="DJ7" s="24" t="s">
        <v>102</v>
      </c>
      <c r="DK7" s="24">
        <v>3.92</v>
      </c>
      <c r="DL7" s="24">
        <v>7.8</v>
      </c>
      <c r="DM7" s="24">
        <v>14.47</v>
      </c>
      <c r="DN7" s="24" t="s">
        <v>102</v>
      </c>
      <c r="DO7" s="24" t="s">
        <v>102</v>
      </c>
      <c r="DP7" s="24">
        <v>21.36</v>
      </c>
      <c r="DQ7" s="24">
        <v>31.73</v>
      </c>
      <c r="DR7" s="24">
        <v>32.57</v>
      </c>
      <c r="DS7" s="24">
        <v>28</v>
      </c>
      <c r="DT7" s="24" t="s">
        <v>102</v>
      </c>
      <c r="DU7" s="24" t="s">
        <v>102</v>
      </c>
      <c r="DV7" s="24">
        <v>0</v>
      </c>
      <c r="DW7" s="24">
        <v>0</v>
      </c>
      <c r="DX7" s="24">
        <v>0</v>
      </c>
      <c r="DY7" s="24" t="s">
        <v>102</v>
      </c>
      <c r="DZ7" s="24" t="s">
        <v>102</v>
      </c>
      <c r="EA7" s="24">
        <v>0.01</v>
      </c>
      <c r="EB7" s="24">
        <v>0</v>
      </c>
      <c r="EC7" s="24">
        <v>0.04</v>
      </c>
      <c r="ED7" s="24">
        <v>0.03</v>
      </c>
      <c r="EE7" s="24" t="s">
        <v>102</v>
      </c>
      <c r="EF7" s="24" t="s">
        <v>102</v>
      </c>
      <c r="EG7" s="24">
        <v>0</v>
      </c>
      <c r="EH7" s="24">
        <v>0.31</v>
      </c>
      <c r="EI7" s="24">
        <v>0</v>
      </c>
      <c r="EJ7" s="24" t="s">
        <v>102</v>
      </c>
      <c r="EK7" s="24" t="s">
        <v>102</v>
      </c>
      <c r="EL7" s="24">
        <v>0.39</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2024-01-26T08:44:05Z</cp:lastPrinted>
  <dcterms:created xsi:type="dcterms:W3CDTF">2023-12-12T00:53:54Z</dcterms:created>
  <dcterms:modified xsi:type="dcterms:W3CDTF">2024-02-02T00:25:16Z</dcterms:modified>
  <cp:category/>
</cp:coreProperties>
</file>