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N:\04_【課室共通】検討・作業用フォルダ\03 準公営企業室\02 下水道事業係\04-2    経営比較分析表\R05年度\07 団体提出\01 都道府県\00 提出用\"/>
    </mc:Choice>
  </mc:AlternateContent>
  <xr:revisionPtr revIDLastSave="0" documentId="13_ncr:1_{C10F0AFC-18E6-4780-B1FC-0C4CF938534F}" xr6:coauthVersionLast="36" xr6:coauthVersionMax="36" xr10:uidLastSave="{00000000-0000-0000-0000-000000000000}"/>
  <workbookProtection workbookAlgorithmName="SHA-512" workbookHashValue="A+eibx+CMHQKeH2Q9IDGid9vLvAuDy10QJmbkA3sYtxummU+yQ6i55UFuFiPna5TK/va4XTmD7qDkhKIUyIKbg==" workbookSaltValue="Yr4XA8qiT3FfRpAsUGYAxw==" workbookSpinCount="100000" lockStructure="1"/>
  <bookViews>
    <workbookView xWindow="0" yWindow="0" windowWidth="19200" windowHeight="759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F85" i="4"/>
  <c r="E85" i="4"/>
  <c r="AT10" i="4"/>
  <c r="AL10" i="4"/>
  <c r="AD10" i="4"/>
  <c r="W10" i="4"/>
  <c r="BB8" i="4"/>
  <c r="AL8" i="4"/>
  <c r="P8" i="4"/>
  <c r="I8"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<sst xmlns="http://schemas.openxmlformats.org/spreadsheetml/2006/main" count="275" uniqueCount="117">
  <si>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</si>
  <si>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</si>
  <si>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</si>
  <si>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</si>
  <si>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</si>
  <si>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</si>
  <si>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</si>
  <si>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</si>
  <si>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</si>
  <si>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</si>
  <si>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</si>
  <si>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</si>
  <si>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</si>
  <si>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</si>
  <si>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</si>
  <si>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</si>
  <si>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</si>
  <si>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</si>
  <si>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</si>
  <si>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</si>
  <si>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</si>
  <si>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</si>
  <si>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</si>
  <si>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</si>
  <si>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</si>
  <si>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</si>
  <si>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</si>
  <si>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</si>
  <si>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</si>
  <si>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</si>
  <si>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</si>
  <si>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</si>
  <si>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</si>
  <si>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</si>
  <si>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</si>
  <si>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</si>
  <si>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</si>
  <si>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</si>
  <si>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</si>
  <si>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</si>
  <si>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</si>
  <si>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</si>
  <si>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</si>
  <si>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</si>
  <si>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</si>
  <si>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</si>
  <si>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</si>
  <si>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</si>
  <si>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</si>
  <si>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</si>
  <si>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</si>
  <si>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</si>
  <si>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</si>
  <si>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</si>
  <si>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</si>
  <si>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</si>
  <si>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</si>
  <si>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</si>
  <si>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</si>
  <si>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</si>
  <si>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</si>
  <si>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</si>
  <si>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</si>
  <si>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</si>
  <si>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</si>
  <si>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</si>
  <si>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</si>
  <si>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</si>
  <si>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</si>
  <si>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</si>
  <si>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</si>
  <si>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</si>
  <si>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</si>
  <si>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</si>
  <si>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</si>
  <si>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</si>
  <si>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</si>
  <si>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</si>
  <si>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</si>
  <si>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</si>
  <si>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</si>
  <si>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</si>
  <si>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</si>
  <si>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</si>
  <si>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</si>
  <si>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</si>
  <si>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</si>
  <si>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</si>
  <si>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</si>
  <si>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</si>
  <si>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</si>
  <si>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</si>
  <si>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</si>
  <si>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</si>
  <si>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</si>
  <si>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</si>
  <si>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山形県</t>
  </si>
  <si>
    <t>法適用</t>
  </si>
  <si>
    <t>下水道事業</t>
  </si>
  <si>
    <t>流域下水道</t>
  </si>
  <si>
    <t>E1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</si>
  <si>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</si>
  <si>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</si>
  <si>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</si>
  <si>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</si>
  <si>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</si>
  <si>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</si>
  <si>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</si>
  <si>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</si>
  <si>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</si>
  <si>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</si>
  <si>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</si>
  <si>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</si>
  <si>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</si>
  <si>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①有形固定資産減価償却率
　算定基礎となる減価償却累計額は、令和２年度に地方公営企業法の財務に関する規定を適用してからの数値となるため、類似団体の平均値と比較して低い値となっている。
②管渠老朽化率及び③管渠改善率
　耐用年数を経過した管渠等はないものの、ストックマネジメントによる戦略的な維持管理を行い、長寿命化と改築更新事業費の平準化を図っていく。</t>
    <phoneticPr fontId="4"/>
  </si>
  <si>
    <t xml:space="preserve">・各経営指標から、令和４年度の経営状況は健全であるといえる。
・一方、流域下水道を取り巻く経営環境は、施設の老朽化に伴う更新や維持管理経費の増加、地震や浸水等の災害リスクへの対応などにより、厳しさを増していくことが想定される。
・今後は経営戦略に基づき、ストックマネジメントによる戦略的な維持管理等により経営基盤の強化を図り、持続可能な経営に取り組んでいく。
</t>
    <phoneticPr fontId="4"/>
  </si>
  <si>
    <t>①経常収支比率
　維持管理等に要する費用は、流域関連市町負担金や他会計補助金等の収益により賄えている。また、減価償却費に対して収益化する長期前受金戻入額及び負担金（資本費）収益が減価償却費の額を上回ったこと等により、100％を上回っている。
②累積欠損金比率
　累積欠損金は生じていない。
③流動比率
　100%を超えており、短期的な債務に対する支払能力を有している。
④企業債残高対事業規模比率
　流域下水道の供用開始がS62～H11であり、企業債元金償還が終わっていない施設があるため、類似団体の平均値と比較して高い比率となっている。
⑤経費回収率
　流域関連市町からの負担金を収入しており、使用料の収入がないためゼロとなっている。
⑥汚水処理原価
　経費節減により、前年度並みの数値を維持し、類似団体平均値を下回った。
⑦施設利用率
　類似団体平均値と比較して高い水準にあり、一定の余力を残して稼働していることから、施設規模は適正である。
⑧水洗化率
　類似団体平均値と比較して低い水準にあることから、水洗化人口増加のための対策を流域関連市町と連携して進めていく。</t>
    <rPh sb="328" eb="332">
      <t>ケイヒセツゲン</t>
    </rPh>
    <rPh sb="336" eb="340">
      <t>ゼンネンドナ</t>
    </rPh>
    <rPh sb="342" eb="344">
      <t>スウチ</t>
    </rPh>
    <rPh sb="345" eb="347">
      <t>イジ</t>
    </rPh>
    <rPh sb="349" eb="353">
      <t>ルイジダンタイ</t>
    </rPh>
    <rPh sb="353" eb="356">
      <t>ヘイキンチ</t>
    </rPh>
    <rPh sb="357" eb="359">
      <t>シタマワ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</si>
</sst>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0.09</c:v>
                </c:pt>
                <c:pt idx="4">
                  <c:v>0.06</c:v>
                </c:pt>
              </c:numCache>
            </c:numRef>
          </c:val>
          <c:extLst>
            <c:ext xmlns:c16="http://schemas.microsoft.com/office/drawing/2014/chart" uri="{C3380CC4-5D6E-409C-BE32-E72D297353CC}">
              <c16:uniqueId val="{00000000-42F4-49F8-A639-B2781565E2DD}"/>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1.87</c:v>
                </c:pt>
                <c:pt idx="3">
                  <c:v>0.1</c:v>
                </c:pt>
                <c:pt idx="4">
                  <c:v>0.09</c:v>
                </c:pt>
              </c:numCache>
            </c:numRef>
          </c:val>
          <c:smooth val="0"/>
          <c:extLst>
            <c:ext xmlns:c16="http://schemas.microsoft.com/office/drawing/2014/chart" uri="{C3380CC4-5D6E-409C-BE32-E72D297353CC}">
              <c16:uniqueId val="{00000001-42F4-49F8-A639-B2781565E2DD}"/>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103.69</c:v>
                </c:pt>
                <c:pt idx="3">
                  <c:v>103.58</c:v>
                </c:pt>
                <c:pt idx="4">
                  <c:v>101.92</c:v>
                </c:pt>
              </c:numCache>
            </c:numRef>
          </c:val>
          <c:extLst>
            <c:ext xmlns:c16="http://schemas.microsoft.com/office/drawing/2014/chart" uri="{C3380CC4-5D6E-409C-BE32-E72D297353CC}">
              <c16:uniqueId val="{00000000-36AB-4AFD-B6D7-073E14D799DB}"/>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101.63</c:v>
                </c:pt>
                <c:pt idx="3">
                  <c:v>100.14</c:v>
                </c:pt>
                <c:pt idx="4">
                  <c:v>99.22</c:v>
                </c:pt>
              </c:numCache>
            </c:numRef>
          </c:val>
          <c:smooth val="0"/>
          <c:extLst>
            <c:ext xmlns:c16="http://schemas.microsoft.com/office/drawing/2014/chart" uri="{C3380CC4-5D6E-409C-BE32-E72D297353CC}">
              <c16:uniqueId val="{00000001-36AB-4AFD-B6D7-073E14D799DB}"/>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4.7</c:v>
                </c:pt>
                <c:pt idx="3">
                  <c:v>9.01</c:v>
                </c:pt>
                <c:pt idx="4">
                  <c:v>13.2</c:v>
                </c:pt>
              </c:numCache>
            </c:numRef>
          </c:val>
          <c:extLst>
            <c:ext xmlns:c16="http://schemas.microsoft.com/office/drawing/2014/chart" uri="{C3380CC4-5D6E-409C-BE32-E72D297353CC}">
              <c16:uniqueId val="{00000000-5B6C-4E15-AAFD-EAC91CEE848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31.96</c:v>
                </c:pt>
                <c:pt idx="3">
                  <c:v>34.17</c:v>
                </c:pt>
                <c:pt idx="4">
                  <c:v>36.770000000000003</c:v>
                </c:pt>
              </c:numCache>
            </c:numRef>
          </c:val>
          <c:smooth val="0"/>
          <c:extLst>
            <c:ext xmlns:c16="http://schemas.microsoft.com/office/drawing/2014/chart" uri="{C3380CC4-5D6E-409C-BE32-E72D297353CC}">
              <c16:uniqueId val="{00000001-5B6C-4E15-AAFD-EAC91CEE848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1D6-48A8-AC76-C659E93BA633}"/>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0.93</c:v>
                </c:pt>
                <c:pt idx="3">
                  <c:v>1.04</c:v>
                </c:pt>
                <c:pt idx="4">
                  <c:v>1.26</c:v>
                </c:pt>
              </c:numCache>
            </c:numRef>
          </c:val>
          <c:smooth val="0"/>
          <c:extLst>
            <c:ext xmlns:c16="http://schemas.microsoft.com/office/drawing/2014/chart" uri="{C3380CC4-5D6E-409C-BE32-E72D297353CC}">
              <c16:uniqueId val="{00000001-E1D6-48A8-AC76-C659E93BA633}"/>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759-4C1C-B48A-573479AF30B2}"/>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9.1</c:v>
                </c:pt>
                <c:pt idx="3">
                  <c:v>10.71</c:v>
                </c:pt>
                <c:pt idx="4">
                  <c:v>11.46</c:v>
                </c:pt>
              </c:numCache>
            </c:numRef>
          </c:val>
          <c:smooth val="0"/>
          <c:extLst>
            <c:ext xmlns:c16="http://schemas.microsoft.com/office/drawing/2014/chart" uri="{C3380CC4-5D6E-409C-BE32-E72D297353CC}">
              <c16:uniqueId val="{00000001-0759-4C1C-B48A-573479AF30B2}"/>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121.13</c:v>
                </c:pt>
                <c:pt idx="3">
                  <c:v>101.43</c:v>
                </c:pt>
                <c:pt idx="4">
                  <c:v>112.84</c:v>
                </c:pt>
              </c:numCache>
            </c:numRef>
          </c:val>
          <c:extLst>
            <c:ext xmlns:c16="http://schemas.microsoft.com/office/drawing/2014/chart" uri="{C3380CC4-5D6E-409C-BE32-E72D297353CC}">
              <c16:uniqueId val="{00000000-D04E-4F43-9F3A-C4598F93841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101.14</c:v>
                </c:pt>
                <c:pt idx="3">
                  <c:v>104.74</c:v>
                </c:pt>
                <c:pt idx="4">
                  <c:v>104.74</c:v>
                </c:pt>
              </c:numCache>
            </c:numRef>
          </c:val>
          <c:smooth val="0"/>
          <c:extLst>
            <c:ext xmlns:c16="http://schemas.microsoft.com/office/drawing/2014/chart" uri="{C3380CC4-5D6E-409C-BE32-E72D297353CC}">
              <c16:uniqueId val="{00000001-D04E-4F43-9F3A-C4598F93841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295.63</c:v>
                </c:pt>
                <c:pt idx="3">
                  <c:v>296.92</c:v>
                </c:pt>
                <c:pt idx="4">
                  <c:v>288.94</c:v>
                </c:pt>
              </c:numCache>
            </c:numRef>
          </c:val>
          <c:extLst>
            <c:ext xmlns:c16="http://schemas.microsoft.com/office/drawing/2014/chart" uri="{C3380CC4-5D6E-409C-BE32-E72D297353CC}">
              <c16:uniqueId val="{00000000-E612-4C15-A691-8F7BD7ADC6A3}"/>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255.67</c:v>
                </c:pt>
                <c:pt idx="3">
                  <c:v>242.44</c:v>
                </c:pt>
                <c:pt idx="4">
                  <c:v>228.09</c:v>
                </c:pt>
              </c:numCache>
            </c:numRef>
          </c:val>
          <c:smooth val="0"/>
          <c:extLst>
            <c:ext xmlns:c16="http://schemas.microsoft.com/office/drawing/2014/chart" uri="{C3380CC4-5D6E-409C-BE32-E72D297353CC}">
              <c16:uniqueId val="{00000001-E612-4C15-A691-8F7BD7ADC6A3}"/>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EC0A-4052-87E5-53450A94F0C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EC0A-4052-87E5-53450A94F0C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50.65</c:v>
                </c:pt>
                <c:pt idx="3">
                  <c:v>52.44</c:v>
                </c:pt>
                <c:pt idx="4">
                  <c:v>52.38</c:v>
                </c:pt>
              </c:numCache>
            </c:numRef>
          </c:val>
          <c:extLst>
            <c:ext xmlns:c16="http://schemas.microsoft.com/office/drawing/2014/chart" uri="{C3380CC4-5D6E-409C-BE32-E72D297353CC}">
              <c16:uniqueId val="{00000000-91BB-4E58-97DA-602C250B2301}"/>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50.67</c:v>
                </c:pt>
                <c:pt idx="3">
                  <c:v>48.7</c:v>
                </c:pt>
                <c:pt idx="4">
                  <c:v>52.53</c:v>
                </c:pt>
              </c:numCache>
            </c:numRef>
          </c:val>
          <c:smooth val="0"/>
          <c:extLst>
            <c:ext xmlns:c16="http://schemas.microsoft.com/office/drawing/2014/chart" uri="{C3380CC4-5D6E-409C-BE32-E72D297353CC}">
              <c16:uniqueId val="{00000001-91BB-4E58-97DA-602C250B2301}"/>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76.34</c:v>
                </c:pt>
                <c:pt idx="3">
                  <c:v>74.95</c:v>
                </c:pt>
                <c:pt idx="4">
                  <c:v>74.239999999999995</c:v>
                </c:pt>
              </c:numCache>
            </c:numRef>
          </c:val>
          <c:extLst>
            <c:ext xmlns:c16="http://schemas.microsoft.com/office/drawing/2014/chart" uri="{C3380CC4-5D6E-409C-BE32-E72D297353CC}">
              <c16:uniqueId val="{00000000-C88A-42E3-B7FA-AA1EA9000A5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68.2</c:v>
                </c:pt>
                <c:pt idx="3">
                  <c:v>68.05</c:v>
                </c:pt>
                <c:pt idx="4">
                  <c:v>67.099999999999994</c:v>
                </c:pt>
              </c:numCache>
            </c:numRef>
          </c:val>
          <c:smooth val="0"/>
          <c:extLst>
            <c:ext xmlns:c16="http://schemas.microsoft.com/office/drawing/2014/chart" uri="{C3380CC4-5D6E-409C-BE32-E72D297353CC}">
              <c16:uniqueId val="{00000001-C88A-42E3-B7FA-AA1EA9000A5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90.94</c:v>
                </c:pt>
                <c:pt idx="3">
                  <c:v>91.34</c:v>
                </c:pt>
                <c:pt idx="4">
                  <c:v>91.87</c:v>
                </c:pt>
              </c:numCache>
            </c:numRef>
          </c:val>
          <c:extLst>
            <c:ext xmlns:c16="http://schemas.microsoft.com/office/drawing/2014/chart" uri="{C3380CC4-5D6E-409C-BE32-E72D297353CC}">
              <c16:uniqueId val="{00000000-4176-4ADC-9FDC-182481D0627B}"/>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94.01</c:v>
                </c:pt>
                <c:pt idx="3">
                  <c:v>94.14</c:v>
                </c:pt>
                <c:pt idx="4">
                  <c:v>94.02</c:v>
                </c:pt>
              </c:numCache>
            </c:numRef>
          </c:val>
          <c:smooth val="0"/>
          <c:extLst>
            <c:ext xmlns:c16="http://schemas.microsoft.com/office/drawing/2014/chart" uri="{C3380CC4-5D6E-409C-BE32-E72D297353CC}">
              <c16:uniqueId val="{00000001-4176-4ADC-9FDC-182481D0627B}"/>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【99.26】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【230.79】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【67.08】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【36.56】</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CD10" sqref="CD10"/>
    </sheetView>
  </sheetViews>
  <sheetFormatPr defaultColWidth="2.6328125" defaultRowHeight="13" x14ac:dyDescent="0.2"/>
  <cols>
    <col min="1" max="1" width="2.6328125" customWidth="1"/>
    <col min="2" max="62" width="3.7265625" customWidth="1"/>
    <col min="64" max="76" width="3.08984375" customWidth="1"/>
    <col min="77" max="77" width="4.7265625" customWidth="1"/>
    <col min="78" max="78" width="6"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山形県</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40" t="str">
        <f>データ!I6</f>
        <v>法適用</v>
      </c>
      <c r="C8" s="40"/>
      <c r="D8" s="40"/>
      <c r="E8" s="40"/>
      <c r="F8" s="40"/>
      <c r="G8" s="40"/>
      <c r="H8" s="40"/>
      <c r="I8" s="40" t="str">
        <f>データ!J6</f>
        <v>下水道事業</v>
      </c>
      <c r="J8" s="40"/>
      <c r="K8" s="40"/>
      <c r="L8" s="40"/>
      <c r="M8" s="40"/>
      <c r="N8" s="40"/>
      <c r="O8" s="40"/>
      <c r="P8" s="40" t="str">
        <f>データ!K6</f>
        <v>流域下水道</v>
      </c>
      <c r="Q8" s="40"/>
      <c r="R8" s="40"/>
      <c r="S8" s="40"/>
      <c r="T8" s="40"/>
      <c r="U8" s="40"/>
      <c r="V8" s="40"/>
      <c r="W8" s="40" t="str">
        <f>データ!L6</f>
        <v>E1</v>
      </c>
      <c r="X8" s="40"/>
      <c r="Y8" s="40"/>
      <c r="Z8" s="40"/>
      <c r="AA8" s="40"/>
      <c r="AB8" s="40"/>
      <c r="AC8" s="40"/>
      <c r="AD8" s="41" t="str">
        <f>データ!$M$6</f>
        <v>非設置</v>
      </c>
      <c r="AE8" s="41"/>
      <c r="AF8" s="41"/>
      <c r="AG8" s="41"/>
      <c r="AH8" s="41"/>
      <c r="AI8" s="41"/>
      <c r="AJ8" s="41"/>
      <c r="AK8" s="3"/>
      <c r="AL8" s="42">
        <f>データ!S6</f>
        <v>1042396</v>
      </c>
      <c r="AM8" s="42"/>
      <c r="AN8" s="42"/>
      <c r="AO8" s="42"/>
      <c r="AP8" s="42"/>
      <c r="AQ8" s="42"/>
      <c r="AR8" s="42"/>
      <c r="AS8" s="42"/>
      <c r="AT8" s="35">
        <f>データ!T6</f>
        <v>9323.15</v>
      </c>
      <c r="AU8" s="35"/>
      <c r="AV8" s="35"/>
      <c r="AW8" s="35"/>
      <c r="AX8" s="35"/>
      <c r="AY8" s="35"/>
      <c r="AZ8" s="35"/>
      <c r="BA8" s="35"/>
      <c r="BB8" s="35">
        <f>データ!U6</f>
        <v>111.81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5" t="str">
        <f>データ!N6</f>
        <v>-</v>
      </c>
      <c r="C10" s="35"/>
      <c r="D10" s="35"/>
      <c r="E10" s="35"/>
      <c r="F10" s="35"/>
      <c r="G10" s="35"/>
      <c r="H10" s="35"/>
      <c r="I10" s="35">
        <f>データ!O6</f>
        <v>83.74</v>
      </c>
      <c r="J10" s="35"/>
      <c r="K10" s="35"/>
      <c r="L10" s="35"/>
      <c r="M10" s="35"/>
      <c r="N10" s="35"/>
      <c r="O10" s="35"/>
      <c r="P10" s="35">
        <f>データ!P6</f>
        <v>56.83</v>
      </c>
      <c r="Q10" s="35"/>
      <c r="R10" s="35"/>
      <c r="S10" s="35"/>
      <c r="T10" s="35"/>
      <c r="U10" s="35"/>
      <c r="V10" s="35"/>
      <c r="W10" s="35">
        <f>データ!Q6</f>
        <v>100</v>
      </c>
      <c r="X10" s="35"/>
      <c r="Y10" s="35"/>
      <c r="Z10" s="35"/>
      <c r="AA10" s="35"/>
      <c r="AB10" s="35"/>
      <c r="AC10" s="35"/>
      <c r="AD10" s="42">
        <f>データ!R6</f>
        <v>0</v>
      </c>
      <c r="AE10" s="42"/>
      <c r="AF10" s="42"/>
      <c r="AG10" s="42"/>
      <c r="AH10" s="42"/>
      <c r="AI10" s="42"/>
      <c r="AJ10" s="42"/>
      <c r="AK10" s="2"/>
      <c r="AL10" s="42">
        <f>データ!V6</f>
        <v>437274</v>
      </c>
      <c r="AM10" s="42"/>
      <c r="AN10" s="42"/>
      <c r="AO10" s="42"/>
      <c r="AP10" s="42"/>
      <c r="AQ10" s="42"/>
      <c r="AR10" s="42"/>
      <c r="AS10" s="42"/>
      <c r="AT10" s="35">
        <f>データ!W6</f>
        <v>149.66999999999999</v>
      </c>
      <c r="AU10" s="35"/>
      <c r="AV10" s="35"/>
      <c r="AW10" s="35"/>
      <c r="AX10" s="35"/>
      <c r="AY10" s="35"/>
      <c r="AZ10" s="35"/>
      <c r="BA10" s="35"/>
      <c r="BB10" s="35">
        <f>データ!X6</f>
        <v>2921.59</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5" customHeight="1" x14ac:dyDescent="0.2">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5" customHeight="1" x14ac:dyDescent="0.2">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116</v>
      </c>
      <c r="BM16" s="62"/>
      <c r="BN16" s="62"/>
      <c r="BO16" s="62"/>
      <c r="BP16" s="62"/>
      <c r="BQ16" s="62"/>
      <c r="BR16" s="62"/>
      <c r="BS16" s="62"/>
      <c r="BT16" s="62"/>
      <c r="BU16" s="62"/>
      <c r="BV16" s="62"/>
      <c r="BW16" s="62"/>
      <c r="BX16" s="62"/>
      <c r="BY16" s="62"/>
      <c r="BZ16" s="63"/>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1" t="s">
        <v>114</v>
      </c>
      <c r="BM47" s="62"/>
      <c r="BN47" s="62"/>
      <c r="BO47" s="62"/>
      <c r="BP47" s="62"/>
      <c r="BQ47" s="62"/>
      <c r="BR47" s="62"/>
      <c r="BS47" s="62"/>
      <c r="BT47" s="62"/>
      <c r="BU47" s="62"/>
      <c r="BV47" s="62"/>
      <c r="BW47" s="62"/>
      <c r="BX47" s="62"/>
      <c r="BY47" s="62"/>
      <c r="BZ47" s="63"/>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1"/>
      <c r="BM48" s="62"/>
      <c r="BN48" s="62"/>
      <c r="BO48" s="62"/>
      <c r="BP48" s="62"/>
      <c r="BQ48" s="62"/>
      <c r="BR48" s="62"/>
      <c r="BS48" s="62"/>
      <c r="BT48" s="62"/>
      <c r="BU48" s="62"/>
      <c r="BV48" s="62"/>
      <c r="BW48" s="62"/>
      <c r="BX48" s="62"/>
      <c r="BY48" s="62"/>
      <c r="BZ48" s="63"/>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1"/>
      <c r="BM49" s="62"/>
      <c r="BN49" s="62"/>
      <c r="BO49" s="62"/>
      <c r="BP49" s="62"/>
      <c r="BQ49" s="62"/>
      <c r="BR49" s="62"/>
      <c r="BS49" s="62"/>
      <c r="BT49" s="62"/>
      <c r="BU49" s="62"/>
      <c r="BV49" s="62"/>
      <c r="BW49" s="62"/>
      <c r="BX49" s="62"/>
      <c r="BY49" s="62"/>
      <c r="BZ49" s="63"/>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1"/>
      <c r="BM50" s="62"/>
      <c r="BN50" s="62"/>
      <c r="BO50" s="62"/>
      <c r="BP50" s="62"/>
      <c r="BQ50" s="62"/>
      <c r="BR50" s="62"/>
      <c r="BS50" s="62"/>
      <c r="BT50" s="62"/>
      <c r="BU50" s="62"/>
      <c r="BV50" s="62"/>
      <c r="BW50" s="62"/>
      <c r="BX50" s="62"/>
      <c r="BY50" s="62"/>
      <c r="BZ50" s="63"/>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1"/>
      <c r="BM51" s="62"/>
      <c r="BN51" s="62"/>
      <c r="BO51" s="62"/>
      <c r="BP51" s="62"/>
      <c r="BQ51" s="62"/>
      <c r="BR51" s="62"/>
      <c r="BS51" s="62"/>
      <c r="BT51" s="62"/>
      <c r="BU51" s="62"/>
      <c r="BV51" s="62"/>
      <c r="BW51" s="62"/>
      <c r="BX51" s="62"/>
      <c r="BY51" s="62"/>
      <c r="BZ51" s="63"/>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1"/>
      <c r="BM52" s="62"/>
      <c r="BN52" s="62"/>
      <c r="BO52" s="62"/>
      <c r="BP52" s="62"/>
      <c r="BQ52" s="62"/>
      <c r="BR52" s="62"/>
      <c r="BS52" s="62"/>
      <c r="BT52" s="62"/>
      <c r="BU52" s="62"/>
      <c r="BV52" s="62"/>
      <c r="BW52" s="62"/>
      <c r="BX52" s="62"/>
      <c r="BY52" s="62"/>
      <c r="BZ52" s="63"/>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1"/>
      <c r="BM53" s="62"/>
      <c r="BN53" s="62"/>
      <c r="BO53" s="62"/>
      <c r="BP53" s="62"/>
      <c r="BQ53" s="62"/>
      <c r="BR53" s="62"/>
      <c r="BS53" s="62"/>
      <c r="BT53" s="62"/>
      <c r="BU53" s="62"/>
      <c r="BV53" s="62"/>
      <c r="BW53" s="62"/>
      <c r="BX53" s="62"/>
      <c r="BY53" s="62"/>
      <c r="BZ53" s="63"/>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1"/>
      <c r="BM54" s="62"/>
      <c r="BN54" s="62"/>
      <c r="BO54" s="62"/>
      <c r="BP54" s="62"/>
      <c r="BQ54" s="62"/>
      <c r="BR54" s="62"/>
      <c r="BS54" s="62"/>
      <c r="BT54" s="62"/>
      <c r="BU54" s="62"/>
      <c r="BV54" s="62"/>
      <c r="BW54" s="62"/>
      <c r="BX54" s="62"/>
      <c r="BY54" s="62"/>
      <c r="BZ54" s="63"/>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1"/>
      <c r="BM55" s="62"/>
      <c r="BN55" s="62"/>
      <c r="BO55" s="62"/>
      <c r="BP55" s="62"/>
      <c r="BQ55" s="62"/>
      <c r="BR55" s="62"/>
      <c r="BS55" s="62"/>
      <c r="BT55" s="62"/>
      <c r="BU55" s="62"/>
      <c r="BV55" s="62"/>
      <c r="BW55" s="62"/>
      <c r="BX55" s="62"/>
      <c r="BY55" s="62"/>
      <c r="BZ55" s="63"/>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1"/>
      <c r="BM56" s="62"/>
      <c r="BN56" s="62"/>
      <c r="BO56" s="62"/>
      <c r="BP56" s="62"/>
      <c r="BQ56" s="62"/>
      <c r="BR56" s="62"/>
      <c r="BS56" s="62"/>
      <c r="BT56" s="62"/>
      <c r="BU56" s="62"/>
      <c r="BV56" s="62"/>
      <c r="BW56" s="62"/>
      <c r="BX56" s="62"/>
      <c r="BY56" s="62"/>
      <c r="BZ56" s="63"/>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1"/>
      <c r="BM57" s="62"/>
      <c r="BN57" s="62"/>
      <c r="BO57" s="62"/>
      <c r="BP57" s="62"/>
      <c r="BQ57" s="62"/>
      <c r="BR57" s="62"/>
      <c r="BS57" s="62"/>
      <c r="BT57" s="62"/>
      <c r="BU57" s="62"/>
      <c r="BV57" s="62"/>
      <c r="BW57" s="62"/>
      <c r="BX57" s="62"/>
      <c r="BY57" s="62"/>
      <c r="BZ57" s="63"/>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1"/>
      <c r="BM58" s="62"/>
      <c r="BN58" s="62"/>
      <c r="BO58" s="62"/>
      <c r="BP58" s="62"/>
      <c r="BQ58" s="62"/>
      <c r="BR58" s="62"/>
      <c r="BS58" s="62"/>
      <c r="BT58" s="62"/>
      <c r="BU58" s="62"/>
      <c r="BV58" s="62"/>
      <c r="BW58" s="62"/>
      <c r="BX58" s="62"/>
      <c r="BY58" s="62"/>
      <c r="BZ58" s="63"/>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1"/>
      <c r="BM59" s="62"/>
      <c r="BN59" s="62"/>
      <c r="BO59" s="62"/>
      <c r="BP59" s="62"/>
      <c r="BQ59" s="62"/>
      <c r="BR59" s="62"/>
      <c r="BS59" s="62"/>
      <c r="BT59" s="62"/>
      <c r="BU59" s="62"/>
      <c r="BV59" s="62"/>
      <c r="BW59" s="62"/>
      <c r="BX59" s="62"/>
      <c r="BY59" s="62"/>
      <c r="BZ59" s="63"/>
    </row>
    <row r="60" spans="1:78" ht="13.5" customHeight="1" x14ac:dyDescent="0.2">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61"/>
      <c r="BM60" s="62"/>
      <c r="BN60" s="62"/>
      <c r="BO60" s="62"/>
      <c r="BP60" s="62"/>
      <c r="BQ60" s="62"/>
      <c r="BR60" s="62"/>
      <c r="BS60" s="62"/>
      <c r="BT60" s="62"/>
      <c r="BU60" s="62"/>
      <c r="BV60" s="62"/>
      <c r="BW60" s="62"/>
      <c r="BX60" s="62"/>
      <c r="BY60" s="62"/>
      <c r="BZ60" s="63"/>
    </row>
    <row r="61" spans="1:78" ht="13.5" customHeight="1" x14ac:dyDescent="0.2">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61"/>
      <c r="BM61" s="62"/>
      <c r="BN61" s="62"/>
      <c r="BO61" s="62"/>
      <c r="BP61" s="62"/>
      <c r="BQ61" s="62"/>
      <c r="BR61" s="62"/>
      <c r="BS61" s="62"/>
      <c r="BT61" s="62"/>
      <c r="BU61" s="62"/>
      <c r="BV61" s="62"/>
      <c r="BW61" s="62"/>
      <c r="BX61" s="62"/>
      <c r="BY61" s="62"/>
      <c r="BZ61" s="63"/>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1"/>
      <c r="BM62" s="62"/>
      <c r="BN62" s="62"/>
      <c r="BO62" s="62"/>
      <c r="BP62" s="62"/>
      <c r="BQ62" s="62"/>
      <c r="BR62" s="62"/>
      <c r="BS62" s="62"/>
      <c r="BT62" s="62"/>
      <c r="BU62" s="62"/>
      <c r="BV62" s="62"/>
      <c r="BW62" s="62"/>
      <c r="BX62" s="62"/>
      <c r="BY62" s="62"/>
      <c r="BZ62" s="63"/>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4"/>
      <c r="BM63" s="65"/>
      <c r="BN63" s="65"/>
      <c r="BO63" s="65"/>
      <c r="BP63" s="65"/>
      <c r="BQ63" s="65"/>
      <c r="BR63" s="65"/>
      <c r="BS63" s="65"/>
      <c r="BT63" s="65"/>
      <c r="BU63" s="65"/>
      <c r="BV63" s="65"/>
      <c r="BW63" s="65"/>
      <c r="BX63" s="65"/>
      <c r="BY63" s="65"/>
      <c r="BZ63" s="66"/>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1" t="s">
        <v>115</v>
      </c>
      <c r="BM66" s="62"/>
      <c r="BN66" s="62"/>
      <c r="BO66" s="62"/>
      <c r="BP66" s="62"/>
      <c r="BQ66" s="62"/>
      <c r="BR66" s="62"/>
      <c r="BS66" s="62"/>
      <c r="BT66" s="62"/>
      <c r="BU66" s="62"/>
      <c r="BV66" s="62"/>
      <c r="BW66" s="62"/>
      <c r="BX66" s="62"/>
      <c r="BY66" s="62"/>
      <c r="BZ66" s="63"/>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1"/>
      <c r="BM67" s="62"/>
      <c r="BN67" s="62"/>
      <c r="BO67" s="62"/>
      <c r="BP67" s="62"/>
      <c r="BQ67" s="62"/>
      <c r="BR67" s="62"/>
      <c r="BS67" s="62"/>
      <c r="BT67" s="62"/>
      <c r="BU67" s="62"/>
      <c r="BV67" s="62"/>
      <c r="BW67" s="62"/>
      <c r="BX67" s="62"/>
      <c r="BY67" s="62"/>
      <c r="BZ67" s="63"/>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1"/>
      <c r="BM68" s="62"/>
      <c r="BN68" s="62"/>
      <c r="BO68" s="62"/>
      <c r="BP68" s="62"/>
      <c r="BQ68" s="62"/>
      <c r="BR68" s="62"/>
      <c r="BS68" s="62"/>
      <c r="BT68" s="62"/>
      <c r="BU68" s="62"/>
      <c r="BV68" s="62"/>
      <c r="BW68" s="62"/>
      <c r="BX68" s="62"/>
      <c r="BY68" s="62"/>
      <c r="BZ68" s="63"/>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1"/>
      <c r="BM69" s="62"/>
      <c r="BN69" s="62"/>
      <c r="BO69" s="62"/>
      <c r="BP69" s="62"/>
      <c r="BQ69" s="62"/>
      <c r="BR69" s="62"/>
      <c r="BS69" s="62"/>
      <c r="BT69" s="62"/>
      <c r="BU69" s="62"/>
      <c r="BV69" s="62"/>
      <c r="BW69" s="62"/>
      <c r="BX69" s="62"/>
      <c r="BY69" s="62"/>
      <c r="BZ69" s="63"/>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1"/>
      <c r="BM70" s="62"/>
      <c r="BN70" s="62"/>
      <c r="BO70" s="62"/>
      <c r="BP70" s="62"/>
      <c r="BQ70" s="62"/>
      <c r="BR70" s="62"/>
      <c r="BS70" s="62"/>
      <c r="BT70" s="62"/>
      <c r="BU70" s="62"/>
      <c r="BV70" s="62"/>
      <c r="BW70" s="62"/>
      <c r="BX70" s="62"/>
      <c r="BY70" s="62"/>
      <c r="BZ70" s="63"/>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1"/>
      <c r="BM71" s="62"/>
      <c r="BN71" s="62"/>
      <c r="BO71" s="62"/>
      <c r="BP71" s="62"/>
      <c r="BQ71" s="62"/>
      <c r="BR71" s="62"/>
      <c r="BS71" s="62"/>
      <c r="BT71" s="62"/>
      <c r="BU71" s="62"/>
      <c r="BV71" s="62"/>
      <c r="BW71" s="62"/>
      <c r="BX71" s="62"/>
      <c r="BY71" s="62"/>
      <c r="BZ71" s="63"/>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1"/>
      <c r="BM72" s="62"/>
      <c r="BN72" s="62"/>
      <c r="BO72" s="62"/>
      <c r="BP72" s="62"/>
      <c r="BQ72" s="62"/>
      <c r="BR72" s="62"/>
      <c r="BS72" s="62"/>
      <c r="BT72" s="62"/>
      <c r="BU72" s="62"/>
      <c r="BV72" s="62"/>
      <c r="BW72" s="62"/>
      <c r="BX72" s="62"/>
      <c r="BY72" s="62"/>
      <c r="BZ72" s="63"/>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1"/>
      <c r="BM73" s="62"/>
      <c r="BN73" s="62"/>
      <c r="BO73" s="62"/>
      <c r="BP73" s="62"/>
      <c r="BQ73" s="62"/>
      <c r="BR73" s="62"/>
      <c r="BS73" s="62"/>
      <c r="BT73" s="62"/>
      <c r="BU73" s="62"/>
      <c r="BV73" s="62"/>
      <c r="BW73" s="62"/>
      <c r="BX73" s="62"/>
      <c r="BY73" s="62"/>
      <c r="BZ73" s="63"/>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1"/>
      <c r="BM74" s="62"/>
      <c r="BN74" s="62"/>
      <c r="BO74" s="62"/>
      <c r="BP74" s="62"/>
      <c r="BQ74" s="62"/>
      <c r="BR74" s="62"/>
      <c r="BS74" s="62"/>
      <c r="BT74" s="62"/>
      <c r="BU74" s="62"/>
      <c r="BV74" s="62"/>
      <c r="BW74" s="62"/>
      <c r="BX74" s="62"/>
      <c r="BY74" s="62"/>
      <c r="BZ74" s="63"/>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1"/>
      <c r="BM75" s="62"/>
      <c r="BN75" s="62"/>
      <c r="BO75" s="62"/>
      <c r="BP75" s="62"/>
      <c r="BQ75" s="62"/>
      <c r="BR75" s="62"/>
      <c r="BS75" s="62"/>
      <c r="BT75" s="62"/>
      <c r="BU75" s="62"/>
      <c r="BV75" s="62"/>
      <c r="BW75" s="62"/>
      <c r="BX75" s="62"/>
      <c r="BY75" s="62"/>
      <c r="BZ75" s="63"/>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1"/>
      <c r="BM76" s="62"/>
      <c r="BN76" s="62"/>
      <c r="BO76" s="62"/>
      <c r="BP76" s="62"/>
      <c r="BQ76" s="62"/>
      <c r="BR76" s="62"/>
      <c r="BS76" s="62"/>
      <c r="BT76" s="62"/>
      <c r="BU76" s="62"/>
      <c r="BV76" s="62"/>
      <c r="BW76" s="62"/>
      <c r="BX76" s="62"/>
      <c r="BY76" s="62"/>
      <c r="BZ76" s="63"/>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1"/>
      <c r="BM77" s="62"/>
      <c r="BN77" s="62"/>
      <c r="BO77" s="62"/>
      <c r="BP77" s="62"/>
      <c r="BQ77" s="62"/>
      <c r="BR77" s="62"/>
      <c r="BS77" s="62"/>
      <c r="BT77" s="62"/>
      <c r="BU77" s="62"/>
      <c r="BV77" s="62"/>
      <c r="BW77" s="62"/>
      <c r="BX77" s="62"/>
      <c r="BY77" s="62"/>
      <c r="BZ77" s="63"/>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1"/>
      <c r="BM78" s="62"/>
      <c r="BN78" s="62"/>
      <c r="BO78" s="62"/>
      <c r="BP78" s="62"/>
      <c r="BQ78" s="62"/>
      <c r="BR78" s="62"/>
      <c r="BS78" s="62"/>
      <c r="BT78" s="62"/>
      <c r="BU78" s="62"/>
      <c r="BV78" s="62"/>
      <c r="BW78" s="62"/>
      <c r="BX78" s="62"/>
      <c r="BY78" s="62"/>
      <c r="BZ78" s="63"/>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1"/>
      <c r="BM79" s="62"/>
      <c r="BN79" s="62"/>
      <c r="BO79" s="62"/>
      <c r="BP79" s="62"/>
      <c r="BQ79" s="62"/>
      <c r="BR79" s="62"/>
      <c r="BS79" s="62"/>
      <c r="BT79" s="62"/>
      <c r="BU79" s="62"/>
      <c r="BV79" s="62"/>
      <c r="BW79" s="62"/>
      <c r="BX79" s="62"/>
      <c r="BY79" s="62"/>
      <c r="BZ79" s="63"/>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1"/>
      <c r="BM80" s="62"/>
      <c r="BN80" s="62"/>
      <c r="BO80" s="62"/>
      <c r="BP80" s="62"/>
      <c r="BQ80" s="62"/>
      <c r="BR80" s="62"/>
      <c r="BS80" s="62"/>
      <c r="BT80" s="62"/>
      <c r="BU80" s="62"/>
      <c r="BV80" s="62"/>
      <c r="BW80" s="62"/>
      <c r="BX80" s="62"/>
      <c r="BY80" s="62"/>
      <c r="BZ80" s="63"/>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1"/>
      <c r="BM81" s="62"/>
      <c r="BN81" s="62"/>
      <c r="BO81" s="62"/>
      <c r="BP81" s="62"/>
      <c r="BQ81" s="62"/>
      <c r="BR81" s="62"/>
      <c r="BS81" s="62"/>
      <c r="BT81" s="62"/>
      <c r="BU81" s="62"/>
      <c r="BV81" s="62"/>
      <c r="BW81" s="62"/>
      <c r="BX81" s="62"/>
      <c r="BY81" s="62"/>
      <c r="BZ81" s="63"/>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4"/>
      <c r="BM82" s="65"/>
      <c r="BN82" s="65"/>
      <c r="BO82" s="65"/>
      <c r="BP82" s="65"/>
      <c r="BQ82" s="65"/>
      <c r="BR82" s="65"/>
      <c r="BS82" s="65"/>
      <c r="BT82" s="65"/>
      <c r="BU82" s="65"/>
      <c r="BV82" s="65"/>
      <c r="BW82" s="65"/>
      <c r="BX82" s="65"/>
      <c r="BY82" s="65"/>
      <c r="BZ82" s="66"/>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【99.26】</v>
      </c>
      <c r="F85" s="12" t="str">
        <f>データ!AT6</f>
        <v>【11.39】</v>
      </c>
      <c r="G85" s="12" t="str">
        <f>データ!BE6</f>
        <v>【104.37】</v>
      </c>
      <c r="H85" s="12" t="str">
        <f>データ!BP6</f>
        <v>【230.79】</v>
      </c>
      <c r="I85" s="12" t="str">
        <f>データ!CA6</f>
        <v>【0.00】</v>
      </c>
      <c r="J85" s="12" t="str">
        <f>データ!CL6</f>
        <v>【52.71】</v>
      </c>
      <c r="K85" s="12" t="str">
        <f>データ!CW6</f>
        <v>【67.08】</v>
      </c>
      <c r="L85" s="12" t="str">
        <f>データ!DH6</f>
        <v>【93.95】</v>
      </c>
      <c r="M85" s="12" t="str">
        <f>データ!DS6</f>
        <v>【36.56】</v>
      </c>
      <c r="N85" s="12" t="str">
        <f>データ!ED6</f>
        <v>【1.25】</v>
      </c>
      <c r="O85" s="12" t="str">
        <f>データ!EO6</f>
        <v>【0.09】</v>
      </c>
    </row>
  </sheetData>
  <sheetProtection algorithmName="SHA-512" hashValue="CI0eGKBZ1G1F6/4PC68nTd1AKp5OmXi/cHX4dDG84smOpa4h7rxVP9quKbv6tV/7GzY8gVmF19OnTYfUar0MWw==" saltValue="CX9RqxRa1Ey8uzIb7ZIuh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60003</v>
      </c>
      <c r="D6" s="19">
        <f t="shared" si="3"/>
        <v>46</v>
      </c>
      <c r="E6" s="19">
        <f t="shared" si="3"/>
        <v>17</v>
      </c>
      <c r="F6" s="19">
        <f t="shared" si="3"/>
        <v>3</v>
      </c>
      <c r="G6" s="19">
        <f t="shared" si="3"/>
        <v>0</v>
      </c>
      <c r="H6" s="19" t="str">
        <f t="shared" si="3"/>
        <v>山形県</v>
      </c>
      <c r="I6" s="19" t="str">
        <f t="shared" si="3"/>
        <v>法適用</v>
      </c>
      <c r="J6" s="19" t="str">
        <f t="shared" si="3"/>
        <v>下水道事業</v>
      </c>
      <c r="K6" s="19" t="str">
        <f t="shared" si="3"/>
        <v>流域下水道</v>
      </c>
      <c r="L6" s="19" t="str">
        <f t="shared" si="3"/>
        <v>E1</v>
      </c>
      <c r="M6" s="19" t="str">
        <f t="shared" si="3"/>
        <v>非設置</v>
      </c>
      <c r="N6" s="20" t="str">
        <f t="shared" si="3"/>
        <v>-</v>
      </c>
      <c r="O6" s="20">
        <f t="shared" si="3"/>
        <v>83.74</v>
      </c>
      <c r="P6" s="20">
        <f t="shared" si="3"/>
        <v>56.83</v>
      </c>
      <c r="Q6" s="20">
        <f t="shared" si="3"/>
        <v>100</v>
      </c>
      <c r="R6" s="20">
        <f t="shared" si="3"/>
        <v>0</v>
      </c>
      <c r="S6" s="20">
        <f t="shared" si="3"/>
        <v>1042396</v>
      </c>
      <c r="T6" s="20">
        <f t="shared" si="3"/>
        <v>9323.15</v>
      </c>
      <c r="U6" s="20">
        <f t="shared" si="3"/>
        <v>111.81</v>
      </c>
      <c r="V6" s="20">
        <f t="shared" si="3"/>
        <v>437274</v>
      </c>
      <c r="W6" s="20">
        <f t="shared" si="3"/>
        <v>149.66999999999999</v>
      </c>
      <c r="X6" s="20">
        <f t="shared" si="3"/>
        <v>2921.59</v>
      </c>
      <c r="Y6" s="21" t="str">
        <f>IF(Y7="",NA(),Y7)</f>
        <v>-</v>
      </c>
      <c r="Z6" s="21" t="str">
        <f t="shared" ref="Z6:AH6" si="4">IF(Z7="",NA(),Z7)</f>
        <v>-</v>
      </c>
      <c r="AA6" s="21">
        <f t="shared" si="4"/>
        <v>103.69</v>
      </c>
      <c r="AB6" s="21">
        <f t="shared" si="4"/>
        <v>103.58</v>
      </c>
      <c r="AC6" s="21">
        <f t="shared" si="4"/>
        <v>101.92</v>
      </c>
      <c r="AD6" s="21" t="str">
        <f t="shared" si="4"/>
        <v>-</v>
      </c>
      <c r="AE6" s="21" t="str">
        <f t="shared" si="4"/>
        <v>-</v>
      </c>
      <c r="AF6" s="21">
        <f t="shared" si="4"/>
        <v>101.63</v>
      </c>
      <c r="AG6" s="21">
        <f t="shared" si="4"/>
        <v>100.14</v>
      </c>
      <c r="AH6" s="21">
        <f t="shared" si="4"/>
        <v>99.22</v>
      </c>
      <c r="AI6" s="20" t="str">
        <f>IF(AI7="","",IF(AI7="-","【-】","【"&amp;SUBSTITUTE(TEXT(AI7,"#,##0.00"),"-","△")&amp;"】"))</f>
        <v>【99.26】</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9.1</v>
      </c>
      <c r="AR6" s="21">
        <f t="shared" si="5"/>
        <v>10.71</v>
      </c>
      <c r="AS6" s="21">
        <f t="shared" si="5"/>
        <v>11.46</v>
      </c>
      <c r="AT6" s="20" t="str">
        <f>IF(AT7="","",IF(AT7="-","【-】","【"&amp;SUBSTITUTE(TEXT(AT7,"#,##0.00"),"-","△")&amp;"】"))</f>
        <v>【11.39】</v>
      </c>
      <c r="AU6" s="21" t="str">
        <f>IF(AU7="",NA(),AU7)</f>
        <v>-</v>
      </c>
      <c r="AV6" s="21" t="str">
        <f t="shared" ref="AV6:BD6" si="6">IF(AV7="",NA(),AV7)</f>
        <v>-</v>
      </c>
      <c r="AW6" s="21">
        <f t="shared" si="6"/>
        <v>121.13</v>
      </c>
      <c r="AX6" s="21">
        <f t="shared" si="6"/>
        <v>101.43</v>
      </c>
      <c r="AY6" s="21">
        <f t="shared" si="6"/>
        <v>112.84</v>
      </c>
      <c r="AZ6" s="21" t="str">
        <f t="shared" si="6"/>
        <v>-</v>
      </c>
      <c r="BA6" s="21" t="str">
        <f t="shared" si="6"/>
        <v>-</v>
      </c>
      <c r="BB6" s="21">
        <f t="shared" si="6"/>
        <v>101.14</v>
      </c>
      <c r="BC6" s="21">
        <f t="shared" si="6"/>
        <v>104.74</v>
      </c>
      <c r="BD6" s="21">
        <f t="shared" si="6"/>
        <v>104.74</v>
      </c>
      <c r="BE6" s="20" t="str">
        <f>IF(BE7="","",IF(BE7="-","【-】","【"&amp;SUBSTITUTE(TEXT(BE7,"#,##0.00"),"-","△")&amp;"】"))</f>
        <v>【104.37】</v>
      </c>
      <c r="BF6" s="21" t="str">
        <f>IF(BF7="",NA(),BF7)</f>
        <v>-</v>
      </c>
      <c r="BG6" s="21" t="str">
        <f t="shared" ref="BG6:BO6" si="7">IF(BG7="",NA(),BG7)</f>
        <v>-</v>
      </c>
      <c r="BH6" s="21">
        <f t="shared" si="7"/>
        <v>295.63</v>
      </c>
      <c r="BI6" s="21">
        <f t="shared" si="7"/>
        <v>296.92</v>
      </c>
      <c r="BJ6" s="21">
        <f t="shared" si="7"/>
        <v>288.94</v>
      </c>
      <c r="BK6" s="21" t="str">
        <f t="shared" si="7"/>
        <v>-</v>
      </c>
      <c r="BL6" s="21" t="str">
        <f t="shared" si="7"/>
        <v>-</v>
      </c>
      <c r="BM6" s="21">
        <f t="shared" si="7"/>
        <v>255.67</v>
      </c>
      <c r="BN6" s="21">
        <f t="shared" si="7"/>
        <v>242.44</v>
      </c>
      <c r="BO6" s="21">
        <f t="shared" si="7"/>
        <v>228.09</v>
      </c>
      <c r="BP6" s="20" t="str">
        <f>IF(BP7="","",IF(BP7="-","【-】","【"&amp;SUBSTITUTE(TEXT(BP7,"#,##0.00"),"-","△")&amp;"】"))</f>
        <v>【230.79】</v>
      </c>
      <c r="BQ6" s="21" t="str">
        <f>IF(BQ7="",NA(),BQ7)</f>
        <v>-</v>
      </c>
      <c r="BR6" s="21" t="str">
        <f t="shared" ref="BR6:BZ6" si="8">IF(BR7="",NA(),BR7)</f>
        <v>-</v>
      </c>
      <c r="BS6" s="20">
        <f t="shared" si="8"/>
        <v>0</v>
      </c>
      <c r="BT6" s="20">
        <f t="shared" si="8"/>
        <v>0</v>
      </c>
      <c r="BU6" s="20">
        <f t="shared" si="8"/>
        <v>0</v>
      </c>
      <c r="BV6" s="21" t="str">
        <f t="shared" si="8"/>
        <v>-</v>
      </c>
      <c r="BW6" s="21" t="str">
        <f t="shared" si="8"/>
        <v>-</v>
      </c>
      <c r="BX6" s="20">
        <f t="shared" si="8"/>
        <v>0</v>
      </c>
      <c r="BY6" s="20">
        <f t="shared" si="8"/>
        <v>0</v>
      </c>
      <c r="BZ6" s="20">
        <f t="shared" si="8"/>
        <v>0</v>
      </c>
      <c r="CA6" s="20" t="str">
        <f>IF(CA7="","",IF(CA7="-","【-】","【"&amp;SUBSTITUTE(TEXT(CA7,"#,##0.00"),"-","△")&amp;"】"))</f>
        <v>【0.00】</v>
      </c>
      <c r="CB6" s="21" t="str">
        <f>IF(CB7="",NA(),CB7)</f>
        <v>-</v>
      </c>
      <c r="CC6" s="21" t="str">
        <f t="shared" ref="CC6:CK6" si="9">IF(CC7="",NA(),CC7)</f>
        <v>-</v>
      </c>
      <c r="CD6" s="21">
        <f t="shared" si="9"/>
        <v>50.65</v>
      </c>
      <c r="CE6" s="21">
        <f t="shared" si="9"/>
        <v>52.44</v>
      </c>
      <c r="CF6" s="21">
        <f t="shared" si="9"/>
        <v>52.38</v>
      </c>
      <c r="CG6" s="21" t="str">
        <f t="shared" si="9"/>
        <v>-</v>
      </c>
      <c r="CH6" s="21" t="str">
        <f t="shared" si="9"/>
        <v>-</v>
      </c>
      <c r="CI6" s="21">
        <f t="shared" si="9"/>
        <v>50.67</v>
      </c>
      <c r="CJ6" s="21">
        <f t="shared" si="9"/>
        <v>48.7</v>
      </c>
      <c r="CK6" s="21">
        <f t="shared" si="9"/>
        <v>52.53</v>
      </c>
      <c r="CL6" s="20" t="str">
        <f>IF(CL7="","",IF(CL7="-","【-】","【"&amp;SUBSTITUTE(TEXT(CL7,"#,##0.00"),"-","△")&amp;"】"))</f>
        <v>【52.71】</v>
      </c>
      <c r="CM6" s="21" t="str">
        <f>IF(CM7="",NA(),CM7)</f>
        <v>-</v>
      </c>
      <c r="CN6" s="21" t="str">
        <f t="shared" ref="CN6:CV6" si="10">IF(CN7="",NA(),CN7)</f>
        <v>-</v>
      </c>
      <c r="CO6" s="21">
        <f t="shared" si="10"/>
        <v>76.34</v>
      </c>
      <c r="CP6" s="21">
        <f t="shared" si="10"/>
        <v>74.95</v>
      </c>
      <c r="CQ6" s="21">
        <f t="shared" si="10"/>
        <v>74.239999999999995</v>
      </c>
      <c r="CR6" s="21" t="str">
        <f t="shared" si="10"/>
        <v>-</v>
      </c>
      <c r="CS6" s="21" t="str">
        <f t="shared" si="10"/>
        <v>-</v>
      </c>
      <c r="CT6" s="21">
        <f t="shared" si="10"/>
        <v>68.2</v>
      </c>
      <c r="CU6" s="21">
        <f t="shared" si="10"/>
        <v>68.05</v>
      </c>
      <c r="CV6" s="21">
        <f t="shared" si="10"/>
        <v>67.099999999999994</v>
      </c>
      <c r="CW6" s="20" t="str">
        <f>IF(CW7="","",IF(CW7="-","【-】","【"&amp;SUBSTITUTE(TEXT(CW7,"#,##0.00"),"-","△")&amp;"】"))</f>
        <v>【67.08】</v>
      </c>
      <c r="CX6" s="21" t="str">
        <f>IF(CX7="",NA(),CX7)</f>
        <v>-</v>
      </c>
      <c r="CY6" s="21" t="str">
        <f t="shared" ref="CY6:DG6" si="11">IF(CY7="",NA(),CY7)</f>
        <v>-</v>
      </c>
      <c r="CZ6" s="21">
        <f t="shared" si="11"/>
        <v>90.94</v>
      </c>
      <c r="DA6" s="21">
        <f t="shared" si="11"/>
        <v>91.34</v>
      </c>
      <c r="DB6" s="21">
        <f t="shared" si="11"/>
        <v>91.87</v>
      </c>
      <c r="DC6" s="21" t="str">
        <f t="shared" si="11"/>
        <v>-</v>
      </c>
      <c r="DD6" s="21" t="str">
        <f t="shared" si="11"/>
        <v>-</v>
      </c>
      <c r="DE6" s="21">
        <f t="shared" si="11"/>
        <v>94.01</v>
      </c>
      <c r="DF6" s="21">
        <f t="shared" si="11"/>
        <v>94.14</v>
      </c>
      <c r="DG6" s="21">
        <f t="shared" si="11"/>
        <v>94.02</v>
      </c>
      <c r="DH6" s="20" t="str">
        <f>IF(DH7="","",IF(DH7="-","【-】","【"&amp;SUBSTITUTE(TEXT(DH7,"#,##0.00"),"-","△")&amp;"】"))</f>
        <v>【93.95】</v>
      </c>
      <c r="DI6" s="21" t="str">
        <f>IF(DI7="",NA(),DI7)</f>
        <v>-</v>
      </c>
      <c r="DJ6" s="21" t="str">
        <f t="shared" ref="DJ6:DR6" si="12">IF(DJ7="",NA(),DJ7)</f>
        <v>-</v>
      </c>
      <c r="DK6" s="21">
        <f t="shared" si="12"/>
        <v>4.7</v>
      </c>
      <c r="DL6" s="21">
        <f t="shared" si="12"/>
        <v>9.01</v>
      </c>
      <c r="DM6" s="21">
        <f t="shared" si="12"/>
        <v>13.2</v>
      </c>
      <c r="DN6" s="21" t="str">
        <f t="shared" si="12"/>
        <v>-</v>
      </c>
      <c r="DO6" s="21" t="str">
        <f t="shared" si="12"/>
        <v>-</v>
      </c>
      <c r="DP6" s="21">
        <f t="shared" si="12"/>
        <v>31.96</v>
      </c>
      <c r="DQ6" s="21">
        <f t="shared" si="12"/>
        <v>34.17</v>
      </c>
      <c r="DR6" s="21">
        <f t="shared" si="12"/>
        <v>36.770000000000003</v>
      </c>
      <c r="DS6" s="20" t="str">
        <f>IF(DS7="","",IF(DS7="-","【-】","【"&amp;SUBSTITUTE(TEXT(DS7,"#,##0.00"),"-","△")&amp;"】"))</f>
        <v>【36.56】</v>
      </c>
      <c r="DT6" s="21" t="str">
        <f>IF(DT7="",NA(),DT7)</f>
        <v>-</v>
      </c>
      <c r="DU6" s="21" t="str">
        <f t="shared" ref="DU6:EC6" si="13">IF(DU7="",NA(),DU7)</f>
        <v>-</v>
      </c>
      <c r="DV6" s="20">
        <f t="shared" si="13"/>
        <v>0</v>
      </c>
      <c r="DW6" s="20">
        <f t="shared" si="13"/>
        <v>0</v>
      </c>
      <c r="DX6" s="20">
        <f t="shared" si="13"/>
        <v>0</v>
      </c>
      <c r="DY6" s="21" t="str">
        <f t="shared" si="13"/>
        <v>-</v>
      </c>
      <c r="DZ6" s="21" t="str">
        <f t="shared" si="13"/>
        <v>-</v>
      </c>
      <c r="EA6" s="21">
        <f t="shared" si="13"/>
        <v>0.93</v>
      </c>
      <c r="EB6" s="21">
        <f t="shared" si="13"/>
        <v>1.04</v>
      </c>
      <c r="EC6" s="21">
        <f t="shared" si="13"/>
        <v>1.26</v>
      </c>
      <c r="ED6" s="20" t="str">
        <f>IF(ED7="","",IF(ED7="-","【-】","【"&amp;SUBSTITUTE(TEXT(ED7,"#,##0.00"),"-","△")&amp;"】"))</f>
        <v>【1.25】</v>
      </c>
      <c r="EE6" s="21" t="str">
        <f>IF(EE7="",NA(),EE7)</f>
        <v>-</v>
      </c>
      <c r="EF6" s="21" t="str">
        <f t="shared" ref="EF6:EN6" si="14">IF(EF7="",NA(),EF7)</f>
        <v>-</v>
      </c>
      <c r="EG6" s="20">
        <f t="shared" si="14"/>
        <v>0</v>
      </c>
      <c r="EH6" s="21">
        <f t="shared" si="14"/>
        <v>0.09</v>
      </c>
      <c r="EI6" s="21">
        <f t="shared" si="14"/>
        <v>0.06</v>
      </c>
      <c r="EJ6" s="21" t="str">
        <f t="shared" si="14"/>
        <v>-</v>
      </c>
      <c r="EK6" s="21" t="str">
        <f t="shared" si="14"/>
        <v>-</v>
      </c>
      <c r="EL6" s="21">
        <f t="shared" si="14"/>
        <v>1.87</v>
      </c>
      <c r="EM6" s="21">
        <f t="shared" si="14"/>
        <v>0.1</v>
      </c>
      <c r="EN6" s="21">
        <f t="shared" si="14"/>
        <v>0.09</v>
      </c>
      <c r="EO6" s="20" t="str">
        <f>IF(EO7="","",IF(EO7="-","【-】","【"&amp;SUBSTITUTE(TEXT(EO7,"#,##0.00"),"-","△")&amp;"】"))</f>
        <v>【0.09】</v>
      </c>
    </row>
    <row r="7" spans="1:148" s="22" customFormat="1" x14ac:dyDescent="0.2">
      <c r="A7" s="14"/>
      <c r="B7" s="23">
        <v>2022</v>
      </c>
      <c r="C7" s="23">
        <v>60003</v>
      </c>
      <c r="D7" s="23">
        <v>46</v>
      </c>
      <c r="E7" s="23">
        <v>17</v>
      </c>
      <c r="F7" s="23">
        <v>3</v>
      </c>
      <c r="G7" s="23">
        <v>0</v>
      </c>
      <c r="H7" s="23" t="s">
        <v>96</v>
      </c>
      <c r="I7" s="23" t="s">
        <v>97</v>
      </c>
      <c r="J7" s="23" t="s">
        <v>98</v>
      </c>
      <c r="K7" s="23" t="s">
        <v>99</v>
      </c>
      <c r="L7" s="23" t="s">
        <v>100</v>
      </c>
      <c r="M7" s="23" t="s">
        <v>101</v>
      </c>
      <c r="N7" s="24" t="s">
        <v>102</v>
      </c>
      <c r="O7" s="24">
        <v>83.74</v>
      </c>
      <c r="P7" s="24">
        <v>56.83</v>
      </c>
      <c r="Q7" s="24">
        <v>100</v>
      </c>
      <c r="R7" s="24">
        <v>0</v>
      </c>
      <c r="S7" s="24">
        <v>1042396</v>
      </c>
      <c r="T7" s="24">
        <v>9323.15</v>
      </c>
      <c r="U7" s="24">
        <v>111.81</v>
      </c>
      <c r="V7" s="24">
        <v>437274</v>
      </c>
      <c r="W7" s="24">
        <v>149.66999999999999</v>
      </c>
      <c r="X7" s="24">
        <v>2921.59</v>
      </c>
      <c r="Y7" s="24" t="s">
        <v>102</v>
      </c>
      <c r="Z7" s="24" t="s">
        <v>102</v>
      </c>
      <c r="AA7" s="24">
        <v>103.69</v>
      </c>
      <c r="AB7" s="24">
        <v>103.58</v>
      </c>
      <c r="AC7" s="24">
        <v>101.92</v>
      </c>
      <c r="AD7" s="24" t="s">
        <v>102</v>
      </c>
      <c r="AE7" s="24" t="s">
        <v>102</v>
      </c>
      <c r="AF7" s="24">
        <v>101.63</v>
      </c>
      <c r="AG7" s="24">
        <v>100.14</v>
      </c>
      <c r="AH7" s="24">
        <v>99.22</v>
      </c>
      <c r="AI7" s="24">
        <v>99.26</v>
      </c>
      <c r="AJ7" s="24" t="s">
        <v>102</v>
      </c>
      <c r="AK7" s="24" t="s">
        <v>102</v>
      </c>
      <c r="AL7" s="24">
        <v>0</v>
      </c>
      <c r="AM7" s="24">
        <v>0</v>
      </c>
      <c r="AN7" s="24">
        <v>0</v>
      </c>
      <c r="AO7" s="24" t="s">
        <v>102</v>
      </c>
      <c r="AP7" s="24" t="s">
        <v>102</v>
      </c>
      <c r="AQ7" s="24">
        <v>9.1</v>
      </c>
      <c r="AR7" s="24">
        <v>10.71</v>
      </c>
      <c r="AS7" s="24">
        <v>11.46</v>
      </c>
      <c r="AT7" s="24">
        <v>11.39</v>
      </c>
      <c r="AU7" s="24" t="s">
        <v>102</v>
      </c>
      <c r="AV7" s="24" t="s">
        <v>102</v>
      </c>
      <c r="AW7" s="24">
        <v>121.13</v>
      </c>
      <c r="AX7" s="24">
        <v>101.43</v>
      </c>
      <c r="AY7" s="24">
        <v>112.84</v>
      </c>
      <c r="AZ7" s="24" t="s">
        <v>102</v>
      </c>
      <c r="BA7" s="24" t="s">
        <v>102</v>
      </c>
      <c r="BB7" s="24">
        <v>101.14</v>
      </c>
      <c r="BC7" s="24">
        <v>104.74</v>
      </c>
      <c r="BD7" s="24">
        <v>104.74</v>
      </c>
      <c r="BE7" s="24">
        <v>104.37</v>
      </c>
      <c r="BF7" s="24" t="s">
        <v>102</v>
      </c>
      <c r="BG7" s="24" t="s">
        <v>102</v>
      </c>
      <c r="BH7" s="24">
        <v>295.63</v>
      </c>
      <c r="BI7" s="24">
        <v>296.92</v>
      </c>
      <c r="BJ7" s="24">
        <v>288.94</v>
      </c>
      <c r="BK7" s="24" t="s">
        <v>102</v>
      </c>
      <c r="BL7" s="24" t="s">
        <v>102</v>
      </c>
      <c r="BM7" s="24">
        <v>255.67</v>
      </c>
      <c r="BN7" s="24">
        <v>242.44</v>
      </c>
      <c r="BO7" s="24">
        <v>228.09</v>
      </c>
      <c r="BP7" s="24">
        <v>230.79</v>
      </c>
      <c r="BQ7" s="24" t="s">
        <v>102</v>
      </c>
      <c r="BR7" s="24" t="s">
        <v>102</v>
      </c>
      <c r="BS7" s="24">
        <v>0</v>
      </c>
      <c r="BT7" s="24">
        <v>0</v>
      </c>
      <c r="BU7" s="24">
        <v>0</v>
      </c>
      <c r="BV7" s="24" t="s">
        <v>102</v>
      </c>
      <c r="BW7" s="24" t="s">
        <v>102</v>
      </c>
      <c r="BX7" s="24">
        <v>0</v>
      </c>
      <c r="BY7" s="24">
        <v>0</v>
      </c>
      <c r="BZ7" s="24">
        <v>0</v>
      </c>
      <c r="CA7" s="24">
        <v>0</v>
      </c>
      <c r="CB7" s="24" t="s">
        <v>102</v>
      </c>
      <c r="CC7" s="24" t="s">
        <v>102</v>
      </c>
      <c r="CD7" s="24">
        <v>50.65</v>
      </c>
      <c r="CE7" s="24">
        <v>52.44</v>
      </c>
      <c r="CF7" s="24">
        <v>52.38</v>
      </c>
      <c r="CG7" s="24" t="s">
        <v>102</v>
      </c>
      <c r="CH7" s="24" t="s">
        <v>102</v>
      </c>
      <c r="CI7" s="24">
        <v>50.67</v>
      </c>
      <c r="CJ7" s="24">
        <v>48.7</v>
      </c>
      <c r="CK7" s="24">
        <v>52.53</v>
      </c>
      <c r="CL7" s="24">
        <v>52.71</v>
      </c>
      <c r="CM7" s="24" t="s">
        <v>102</v>
      </c>
      <c r="CN7" s="24" t="s">
        <v>102</v>
      </c>
      <c r="CO7" s="24">
        <v>76.34</v>
      </c>
      <c r="CP7" s="24">
        <v>74.95</v>
      </c>
      <c r="CQ7" s="24">
        <v>74.239999999999995</v>
      </c>
      <c r="CR7" s="24" t="s">
        <v>102</v>
      </c>
      <c r="CS7" s="24" t="s">
        <v>102</v>
      </c>
      <c r="CT7" s="24">
        <v>68.2</v>
      </c>
      <c r="CU7" s="24">
        <v>68.05</v>
      </c>
      <c r="CV7" s="24">
        <v>67.099999999999994</v>
      </c>
      <c r="CW7" s="24">
        <v>67.08</v>
      </c>
      <c r="CX7" s="24" t="s">
        <v>102</v>
      </c>
      <c r="CY7" s="24" t="s">
        <v>102</v>
      </c>
      <c r="CZ7" s="24">
        <v>90.94</v>
      </c>
      <c r="DA7" s="24">
        <v>91.34</v>
      </c>
      <c r="DB7" s="24">
        <v>91.87</v>
      </c>
      <c r="DC7" s="24" t="s">
        <v>102</v>
      </c>
      <c r="DD7" s="24" t="s">
        <v>102</v>
      </c>
      <c r="DE7" s="24">
        <v>94.01</v>
      </c>
      <c r="DF7" s="24">
        <v>94.14</v>
      </c>
      <c r="DG7" s="24">
        <v>94.02</v>
      </c>
      <c r="DH7" s="24">
        <v>93.95</v>
      </c>
      <c r="DI7" s="24" t="s">
        <v>102</v>
      </c>
      <c r="DJ7" s="24" t="s">
        <v>102</v>
      </c>
      <c r="DK7" s="24">
        <v>4.7</v>
      </c>
      <c r="DL7" s="24">
        <v>9.01</v>
      </c>
      <c r="DM7" s="24">
        <v>13.2</v>
      </c>
      <c r="DN7" s="24" t="s">
        <v>102</v>
      </c>
      <c r="DO7" s="24" t="s">
        <v>102</v>
      </c>
      <c r="DP7" s="24">
        <v>31.96</v>
      </c>
      <c r="DQ7" s="24">
        <v>34.17</v>
      </c>
      <c r="DR7" s="24">
        <v>36.770000000000003</v>
      </c>
      <c r="DS7" s="24">
        <v>36.56</v>
      </c>
      <c r="DT7" s="24" t="s">
        <v>102</v>
      </c>
      <c r="DU7" s="24" t="s">
        <v>102</v>
      </c>
      <c r="DV7" s="24">
        <v>0</v>
      </c>
      <c r="DW7" s="24">
        <v>0</v>
      </c>
      <c r="DX7" s="24">
        <v>0</v>
      </c>
      <c r="DY7" s="24" t="s">
        <v>102</v>
      </c>
      <c r="DZ7" s="24" t="s">
        <v>102</v>
      </c>
      <c r="EA7" s="24">
        <v>0.93</v>
      </c>
      <c r="EB7" s="24">
        <v>1.04</v>
      </c>
      <c r="EC7" s="24">
        <v>1.26</v>
      </c>
      <c r="ED7" s="24">
        <v>1.25</v>
      </c>
      <c r="EE7" s="24" t="s">
        <v>102</v>
      </c>
      <c r="EF7" s="24" t="s">
        <v>102</v>
      </c>
      <c r="EG7" s="24">
        <v>0</v>
      </c>
      <c r="EH7" s="24">
        <v>0.09</v>
      </c>
      <c r="EI7" s="24">
        <v>0.06</v>
      </c>
      <c r="EJ7" s="24" t="s">
        <v>102</v>
      </c>
      <c r="EK7" s="24" t="s">
        <v>102</v>
      </c>
      <c r="EL7" s="24">
        <v>1.87</v>
      </c>
      <c r="EM7" s="24">
        <v>0.1</v>
      </c>
      <c r="EN7" s="24">
        <v>0.09</v>
      </c>
      <c r="EO7" s="24">
        <v>0.09</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2024-01-24T04:53:14Z</cp:lastPrinted>
  <dcterms:created xsi:type="dcterms:W3CDTF">2023-12-12T00:52:49Z</dcterms:created>
  <dcterms:modified xsi:type="dcterms:W3CDTF">2024-02-08T07:27:14Z</dcterms:modified>
  <cp:category/>
</cp:coreProperties>
</file>