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L:\○★ 経営チーム ★\0504 決算統計\R04決算統計\09_経営比較分析\02_作業用\"/>
    </mc:Choice>
  </mc:AlternateContent>
  <xr:revisionPtr revIDLastSave="0" documentId="13_ncr:1_{BAA17C53-D2A3-4BAE-8869-BA2555841C54}" xr6:coauthVersionLast="47" xr6:coauthVersionMax="47" xr10:uidLastSave="{00000000-0000-0000-0000-000000000000}"/>
  <workbookProtection workbookAlgorithmName="SHA-512" workbookHashValue="3TL3U/nEbFbVJi5jySEBDtK5HR8bE7XvgYwZipwhaqTH53ePBP9xdRu1YiyVyl9YWGCPCXK20N8AZHqep1MJZg==" workbookSaltValue="H5CwUsCIEl2BiKakiRxYl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B10" i="4" s="1"/>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G85" i="4"/>
  <c r="F85" i="4"/>
  <c r="E85" i="4"/>
  <c r="BB10" i="4"/>
  <c r="AT10" i="4"/>
  <c r="AL10" i="4"/>
  <c r="W10" i="4"/>
  <c r="I10" i="4"/>
  <c r="AT8" i="4"/>
  <c r="AL8" i="4"/>
  <c r="AD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<sst xmlns="http://schemas.openxmlformats.org/spreadsheetml/2006/main" count="228" uniqueCount="113">
  <si>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</si>
  <si>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</si>
  <si>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</si>
  <si>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</si>
  <si>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</si>
  <si>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</si>
  <si>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</si>
  <si>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</si>
  <si>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</si>
  <si>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</si>
  <si>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</si>
  <si>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</si>
  <si>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</si>
  <si>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</si>
  <si>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</si>
  <si>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</si>
  <si>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</si>
  <si>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</si>
  <si>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</si>
  <si>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</si>
  <si>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</si>
  <si>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</si>
  <si>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</si>
  <si>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</si>
  <si>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</si>
  <si>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</si>
  <si>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</si>
  <si>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</si>
  <si>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</si>
  <si>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</si>
  <si>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</si>
  <si>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</si>
  <si>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</si>
  <si>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</si>
  <si>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</si>
  <si>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</si>
  <si>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</si>
  <si>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</si>
  <si>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</si>
  <si>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</si>
  <si>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</si>
  <si>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</si>
  <si>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</si>
  <si>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</si>
  <si>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</si>
  <si>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</si>
  <si>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</si>
  <si>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</si>
  <si>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</si>
  <si>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</si>
  <si>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</si>
  <si>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</si>
  <si>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</si>
  <si>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</si>
  <si>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</si>
  <si>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</si>
  <si>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</si>
  <si>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</si>
  <si>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</si>
  <si>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</si>
  <si>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</si>
  <si>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</si>
  <si>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</si>
  <si>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</si>
  <si>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</si>
  <si>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</si>
  <si>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</si>
  <si>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</si>
  <si>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</si>
  <si>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</si>
  <si>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</si>
  <si>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</si>
  <si>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</si>
  <si>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</si>
  <si>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</si>
  <si>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</si>
  <si>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</si>
  <si>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</si>
  <si>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</si>
  <si>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</si>
  <si>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</si>
  <si>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</si>
  <si>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</si>
  <si>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</si>
  <si>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</si>
  <si>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</si>
  <si>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</si>
  <si>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</si>
  <si>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</si>
  <si>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</si>
  <si>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</si>
  <si>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</si>
  <si>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</si>
  <si>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</si>
  <si>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</si>
  <si>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</si>
  <si>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</si>
  <si>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</si>
  <si>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</si>
  <si>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</si>
  <si>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</si>
  <si>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</si>
  <si>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</si>
  <si>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</si>
  <si>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</si>
  <si>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</si>
  <si>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</si>
  <si>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</si>
  <si>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</si>
  <si>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</si>
  <si>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１)経常収支比率(左表１-①)、累積欠損金比率(左表１-②)、料金回収率(左表１-⑤)
　経常収支比率及び料金回収率は、目標（100％）を上回り、平均値よりも高い水準で推移している。
　累積欠損金は０％となっている。
２)流動比率(左表１-③)
　流動比率は、未払金等の増減により変動はあるが、平均値よりも高い水準で推移している。
３)企業債残高対給水収益比率(左表１-④)
  企業債は、H12年度以降新規の借り入れはなく、安定した給水収益の確保と予定どおりの企業債償還により、比率は年々低下している。
４)給水原価(左表１-⑥)、施設利用率(左表１-⑦)及び有収率(左表１-⑧)
　給水原価は平均値より低い水準で推移し、施設利用率は平均値よりも高い水準で推移している。
　有収率は目標(100％)を上回っている。</t>
    <phoneticPr fontId="4"/>
  </si>
  <si>
    <t xml:space="preserve">  有形固定資産減価償却率(左表２-①)は平均値より高いが、日頃の保守点検によって各資産の劣化状況を把握し、更新計画に反映させながら順次更新に取り組んでいる。
　管路経年化率(左表２-②)は上昇傾向にあるが、管路更新率(左表２-③)は0.05％となっている。これは、H26年度から順次実施している管路の劣化調査の結果や(公社)日本水道協会による研究結果等を基に標準使用年数(60年)を設定しているためである。</t>
    <phoneticPr fontId="4"/>
  </si>
  <si>
    <t>　経営の健全性・効率性は確保されており、経営状況は概ね安定しているといえる。
　しかしながら、人口減少や施設の老朽化、頻発・激甚化する自然災害への対応など、経営環境が一層厳しさを増す中であっても、安定して水道用水供給をするためには、企業局経営戦略（H28～R7年度）に基づき、ハード・ソフト両面の強靱化、経費削減や適切な料金設定による財務基盤の強化等の取組を強化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</si>
</sst>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formatCode="#,##0.00;&quot;△&quot;#,##0.00;&quot;-&quot;">
                  <c:v>0.05</c:v>
                </c:pt>
                <c:pt idx="4" formatCode="#,##0.00;&quot;△&quot;#,##0.00;&quot;-&quot;">
                  <c:v>0.05</c:v>
                </c:pt>
              </c:numCache>
            </c:numRef>
          </c:val>
          <c:extLst>
            <c:ext xmlns:c16="http://schemas.microsoft.com/office/drawing/2014/chart" uri="{C3380CC4-5D6E-409C-BE32-E72D297353CC}">
              <c16:uniqueId val="{00000000-D4D0-43F4-A5FF-AA8D27FB525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c:v>
                </c:pt>
                <c:pt idx="2">
                  <c:v>0.32</c:v>
                </c:pt>
                <c:pt idx="3">
                  <c:v>0.28000000000000003</c:v>
                </c:pt>
                <c:pt idx="4">
                  <c:v>0.4</c:v>
                </c:pt>
              </c:numCache>
            </c:numRef>
          </c:val>
          <c:smooth val="0"/>
          <c:extLst>
            <c:ext xmlns:c16="http://schemas.microsoft.com/office/drawing/2014/chart" uri="{C3380CC4-5D6E-409C-BE32-E72D297353CC}">
              <c16:uniqueId val="{00000001-D4D0-43F4-A5FF-AA8D27FB525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71.53</c:v>
                </c:pt>
                <c:pt idx="1">
                  <c:v>71.53</c:v>
                </c:pt>
                <c:pt idx="2">
                  <c:v>71.27</c:v>
                </c:pt>
                <c:pt idx="3">
                  <c:v>69.94</c:v>
                </c:pt>
                <c:pt idx="4">
                  <c:v>70.94</c:v>
                </c:pt>
              </c:numCache>
            </c:numRef>
          </c:val>
          <c:extLst>
            <c:ext xmlns:c16="http://schemas.microsoft.com/office/drawing/2014/chart" uri="{C3380CC4-5D6E-409C-BE32-E72D297353CC}">
              <c16:uniqueId val="{00000000-4724-4C19-94EE-7A55B1F9923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61.77</c:v>
                </c:pt>
                <c:pt idx="1">
                  <c:v>61.69</c:v>
                </c:pt>
                <c:pt idx="2">
                  <c:v>62.26</c:v>
                </c:pt>
                <c:pt idx="3">
                  <c:v>62.22</c:v>
                </c:pt>
                <c:pt idx="4">
                  <c:v>61.45</c:v>
                </c:pt>
              </c:numCache>
            </c:numRef>
          </c:val>
          <c:smooth val="0"/>
          <c:extLst>
            <c:ext xmlns:c16="http://schemas.microsoft.com/office/drawing/2014/chart" uri="{C3380CC4-5D6E-409C-BE32-E72D297353CC}">
              <c16:uniqueId val="{00000001-4724-4C19-94EE-7A55B1F9923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100.07</c:v>
                </c:pt>
                <c:pt idx="1">
                  <c:v>100.01</c:v>
                </c:pt>
                <c:pt idx="2">
                  <c:v>100.07</c:v>
                </c:pt>
                <c:pt idx="3">
                  <c:v>100.77</c:v>
                </c:pt>
                <c:pt idx="4">
                  <c:v>100.03</c:v>
                </c:pt>
              </c:numCache>
            </c:numRef>
          </c:val>
          <c:extLst>
            <c:ext xmlns:c16="http://schemas.microsoft.com/office/drawing/2014/chart" uri="{C3380CC4-5D6E-409C-BE32-E72D297353CC}">
              <c16:uniqueId val="{00000000-3A82-455B-80DE-89C6DB74788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100.08</c:v>
                </c:pt>
                <c:pt idx="1">
                  <c:v>100</c:v>
                </c:pt>
                <c:pt idx="2">
                  <c:v>100.16</c:v>
                </c:pt>
                <c:pt idx="3">
                  <c:v>100.28</c:v>
                </c:pt>
                <c:pt idx="4">
                  <c:v>100.29</c:v>
                </c:pt>
              </c:numCache>
            </c:numRef>
          </c:val>
          <c:smooth val="0"/>
          <c:extLst>
            <c:ext xmlns:c16="http://schemas.microsoft.com/office/drawing/2014/chart" uri="{C3380CC4-5D6E-409C-BE32-E72D297353CC}">
              <c16:uniqueId val="{00000001-3A82-455B-80DE-89C6DB74788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118.23</c:v>
                </c:pt>
                <c:pt idx="1">
                  <c:v>121.59</c:v>
                </c:pt>
                <c:pt idx="2">
                  <c:v>116.97</c:v>
                </c:pt>
                <c:pt idx="3">
                  <c:v>114.48</c:v>
                </c:pt>
                <c:pt idx="4">
                  <c:v>110.33</c:v>
                </c:pt>
              </c:numCache>
            </c:numRef>
          </c:val>
          <c:extLst>
            <c:ext xmlns:c16="http://schemas.microsoft.com/office/drawing/2014/chart" uri="{C3380CC4-5D6E-409C-BE32-E72D297353CC}">
              <c16:uniqueId val="{00000000-BB09-4714-8A59-222244BD9D4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112.98</c:v>
                </c:pt>
                <c:pt idx="1">
                  <c:v>112.91</c:v>
                </c:pt>
                <c:pt idx="2">
                  <c:v>111.13</c:v>
                </c:pt>
                <c:pt idx="3">
                  <c:v>112.49</c:v>
                </c:pt>
                <c:pt idx="4">
                  <c:v>107.33</c:v>
                </c:pt>
              </c:numCache>
            </c:numRef>
          </c:val>
          <c:smooth val="0"/>
          <c:extLst>
            <c:ext xmlns:c16="http://schemas.microsoft.com/office/drawing/2014/chart" uri="{C3380CC4-5D6E-409C-BE32-E72D297353CC}">
              <c16:uniqueId val="{00000001-BB09-4714-8A59-222244BD9D4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57.66</c:v>
                </c:pt>
                <c:pt idx="1">
                  <c:v>58.3</c:v>
                </c:pt>
                <c:pt idx="2">
                  <c:v>57.18</c:v>
                </c:pt>
                <c:pt idx="3">
                  <c:v>58.59</c:v>
                </c:pt>
                <c:pt idx="4">
                  <c:v>60.69</c:v>
                </c:pt>
              </c:numCache>
            </c:numRef>
          </c:val>
          <c:extLst>
            <c:ext xmlns:c16="http://schemas.microsoft.com/office/drawing/2014/chart" uri="{C3380CC4-5D6E-409C-BE32-E72D297353CC}">
              <c16:uniqueId val="{00000000-5CF7-4138-9635-4EC6E82E47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55.77</c:v>
                </c:pt>
                <c:pt idx="1">
                  <c:v>56.48</c:v>
                </c:pt>
                <c:pt idx="2">
                  <c:v>57.5</c:v>
                </c:pt>
                <c:pt idx="3">
                  <c:v>58.52</c:v>
                </c:pt>
                <c:pt idx="4">
                  <c:v>59.51</c:v>
                </c:pt>
              </c:numCache>
            </c:numRef>
          </c:val>
          <c:smooth val="0"/>
          <c:extLst>
            <c:ext xmlns:c16="http://schemas.microsoft.com/office/drawing/2014/chart" uri="{C3380CC4-5D6E-409C-BE32-E72D297353CC}">
              <c16:uniqueId val="{00000001-5CF7-4138-9635-4EC6E82E47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37.99</c:v>
                </c:pt>
                <c:pt idx="1">
                  <c:v>46.32</c:v>
                </c:pt>
                <c:pt idx="2">
                  <c:v>46.32</c:v>
                </c:pt>
                <c:pt idx="3">
                  <c:v>46.32</c:v>
                </c:pt>
                <c:pt idx="4">
                  <c:v>46.3</c:v>
                </c:pt>
              </c:numCache>
            </c:numRef>
          </c:val>
          <c:extLst>
            <c:ext xmlns:c16="http://schemas.microsoft.com/office/drawing/2014/chart" uri="{C3380CC4-5D6E-409C-BE32-E72D297353CC}">
              <c16:uniqueId val="{00000000-F456-46F9-BC7F-92030B0DD54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25.84</c:v>
                </c:pt>
                <c:pt idx="1">
                  <c:v>27.61</c:v>
                </c:pt>
                <c:pt idx="2">
                  <c:v>30.3</c:v>
                </c:pt>
                <c:pt idx="3">
                  <c:v>31.74</c:v>
                </c:pt>
                <c:pt idx="4">
                  <c:v>32.380000000000003</c:v>
                </c:pt>
              </c:numCache>
            </c:numRef>
          </c:val>
          <c:smooth val="0"/>
          <c:extLst>
            <c:ext xmlns:c16="http://schemas.microsoft.com/office/drawing/2014/chart" uri="{C3380CC4-5D6E-409C-BE32-E72D297353CC}">
              <c16:uniqueId val="{00000001-F456-46F9-BC7F-92030B0DD54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C6-4A54-862A-7D96C66E4FF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10.49</c:v>
                </c:pt>
                <c:pt idx="1">
                  <c:v>9.92</c:v>
                </c:pt>
                <c:pt idx="2">
                  <c:v>12.29</c:v>
                </c:pt>
                <c:pt idx="3">
                  <c:v>8.77</c:v>
                </c:pt>
                <c:pt idx="4">
                  <c:v>8.81</c:v>
                </c:pt>
              </c:numCache>
            </c:numRef>
          </c:val>
          <c:smooth val="0"/>
          <c:extLst>
            <c:ext xmlns:c16="http://schemas.microsoft.com/office/drawing/2014/chart" uri="{C3380CC4-5D6E-409C-BE32-E72D297353CC}">
              <c16:uniqueId val="{00000001-8EC6-4A54-862A-7D96C66E4FF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3351.55</c:v>
                </c:pt>
                <c:pt idx="1">
                  <c:v>1211.3900000000001</c:v>
                </c:pt>
                <c:pt idx="2">
                  <c:v>1271.29</c:v>
                </c:pt>
                <c:pt idx="3">
                  <c:v>1729.2</c:v>
                </c:pt>
                <c:pt idx="4">
                  <c:v>2204.96</c:v>
                </c:pt>
              </c:numCache>
            </c:numRef>
          </c:val>
          <c:extLst>
            <c:ext xmlns:c16="http://schemas.microsoft.com/office/drawing/2014/chart" uri="{C3380CC4-5D6E-409C-BE32-E72D297353CC}">
              <c16:uniqueId val="{00000000-20B4-4AAF-9225-25C678062D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258.49</c:v>
                </c:pt>
                <c:pt idx="1">
                  <c:v>271.10000000000002</c:v>
                </c:pt>
                <c:pt idx="2">
                  <c:v>284.45</c:v>
                </c:pt>
                <c:pt idx="3">
                  <c:v>309.23</c:v>
                </c:pt>
                <c:pt idx="4">
                  <c:v>313.43</c:v>
                </c:pt>
              </c:numCache>
            </c:numRef>
          </c:val>
          <c:smooth val="0"/>
          <c:extLst>
            <c:ext xmlns:c16="http://schemas.microsoft.com/office/drawing/2014/chart" uri="{C3380CC4-5D6E-409C-BE32-E72D297353CC}">
              <c16:uniqueId val="{00000001-20B4-4AAF-9225-25C678062D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39.729999999999997</c:v>
                </c:pt>
                <c:pt idx="1">
                  <c:v>32.590000000000003</c:v>
                </c:pt>
                <c:pt idx="2">
                  <c:v>25.99</c:v>
                </c:pt>
                <c:pt idx="3">
                  <c:v>19.91</c:v>
                </c:pt>
                <c:pt idx="4">
                  <c:v>14.02</c:v>
                </c:pt>
              </c:numCache>
            </c:numRef>
          </c:val>
          <c:extLst>
            <c:ext xmlns:c16="http://schemas.microsoft.com/office/drawing/2014/chart" uri="{C3380CC4-5D6E-409C-BE32-E72D297353CC}">
              <c16:uniqueId val="{00000000-0528-4F48-A2AD-51841BDDA1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290.31</c:v>
                </c:pt>
                <c:pt idx="1">
                  <c:v>272.95999999999998</c:v>
                </c:pt>
                <c:pt idx="2">
                  <c:v>260.95999999999998</c:v>
                </c:pt>
                <c:pt idx="3">
                  <c:v>240.07</c:v>
                </c:pt>
                <c:pt idx="4">
                  <c:v>224.81</c:v>
                </c:pt>
              </c:numCache>
            </c:numRef>
          </c:val>
          <c:smooth val="0"/>
          <c:extLst>
            <c:ext xmlns:c16="http://schemas.microsoft.com/office/drawing/2014/chart" uri="{C3380CC4-5D6E-409C-BE32-E72D297353CC}">
              <c16:uniqueId val="{00000001-0528-4F48-A2AD-51841BDDA1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117.31</c:v>
                </c:pt>
                <c:pt idx="1">
                  <c:v>121.88</c:v>
                </c:pt>
                <c:pt idx="2">
                  <c:v>115.92</c:v>
                </c:pt>
                <c:pt idx="3">
                  <c:v>113.99</c:v>
                </c:pt>
                <c:pt idx="4">
                  <c:v>109.5</c:v>
                </c:pt>
              </c:numCache>
            </c:numRef>
          </c:val>
          <c:extLst>
            <c:ext xmlns:c16="http://schemas.microsoft.com/office/drawing/2014/chart" uri="{C3380CC4-5D6E-409C-BE32-E72D297353CC}">
              <c16:uniqueId val="{00000000-0FE7-4E3E-8ECE-78B4B89E61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112.83</c:v>
                </c:pt>
                <c:pt idx="1">
                  <c:v>112.84</c:v>
                </c:pt>
                <c:pt idx="2">
                  <c:v>110.77</c:v>
                </c:pt>
                <c:pt idx="3">
                  <c:v>112.35</c:v>
                </c:pt>
                <c:pt idx="4">
                  <c:v>106.47</c:v>
                </c:pt>
              </c:numCache>
            </c:numRef>
          </c:val>
          <c:smooth val="0"/>
          <c:extLst>
            <c:ext xmlns:c16="http://schemas.microsoft.com/office/drawing/2014/chart" uri="{C3380CC4-5D6E-409C-BE32-E72D297353CC}">
              <c16:uniqueId val="{00000001-0FE7-4E3E-8ECE-78B4B89E61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70.38</c:v>
                </c:pt>
                <c:pt idx="1">
                  <c:v>67.739999999999995</c:v>
                </c:pt>
                <c:pt idx="2">
                  <c:v>71.239999999999995</c:v>
                </c:pt>
                <c:pt idx="3">
                  <c:v>72.47</c:v>
                </c:pt>
                <c:pt idx="4">
                  <c:v>75.48</c:v>
                </c:pt>
              </c:numCache>
            </c:numRef>
          </c:val>
          <c:extLst>
            <c:ext xmlns:c16="http://schemas.microsoft.com/office/drawing/2014/chart" uri="{C3380CC4-5D6E-409C-BE32-E72D297353CC}">
              <c16:uniqueId val="{00000000-0FD2-497C-8B44-E21E1BAD7E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73.86</c:v>
                </c:pt>
                <c:pt idx="1">
                  <c:v>73.849999999999994</c:v>
                </c:pt>
                <c:pt idx="2">
                  <c:v>73.180000000000007</c:v>
                </c:pt>
                <c:pt idx="3">
                  <c:v>73.05</c:v>
                </c:pt>
                <c:pt idx="4">
                  <c:v>77.53</c:v>
                </c:pt>
              </c:numCache>
            </c:numRef>
          </c:val>
          <c:smooth val="0"/>
          <c:extLst>
            <c:ext xmlns:c16="http://schemas.microsoft.com/office/drawing/2014/chart" uri="{C3380CC4-5D6E-409C-BE32-E72D297353CC}">
              <c16:uniqueId val="{00000001-0FD2-497C-8B44-E21E1BAD7E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【313.43】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【32.38】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栃木県</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用水供給事業</v>
      </c>
      <c r="Q8" s="76"/>
      <c r="R8" s="76"/>
      <c r="S8" s="76"/>
      <c r="T8" s="76"/>
      <c r="U8" s="76"/>
      <c r="V8" s="76"/>
      <c r="W8" s="76" t="str">
        <f>データ!$L$6</f>
        <v>B</v>
      </c>
      <c r="X8" s="76"/>
      <c r="Y8" s="76"/>
      <c r="Z8" s="76"/>
      <c r="AA8" s="76"/>
      <c r="AB8" s="76"/>
      <c r="AC8" s="76"/>
      <c r="AD8" s="76" t="str">
        <f>データ!$M$6</f>
        <v>非設置</v>
      </c>
      <c r="AE8" s="76"/>
      <c r="AF8" s="76"/>
      <c r="AG8" s="76"/>
      <c r="AH8" s="76"/>
      <c r="AI8" s="76"/>
      <c r="AJ8" s="76"/>
      <c r="AK8" s="2"/>
      <c r="AL8" s="59">
        <f>データ!$R$6</f>
        <v>1929434</v>
      </c>
      <c r="AM8" s="59"/>
      <c r="AN8" s="59"/>
      <c r="AO8" s="59"/>
      <c r="AP8" s="59"/>
      <c r="AQ8" s="59"/>
      <c r="AR8" s="59"/>
      <c r="AS8" s="59"/>
      <c r="AT8" s="56">
        <f>データ!$S$6</f>
        <v>6408.09</v>
      </c>
      <c r="AU8" s="57"/>
      <c r="AV8" s="57"/>
      <c r="AW8" s="57"/>
      <c r="AX8" s="57"/>
      <c r="AY8" s="57"/>
      <c r="AZ8" s="57"/>
      <c r="BA8" s="57"/>
      <c r="BB8" s="46">
        <f>データ!$T$6</f>
        <v>301.08999999999997</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90.9</v>
      </c>
      <c r="J10" s="57"/>
      <c r="K10" s="57"/>
      <c r="L10" s="57"/>
      <c r="M10" s="57"/>
      <c r="N10" s="57"/>
      <c r="O10" s="58"/>
      <c r="P10" s="46">
        <f>データ!$P$6</f>
        <v>96.15</v>
      </c>
      <c r="Q10" s="46"/>
      <c r="R10" s="46"/>
      <c r="S10" s="46"/>
      <c r="T10" s="46"/>
      <c r="U10" s="46"/>
      <c r="V10" s="46"/>
      <c r="W10" s="59">
        <f>データ!$Q$6</f>
        <v>0</v>
      </c>
      <c r="X10" s="59"/>
      <c r="Y10" s="59"/>
      <c r="Z10" s="59"/>
      <c r="AA10" s="59"/>
      <c r="AB10" s="59"/>
      <c r="AC10" s="59"/>
      <c r="AD10" s="2"/>
      <c r="AE10" s="2"/>
      <c r="AF10" s="2"/>
      <c r="AG10" s="2"/>
      <c r="AH10" s="2"/>
      <c r="AI10" s="2"/>
      <c r="AJ10" s="2"/>
      <c r="AK10" s="2"/>
      <c r="AL10" s="59">
        <f>データ!$U$6</f>
        <v>811728</v>
      </c>
      <c r="AM10" s="59"/>
      <c r="AN10" s="59"/>
      <c r="AO10" s="59"/>
      <c r="AP10" s="59"/>
      <c r="AQ10" s="59"/>
      <c r="AR10" s="59"/>
      <c r="AS10" s="59"/>
      <c r="AT10" s="56">
        <f>データ!$V$6</f>
        <v>1761.72</v>
      </c>
      <c r="AU10" s="57"/>
      <c r="AV10" s="57"/>
      <c r="AW10" s="57"/>
      <c r="AX10" s="57"/>
      <c r="AY10" s="57"/>
      <c r="AZ10" s="57"/>
      <c r="BA10" s="57"/>
      <c r="BB10" s="46">
        <f>データ!$W$6</f>
        <v>460.76</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110</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【107.33】</v>
      </c>
      <c r="F85" s="13" t="str">
        <f>データ!AS6</f>
        <v>【8.81】</v>
      </c>
      <c r="G85" s="13" t="str">
        <f>データ!BD6</f>
        <v>【313.43】</v>
      </c>
      <c r="H85" s="13" t="str">
        <f>データ!BO6</f>
        <v>【224.81】</v>
      </c>
      <c r="I85" s="13" t="str">
        <f>データ!BZ6</f>
        <v>【106.47】</v>
      </c>
      <c r="J85" s="13" t="str">
        <f>データ!CK6</f>
        <v>【77.53】</v>
      </c>
      <c r="K85" s="13" t="str">
        <f>データ!CV6</f>
        <v>【61.45】</v>
      </c>
      <c r="L85" s="13" t="str">
        <f>データ!DG6</f>
        <v>【100.29】</v>
      </c>
      <c r="M85" s="13" t="str">
        <f>データ!DR6</f>
        <v>【59.51】</v>
      </c>
      <c r="N85" s="13" t="str">
        <f>データ!EC6</f>
        <v>【32.38】</v>
      </c>
      <c r="O85" s="13" t="str">
        <f>データ!EN6</f>
        <v>【0.40】</v>
      </c>
    </row>
  </sheetData>
  <sheetProtection algorithmName="SHA-512" hashValue="IAFAlo5TMYto1W4tYHuYueL9y5K4dRhShehkTBhxq4/6sRE6F2/W/Jns5rh1p4lc6GXhAVqFd+escrb021YxfQ==" saltValue="ak/6lh7U1GwxY125AhV+A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90000</v>
      </c>
      <c r="D6" s="20">
        <f t="shared" si="3"/>
        <v>46</v>
      </c>
      <c r="E6" s="20">
        <f t="shared" si="3"/>
        <v>1</v>
      </c>
      <c r="F6" s="20">
        <f t="shared" si="3"/>
        <v>0</v>
      </c>
      <c r="G6" s="20">
        <f t="shared" si="3"/>
        <v>2</v>
      </c>
      <c r="H6" s="20" t="str">
        <f t="shared" si="3"/>
        <v>栃木県</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90.9</v>
      </c>
      <c r="P6" s="21">
        <f t="shared" si="3"/>
        <v>96.15</v>
      </c>
      <c r="Q6" s="21">
        <f t="shared" si="3"/>
        <v>0</v>
      </c>
      <c r="R6" s="21">
        <f t="shared" si="3"/>
        <v>1929434</v>
      </c>
      <c r="S6" s="21">
        <f t="shared" si="3"/>
        <v>6408.09</v>
      </c>
      <c r="T6" s="21">
        <f t="shared" si="3"/>
        <v>301.08999999999997</v>
      </c>
      <c r="U6" s="21">
        <f t="shared" si="3"/>
        <v>811728</v>
      </c>
      <c r="V6" s="21">
        <f t="shared" si="3"/>
        <v>1761.72</v>
      </c>
      <c r="W6" s="21">
        <f t="shared" si="3"/>
        <v>460.76</v>
      </c>
      <c r="X6" s="22">
        <f>IF(X7="",NA(),X7)</f>
        <v>118.23</v>
      </c>
      <c r="Y6" s="22">
        <f t="shared" ref="Y6:AG6" si="4">IF(Y7="",NA(),Y7)</f>
        <v>121.59</v>
      </c>
      <c r="Z6" s="22">
        <f t="shared" si="4"/>
        <v>116.97</v>
      </c>
      <c r="AA6" s="22">
        <f t="shared" si="4"/>
        <v>114.48</v>
      </c>
      <c r="AB6" s="22">
        <f t="shared" si="4"/>
        <v>110.33</v>
      </c>
      <c r="AC6" s="22">
        <f t="shared" si="4"/>
        <v>112.98</v>
      </c>
      <c r="AD6" s="22">
        <f t="shared" si="4"/>
        <v>112.91</v>
      </c>
      <c r="AE6" s="22">
        <f t="shared" si="4"/>
        <v>111.13</v>
      </c>
      <c r="AF6" s="22">
        <f t="shared" si="4"/>
        <v>112.49</v>
      </c>
      <c r="AG6" s="22">
        <f t="shared" si="4"/>
        <v>107.33</v>
      </c>
      <c r="AH6" s="21" t="str">
        <f>IF(AH7="","",IF(AH7="-","【-】","【"&amp;SUBSTITUTE(TEXT(AH7,"#,##0.00"),"-","△")&amp;"】"))</f>
        <v>【107.33】</v>
      </c>
      <c r="AI6" s="21">
        <f>IF(AI7="",NA(),AI7)</f>
        <v>0</v>
      </c>
      <c r="AJ6" s="21">
        <f t="shared" ref="AJ6:AR6" si="5">IF(AJ7="",NA(),AJ7)</f>
        <v>0</v>
      </c>
      <c r="AK6" s="21">
        <f t="shared" si="5"/>
        <v>0</v>
      </c>
      <c r="AL6" s="21">
        <f t="shared" si="5"/>
        <v>0</v>
      </c>
      <c r="AM6" s="21">
        <f t="shared" si="5"/>
        <v>0</v>
      </c>
      <c r="AN6" s="22">
        <f t="shared" si="5"/>
        <v>10.49</v>
      </c>
      <c r="AO6" s="22">
        <f t="shared" si="5"/>
        <v>9.92</v>
      </c>
      <c r="AP6" s="22">
        <f t="shared" si="5"/>
        <v>12.29</v>
      </c>
      <c r="AQ6" s="22">
        <f t="shared" si="5"/>
        <v>8.77</v>
      </c>
      <c r="AR6" s="22">
        <f t="shared" si="5"/>
        <v>8.81</v>
      </c>
      <c r="AS6" s="21" t="str">
        <f>IF(AS7="","",IF(AS7="-","【-】","【"&amp;SUBSTITUTE(TEXT(AS7,"#,##0.00"),"-","△")&amp;"】"))</f>
        <v>【8.81】</v>
      </c>
      <c r="AT6" s="22">
        <f>IF(AT7="",NA(),AT7)</f>
        <v>3351.55</v>
      </c>
      <c r="AU6" s="22">
        <f t="shared" ref="AU6:BC6" si="6">IF(AU7="",NA(),AU7)</f>
        <v>1211.3900000000001</v>
      </c>
      <c r="AV6" s="22">
        <f t="shared" si="6"/>
        <v>1271.29</v>
      </c>
      <c r="AW6" s="22">
        <f t="shared" si="6"/>
        <v>1729.2</v>
      </c>
      <c r="AX6" s="22">
        <f t="shared" si="6"/>
        <v>2204.96</v>
      </c>
      <c r="AY6" s="22">
        <f t="shared" si="6"/>
        <v>258.49</v>
      </c>
      <c r="AZ6" s="22">
        <f t="shared" si="6"/>
        <v>271.10000000000002</v>
      </c>
      <c r="BA6" s="22">
        <f t="shared" si="6"/>
        <v>284.45</v>
      </c>
      <c r="BB6" s="22">
        <f t="shared" si="6"/>
        <v>309.23</v>
      </c>
      <c r="BC6" s="22">
        <f t="shared" si="6"/>
        <v>313.43</v>
      </c>
      <c r="BD6" s="21" t="str">
        <f>IF(BD7="","",IF(BD7="-","【-】","【"&amp;SUBSTITUTE(TEXT(BD7,"#,##0.00"),"-","△")&amp;"】"))</f>
        <v>【313.43】</v>
      </c>
      <c r="BE6" s="22">
        <f>IF(BE7="",NA(),BE7)</f>
        <v>39.729999999999997</v>
      </c>
      <c r="BF6" s="22">
        <f t="shared" ref="BF6:BN6" si="7">IF(BF7="",NA(),BF7)</f>
        <v>32.590000000000003</v>
      </c>
      <c r="BG6" s="22">
        <f t="shared" si="7"/>
        <v>25.99</v>
      </c>
      <c r="BH6" s="22">
        <f t="shared" si="7"/>
        <v>19.91</v>
      </c>
      <c r="BI6" s="22">
        <f t="shared" si="7"/>
        <v>14.02</v>
      </c>
      <c r="BJ6" s="22">
        <f t="shared" si="7"/>
        <v>290.31</v>
      </c>
      <c r="BK6" s="22">
        <f t="shared" si="7"/>
        <v>272.95999999999998</v>
      </c>
      <c r="BL6" s="22">
        <f t="shared" si="7"/>
        <v>260.95999999999998</v>
      </c>
      <c r="BM6" s="22">
        <f t="shared" si="7"/>
        <v>240.07</v>
      </c>
      <c r="BN6" s="22">
        <f t="shared" si="7"/>
        <v>224.81</v>
      </c>
      <c r="BO6" s="21" t="str">
        <f>IF(BO7="","",IF(BO7="-","【-】","【"&amp;SUBSTITUTE(TEXT(BO7,"#,##0.00"),"-","△")&amp;"】"))</f>
        <v>【224.81】</v>
      </c>
      <c r="BP6" s="22">
        <f>IF(BP7="",NA(),BP7)</f>
        <v>117.31</v>
      </c>
      <c r="BQ6" s="22">
        <f t="shared" ref="BQ6:BY6" si="8">IF(BQ7="",NA(),BQ7)</f>
        <v>121.88</v>
      </c>
      <c r="BR6" s="22">
        <f t="shared" si="8"/>
        <v>115.92</v>
      </c>
      <c r="BS6" s="22">
        <f t="shared" si="8"/>
        <v>113.99</v>
      </c>
      <c r="BT6" s="22">
        <f t="shared" si="8"/>
        <v>109.5</v>
      </c>
      <c r="BU6" s="22">
        <f t="shared" si="8"/>
        <v>112.83</v>
      </c>
      <c r="BV6" s="22">
        <f t="shared" si="8"/>
        <v>112.84</v>
      </c>
      <c r="BW6" s="22">
        <f t="shared" si="8"/>
        <v>110.77</v>
      </c>
      <c r="BX6" s="22">
        <f t="shared" si="8"/>
        <v>112.35</v>
      </c>
      <c r="BY6" s="22">
        <f t="shared" si="8"/>
        <v>106.47</v>
      </c>
      <c r="BZ6" s="21" t="str">
        <f>IF(BZ7="","",IF(BZ7="-","【-】","【"&amp;SUBSTITUTE(TEXT(BZ7,"#,##0.00"),"-","△")&amp;"】"))</f>
        <v>【106.47】</v>
      </c>
      <c r="CA6" s="22">
        <f>IF(CA7="",NA(),CA7)</f>
        <v>70.38</v>
      </c>
      <c r="CB6" s="22">
        <f t="shared" ref="CB6:CJ6" si="9">IF(CB7="",NA(),CB7)</f>
        <v>67.739999999999995</v>
      </c>
      <c r="CC6" s="22">
        <f t="shared" si="9"/>
        <v>71.239999999999995</v>
      </c>
      <c r="CD6" s="22">
        <f t="shared" si="9"/>
        <v>72.47</v>
      </c>
      <c r="CE6" s="22">
        <f t="shared" si="9"/>
        <v>75.48</v>
      </c>
      <c r="CF6" s="22">
        <f t="shared" si="9"/>
        <v>73.86</v>
      </c>
      <c r="CG6" s="22">
        <f t="shared" si="9"/>
        <v>73.849999999999994</v>
      </c>
      <c r="CH6" s="22">
        <f t="shared" si="9"/>
        <v>73.180000000000007</v>
      </c>
      <c r="CI6" s="22">
        <f t="shared" si="9"/>
        <v>73.05</v>
      </c>
      <c r="CJ6" s="22">
        <f t="shared" si="9"/>
        <v>77.53</v>
      </c>
      <c r="CK6" s="21" t="str">
        <f>IF(CK7="","",IF(CK7="-","【-】","【"&amp;SUBSTITUTE(TEXT(CK7,"#,##0.00"),"-","△")&amp;"】"))</f>
        <v>【77.53】</v>
      </c>
      <c r="CL6" s="22">
        <f>IF(CL7="",NA(),CL7)</f>
        <v>71.53</v>
      </c>
      <c r="CM6" s="22">
        <f t="shared" ref="CM6:CU6" si="10">IF(CM7="",NA(),CM7)</f>
        <v>71.53</v>
      </c>
      <c r="CN6" s="22">
        <f t="shared" si="10"/>
        <v>71.27</v>
      </c>
      <c r="CO6" s="22">
        <f t="shared" si="10"/>
        <v>69.94</v>
      </c>
      <c r="CP6" s="22">
        <f t="shared" si="10"/>
        <v>70.94</v>
      </c>
      <c r="CQ6" s="22">
        <f t="shared" si="10"/>
        <v>61.77</v>
      </c>
      <c r="CR6" s="22">
        <f t="shared" si="10"/>
        <v>61.69</v>
      </c>
      <c r="CS6" s="22">
        <f t="shared" si="10"/>
        <v>62.26</v>
      </c>
      <c r="CT6" s="22">
        <f t="shared" si="10"/>
        <v>62.22</v>
      </c>
      <c r="CU6" s="22">
        <f t="shared" si="10"/>
        <v>61.45</v>
      </c>
      <c r="CV6" s="21" t="str">
        <f>IF(CV7="","",IF(CV7="-","【-】","【"&amp;SUBSTITUTE(TEXT(CV7,"#,##0.00"),"-","△")&amp;"】"))</f>
        <v>【61.45】</v>
      </c>
      <c r="CW6" s="22">
        <f>IF(CW7="",NA(),CW7)</f>
        <v>100.07</v>
      </c>
      <c r="CX6" s="22">
        <f t="shared" ref="CX6:DF6" si="11">IF(CX7="",NA(),CX7)</f>
        <v>100.01</v>
      </c>
      <c r="CY6" s="22">
        <f t="shared" si="11"/>
        <v>100.07</v>
      </c>
      <c r="CZ6" s="22">
        <f t="shared" si="11"/>
        <v>100.77</v>
      </c>
      <c r="DA6" s="22">
        <f t="shared" si="11"/>
        <v>100.03</v>
      </c>
      <c r="DB6" s="22">
        <f t="shared" si="11"/>
        <v>100.08</v>
      </c>
      <c r="DC6" s="22">
        <f t="shared" si="11"/>
        <v>100</v>
      </c>
      <c r="DD6" s="22">
        <f t="shared" si="11"/>
        <v>100.16</v>
      </c>
      <c r="DE6" s="22">
        <f t="shared" si="11"/>
        <v>100.28</v>
      </c>
      <c r="DF6" s="22">
        <f t="shared" si="11"/>
        <v>100.29</v>
      </c>
      <c r="DG6" s="21" t="str">
        <f>IF(DG7="","",IF(DG7="-","【-】","【"&amp;SUBSTITUTE(TEXT(DG7,"#,##0.00"),"-","△")&amp;"】"))</f>
        <v>【100.29】</v>
      </c>
      <c r="DH6" s="22">
        <f>IF(DH7="",NA(),DH7)</f>
        <v>57.66</v>
      </c>
      <c r="DI6" s="22">
        <f t="shared" ref="DI6:DQ6" si="12">IF(DI7="",NA(),DI7)</f>
        <v>58.3</v>
      </c>
      <c r="DJ6" s="22">
        <f t="shared" si="12"/>
        <v>57.18</v>
      </c>
      <c r="DK6" s="22">
        <f t="shared" si="12"/>
        <v>58.59</v>
      </c>
      <c r="DL6" s="22">
        <f t="shared" si="12"/>
        <v>60.69</v>
      </c>
      <c r="DM6" s="22">
        <f t="shared" si="12"/>
        <v>55.77</v>
      </c>
      <c r="DN6" s="22">
        <f t="shared" si="12"/>
        <v>56.48</v>
      </c>
      <c r="DO6" s="22">
        <f t="shared" si="12"/>
        <v>57.5</v>
      </c>
      <c r="DP6" s="22">
        <f t="shared" si="12"/>
        <v>58.52</v>
      </c>
      <c r="DQ6" s="22">
        <f t="shared" si="12"/>
        <v>59.51</v>
      </c>
      <c r="DR6" s="21" t="str">
        <f>IF(DR7="","",IF(DR7="-","【-】","【"&amp;SUBSTITUTE(TEXT(DR7,"#,##0.00"),"-","△")&amp;"】"))</f>
        <v>【59.51】</v>
      </c>
      <c r="DS6" s="22">
        <f>IF(DS7="",NA(),DS7)</f>
        <v>37.99</v>
      </c>
      <c r="DT6" s="22">
        <f t="shared" ref="DT6:EB6" si="13">IF(DT7="",NA(),DT7)</f>
        <v>46.32</v>
      </c>
      <c r="DU6" s="22">
        <f t="shared" si="13"/>
        <v>46.32</v>
      </c>
      <c r="DV6" s="22">
        <f t="shared" si="13"/>
        <v>46.32</v>
      </c>
      <c r="DW6" s="22">
        <f t="shared" si="13"/>
        <v>46.3</v>
      </c>
      <c r="DX6" s="22">
        <f t="shared" si="13"/>
        <v>25.84</v>
      </c>
      <c r="DY6" s="22">
        <f t="shared" si="13"/>
        <v>27.61</v>
      </c>
      <c r="DZ6" s="22">
        <f t="shared" si="13"/>
        <v>30.3</v>
      </c>
      <c r="EA6" s="22">
        <f t="shared" si="13"/>
        <v>31.74</v>
      </c>
      <c r="EB6" s="22">
        <f t="shared" si="13"/>
        <v>32.380000000000003</v>
      </c>
      <c r="EC6" s="21" t="str">
        <f>IF(EC7="","",IF(EC7="-","【-】","【"&amp;SUBSTITUTE(TEXT(EC7,"#,##0.00"),"-","△")&amp;"】"))</f>
        <v>【32.38】</v>
      </c>
      <c r="ED6" s="21">
        <f>IF(ED7="",NA(),ED7)</f>
        <v>0</v>
      </c>
      <c r="EE6" s="21">
        <f t="shared" ref="EE6:EM6" si="14">IF(EE7="",NA(),EE7)</f>
        <v>0</v>
      </c>
      <c r="EF6" s="21">
        <f t="shared" si="14"/>
        <v>0</v>
      </c>
      <c r="EG6" s="22">
        <f t="shared" si="14"/>
        <v>0.05</v>
      </c>
      <c r="EH6" s="22">
        <f t="shared" si="14"/>
        <v>0.05</v>
      </c>
      <c r="EI6" s="22">
        <f t="shared" si="14"/>
        <v>0.24</v>
      </c>
      <c r="EJ6" s="22">
        <f t="shared" si="14"/>
        <v>0.2</v>
      </c>
      <c r="EK6" s="22">
        <f t="shared" si="14"/>
        <v>0.32</v>
      </c>
      <c r="EL6" s="22">
        <f t="shared" si="14"/>
        <v>0.28000000000000003</v>
      </c>
      <c r="EM6" s="22">
        <f t="shared" si="14"/>
        <v>0.4</v>
      </c>
      <c r="EN6" s="21" t="str">
        <f>IF(EN7="","",IF(EN7="-","【-】","【"&amp;SUBSTITUTE(TEXT(EN7,"#,##0.00"),"-","△")&amp;"】"))</f>
        <v>【0.40】</v>
      </c>
    </row>
    <row r="7" spans="1:144" s="23" customFormat="1" x14ac:dyDescent="0.15">
      <c r="A7" s="15"/>
      <c r="B7" s="24">
        <v>2022</v>
      </c>
      <c r="C7" s="24">
        <v>90000</v>
      </c>
      <c r="D7" s="24">
        <v>46</v>
      </c>
      <c r="E7" s="24">
        <v>1</v>
      </c>
      <c r="F7" s="24">
        <v>0</v>
      </c>
      <c r="G7" s="24">
        <v>2</v>
      </c>
      <c r="H7" s="24" t="s">
        <v>92</v>
      </c>
      <c r="I7" s="24" t="s">
        <v>93</v>
      </c>
      <c r="J7" s="24" t="s">
        <v>94</v>
      </c>
      <c r="K7" s="24" t="s">
        <v>95</v>
      </c>
      <c r="L7" s="24" t="s">
        <v>96</v>
      </c>
      <c r="M7" s="24" t="s">
        <v>97</v>
      </c>
      <c r="N7" s="25" t="s">
        <v>98</v>
      </c>
      <c r="O7" s="25">
        <v>90.9</v>
      </c>
      <c r="P7" s="25">
        <v>96.15</v>
      </c>
      <c r="Q7" s="25">
        <v>0</v>
      </c>
      <c r="R7" s="25">
        <v>1929434</v>
      </c>
      <c r="S7" s="25">
        <v>6408.09</v>
      </c>
      <c r="T7" s="25">
        <v>301.08999999999997</v>
      </c>
      <c r="U7" s="25">
        <v>811728</v>
      </c>
      <c r="V7" s="25">
        <v>1761.72</v>
      </c>
      <c r="W7" s="25">
        <v>460.76</v>
      </c>
      <c r="X7" s="25">
        <v>118.23</v>
      </c>
      <c r="Y7" s="25">
        <v>121.59</v>
      </c>
      <c r="Z7" s="25">
        <v>116.97</v>
      </c>
      <c r="AA7" s="25">
        <v>114.48</v>
      </c>
      <c r="AB7" s="25">
        <v>110.33</v>
      </c>
      <c r="AC7" s="25">
        <v>112.98</v>
      </c>
      <c r="AD7" s="25">
        <v>112.91</v>
      </c>
      <c r="AE7" s="25">
        <v>111.13</v>
      </c>
      <c r="AF7" s="25">
        <v>112.49</v>
      </c>
      <c r="AG7" s="25">
        <v>107.33</v>
      </c>
      <c r="AH7" s="25">
        <v>107.33</v>
      </c>
      <c r="AI7" s="25">
        <v>0</v>
      </c>
      <c r="AJ7" s="25">
        <v>0</v>
      </c>
      <c r="AK7" s="25">
        <v>0</v>
      </c>
      <c r="AL7" s="25">
        <v>0</v>
      </c>
      <c r="AM7" s="25">
        <v>0</v>
      </c>
      <c r="AN7" s="25">
        <v>10.49</v>
      </c>
      <c r="AO7" s="25">
        <v>9.92</v>
      </c>
      <c r="AP7" s="25">
        <v>12.29</v>
      </c>
      <c r="AQ7" s="25">
        <v>8.77</v>
      </c>
      <c r="AR7" s="25">
        <v>8.81</v>
      </c>
      <c r="AS7" s="25">
        <v>8.81</v>
      </c>
      <c r="AT7" s="25">
        <v>3351.55</v>
      </c>
      <c r="AU7" s="25">
        <v>1211.3900000000001</v>
      </c>
      <c r="AV7" s="25">
        <v>1271.29</v>
      </c>
      <c r="AW7" s="25">
        <v>1729.2</v>
      </c>
      <c r="AX7" s="25">
        <v>2204.96</v>
      </c>
      <c r="AY7" s="25">
        <v>258.49</v>
      </c>
      <c r="AZ7" s="25">
        <v>271.10000000000002</v>
      </c>
      <c r="BA7" s="25">
        <v>284.45</v>
      </c>
      <c r="BB7" s="25">
        <v>309.23</v>
      </c>
      <c r="BC7" s="25">
        <v>313.43</v>
      </c>
      <c r="BD7" s="25">
        <v>313.43</v>
      </c>
      <c r="BE7" s="25">
        <v>39.729999999999997</v>
      </c>
      <c r="BF7" s="25">
        <v>32.590000000000003</v>
      </c>
      <c r="BG7" s="25">
        <v>25.99</v>
      </c>
      <c r="BH7" s="25">
        <v>19.91</v>
      </c>
      <c r="BI7" s="25">
        <v>14.02</v>
      </c>
      <c r="BJ7" s="25">
        <v>290.31</v>
      </c>
      <c r="BK7" s="25">
        <v>272.95999999999998</v>
      </c>
      <c r="BL7" s="25">
        <v>260.95999999999998</v>
      </c>
      <c r="BM7" s="25">
        <v>240.07</v>
      </c>
      <c r="BN7" s="25">
        <v>224.81</v>
      </c>
      <c r="BO7" s="25">
        <v>224.81</v>
      </c>
      <c r="BP7" s="25">
        <v>117.31</v>
      </c>
      <c r="BQ7" s="25">
        <v>121.88</v>
      </c>
      <c r="BR7" s="25">
        <v>115.92</v>
      </c>
      <c r="BS7" s="25">
        <v>113.99</v>
      </c>
      <c r="BT7" s="25">
        <v>109.5</v>
      </c>
      <c r="BU7" s="25">
        <v>112.83</v>
      </c>
      <c r="BV7" s="25">
        <v>112.84</v>
      </c>
      <c r="BW7" s="25">
        <v>110.77</v>
      </c>
      <c r="BX7" s="25">
        <v>112.35</v>
      </c>
      <c r="BY7" s="25">
        <v>106.47</v>
      </c>
      <c r="BZ7" s="25">
        <v>106.47</v>
      </c>
      <c r="CA7" s="25">
        <v>70.38</v>
      </c>
      <c r="CB7" s="25">
        <v>67.739999999999995</v>
      </c>
      <c r="CC7" s="25">
        <v>71.239999999999995</v>
      </c>
      <c r="CD7" s="25">
        <v>72.47</v>
      </c>
      <c r="CE7" s="25">
        <v>75.48</v>
      </c>
      <c r="CF7" s="25">
        <v>73.86</v>
      </c>
      <c r="CG7" s="25">
        <v>73.849999999999994</v>
      </c>
      <c r="CH7" s="25">
        <v>73.180000000000007</v>
      </c>
      <c r="CI7" s="25">
        <v>73.05</v>
      </c>
      <c r="CJ7" s="25">
        <v>77.53</v>
      </c>
      <c r="CK7" s="25">
        <v>77.53</v>
      </c>
      <c r="CL7" s="25">
        <v>71.53</v>
      </c>
      <c r="CM7" s="25">
        <v>71.53</v>
      </c>
      <c r="CN7" s="25">
        <v>71.27</v>
      </c>
      <c r="CO7" s="25">
        <v>69.94</v>
      </c>
      <c r="CP7" s="25">
        <v>70.94</v>
      </c>
      <c r="CQ7" s="25">
        <v>61.77</v>
      </c>
      <c r="CR7" s="25">
        <v>61.69</v>
      </c>
      <c r="CS7" s="25">
        <v>62.26</v>
      </c>
      <c r="CT7" s="25">
        <v>62.22</v>
      </c>
      <c r="CU7" s="25">
        <v>61.45</v>
      </c>
      <c r="CV7" s="25">
        <v>61.45</v>
      </c>
      <c r="CW7" s="25">
        <v>100.07</v>
      </c>
      <c r="CX7" s="25">
        <v>100.01</v>
      </c>
      <c r="CY7" s="25">
        <v>100.07</v>
      </c>
      <c r="CZ7" s="25">
        <v>100.77</v>
      </c>
      <c r="DA7" s="25">
        <v>100.03</v>
      </c>
      <c r="DB7" s="25">
        <v>100.08</v>
      </c>
      <c r="DC7" s="25">
        <v>100</v>
      </c>
      <c r="DD7" s="25">
        <v>100.16</v>
      </c>
      <c r="DE7" s="25">
        <v>100.28</v>
      </c>
      <c r="DF7" s="25">
        <v>100.29</v>
      </c>
      <c r="DG7" s="25">
        <v>100.29</v>
      </c>
      <c r="DH7" s="25">
        <v>57.66</v>
      </c>
      <c r="DI7" s="25">
        <v>58.3</v>
      </c>
      <c r="DJ7" s="25">
        <v>57.18</v>
      </c>
      <c r="DK7" s="25">
        <v>58.59</v>
      </c>
      <c r="DL7" s="25">
        <v>60.69</v>
      </c>
      <c r="DM7" s="25">
        <v>55.77</v>
      </c>
      <c r="DN7" s="25">
        <v>56.48</v>
      </c>
      <c r="DO7" s="25">
        <v>57.5</v>
      </c>
      <c r="DP7" s="25">
        <v>58.52</v>
      </c>
      <c r="DQ7" s="25">
        <v>59.51</v>
      </c>
      <c r="DR7" s="25">
        <v>59.51</v>
      </c>
      <c r="DS7" s="25">
        <v>37.99</v>
      </c>
      <c r="DT7" s="25">
        <v>46.32</v>
      </c>
      <c r="DU7" s="25">
        <v>46.32</v>
      </c>
      <c r="DV7" s="25">
        <v>46.32</v>
      </c>
      <c r="DW7" s="25">
        <v>46.3</v>
      </c>
      <c r="DX7" s="25">
        <v>25.84</v>
      </c>
      <c r="DY7" s="25">
        <v>27.61</v>
      </c>
      <c r="DZ7" s="25">
        <v>30.3</v>
      </c>
      <c r="EA7" s="25">
        <v>31.74</v>
      </c>
      <c r="EB7" s="25">
        <v>32.380000000000003</v>
      </c>
      <c r="EC7" s="25">
        <v>32.380000000000003</v>
      </c>
      <c r="ED7" s="25">
        <v>0</v>
      </c>
      <c r="EE7" s="25">
        <v>0</v>
      </c>
      <c r="EF7" s="25">
        <v>0</v>
      </c>
      <c r="EG7" s="25">
        <v>0.05</v>
      </c>
      <c r="EH7" s="25">
        <v>0.05</v>
      </c>
      <c r="EI7" s="25">
        <v>0.24</v>
      </c>
      <c r="EJ7" s="25">
        <v>0.2</v>
      </c>
      <c r="EK7" s="25">
        <v>0.32</v>
      </c>
      <c r="EL7" s="25">
        <v>0.28000000000000003</v>
      </c>
      <c r="EM7" s="25">
        <v>0.4</v>
      </c>
      <c r="EN7" s="25">
        <v>0.4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