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110.43\k09_戦略ＤＸ推進係\006経営比較分析表（総務省・H27～）\R05\起案\"/>
    </mc:Choice>
  </mc:AlternateContent>
  <xr:revisionPtr revIDLastSave="0" documentId="13_ncr:1_{CD0B0412-018F-48A9-B05A-55C9F7974058}" xr6:coauthVersionLast="47" xr6:coauthVersionMax="47" xr10:uidLastSave="{00000000-0000-0000-0000-000000000000}"/>
  <workbookProtection workbookAlgorithmName="SHA-512" workbookHashValue="gjGn0hlRu0cUdUTBB98FB2eduAymcGoHcCfYzZ3bthySPINZhqNSYFyGT1WnLcKIFT/EgP+7ZrdvpJVfPoFeiw==" workbookSaltValue="g/n0YqH8kCGNIAeadumPUw==" workbookSpinCount="100000" lockStructure="1"/>
  <bookViews>
    <workbookView xWindow="-28890" yWindow="-1515" windowWidth="21600" windowHeight="11385" xr2:uid="{00000000-000D-0000-FFFF-FFFF00000000}"/>
  </bookViews>
  <sheets>
    <sheet name="法適用_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AL8" i="4" s="1"/>
  <c r="Q6" i="5"/>
  <c r="W10" i="4" s="1"/>
  <c r="P6" i="5"/>
  <c r="P10" i="4" s="1"/>
  <c r="O6" i="5"/>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H85" i="4"/>
  <c r="F85" i="4"/>
  <c r="AT10" i="4"/>
  <c r="AL10" i="4"/>
  <c r="I10" i="4"/>
  <c r="AT8" i="4"/>
  <c r="AD8" i="4"/>
  <c r="W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<sst xmlns="http://schemas.openxmlformats.org/spreadsheetml/2006/main" count="228" uniqueCount="113">
  <si>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</si>
  <si>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</si>
  <si>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</si>
  <si>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</si>
  <si>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</si>
  <si>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</si>
  <si>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</si>
  <si>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</si>
  <si>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</si>
  <si>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</si>
  <si>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</si>
  <si>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</si>
  <si>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</si>
  <si>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</si>
  <si>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</si>
  <si>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</si>
  <si>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</si>
  <si>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</si>
  <si>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</si>
  <si>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</si>
  <si>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</si>
  <si>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</si>
  <si>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</si>
  <si>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</si>
  <si>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</si>
  <si>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</si>
  <si>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</si>
  <si>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</si>
  <si>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</si>
  <si>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</si>
  <si>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</si>
  <si>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</si>
  <si>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</si>
  <si>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</si>
  <si>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</si>
  <si>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</si>
  <si>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</si>
  <si>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</si>
  <si>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</si>
  <si>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</si>
  <si>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</si>
  <si>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</si>
  <si>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</si>
  <si>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</si>
  <si>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</si>
  <si>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</si>
  <si>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</si>
  <si>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</si>
  <si>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</si>
  <si>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</si>
  <si>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</si>
  <si>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</si>
  <si>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</si>
  <si>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</si>
  <si>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</si>
  <si>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</si>
  <si>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</si>
  <si>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</si>
  <si>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</si>
  <si>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</si>
  <si>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</si>
  <si>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</si>
  <si>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</si>
  <si>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</si>
  <si>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</si>
  <si>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</si>
  <si>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</si>
  <si>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</si>
  <si>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</si>
  <si>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</si>
  <si>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</si>
  <si>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</si>
  <si>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</si>
  <si>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</si>
  <si>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</si>
  <si>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</si>
  <si>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</si>
  <si>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</si>
  <si>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</si>
  <si>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</si>
  <si>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</si>
  <si>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</si>
  <si>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</si>
  <si>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</si>
  <si>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</si>
  <si>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</si>
  <si>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</si>
  <si>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</si>
  <si>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</si>
  <si>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</si>
  <si>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</si>
  <si>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</si>
  <si>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</si>
  <si>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</si>
  <si>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</si>
  <si>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水道事業</t>
  </si>
  <si>
    <t>用水供給事業</t>
  </si>
  <si>
    <t>B</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</si>
  <si>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</si>
  <si>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</si>
  <si>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</si>
  <si>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</si>
  <si>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</si>
  <si>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</si>
  <si>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</si>
  <si>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</si>
  <si>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</si>
  <si>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</si>
  <si>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</si>
  <si>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</si>
  <si>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令和４年度に県央第一の２系浄水処理施設の更新を完了したものの、管路等の老朽化により数値は上昇傾向にある。平均値と比較すると低い水準となっているが、今後も既存施設の計画的な更新・改良工事を実施し、設備機能の維持を図っていく。
　｢②管路経年化率」及び｢③管路更新率｣は、各水道の運転開始が昭和58年以降であり法定耐用年数（40年）を経過した管路が存在しないため、0％で推移している。管路の大規模な更新を要する時期には至っていないが、将来に向けて、更新時期やコストについての検討を行っていく。</t>
    <phoneticPr fontId="4"/>
  </si>
  <si>
    <t>経営の健全性・効率性は良好な状況で推移している。また、企業債等の償還も進み、財政的にも健全に推移している。
　今後は「第２次群馬県企業局経営基本計画」に基づいた、浄水施設の老朽化対策などの設備投資はもちろんのこと、配水給水管路の老朽化対策にも積極的に取り組み、取水から送水に至るまでの現状施設の強靱化を行い、また安全で質の高い水道用水を供給するため水質管理の体制強化を図ることが必要である。</t>
    <rPh sb="152" eb="153">
      <t>オコナ</t>
    </rPh>
    <phoneticPr fontId="4"/>
  </si>
  <si>
    <t>｢①経常収支比率｣は、維持管理費が増加したものの減価償却費の減少により前年度より改善しており、100％を超える水準を維持している。
　｢③流動比率｣は、現金預金の増加などにより前年度と比較して増加しており、平均値と比べても高い水準にあり、十分な支払能力を確保している。
　｢④企業債残高対給水収益比率｣は、企業債の償還が着実に進んでいるため改善傾向にあり、平均値と比較しても低い水準を維持している。
　｢⑦施設利用率｣は平均値を下回っているものの、｢⑤料金回収率｣は100％を超え平均値と比較して高い水準で推移している。「⑥給水原価」は、修繕費等の維持管理費が増加していることから、上昇傾向となっているものの、平均値と比較して低い価格が維持されていることから、経営の効率性は確保されている。</t>
    <rPh sb="82" eb="84">
      <t>ゾウカ</t>
    </rPh>
    <rPh sb="97" eb="99">
      <t>ゾウカ</t>
    </rPh>
    <rPh sb="316" eb="31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</si>
</sst>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52-4928-8317-CF7D851010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5A52-4928-8317-CF7D851010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140.13</c:v>
                </c:pt>
                <c:pt idx="1">
                  <c:v>138.68</c:v>
                </c:pt>
                <c:pt idx="2">
                  <c:v>133.4</c:v>
                </c:pt>
                <c:pt idx="3">
                  <c:v>128.13</c:v>
                </c:pt>
                <c:pt idx="4">
                  <c:v>129.41</c:v>
                </c:pt>
              </c:numCache>
            </c:numRef>
          </c:val>
          <c:extLst>
            <c:ext xmlns:c16="http://schemas.microsoft.com/office/drawing/2014/chart" uri="{C3380CC4-5D6E-409C-BE32-E72D297353CC}">
              <c16:uniqueId val="{00000000-57F4-4002-8224-65AB2D5426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57F4-4002-8224-65AB2D5426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54.36</c:v>
                </c:pt>
                <c:pt idx="1">
                  <c:v>53.69</c:v>
                </c:pt>
                <c:pt idx="2">
                  <c:v>55.08</c:v>
                </c:pt>
                <c:pt idx="3">
                  <c:v>56.83</c:v>
                </c:pt>
                <c:pt idx="4">
                  <c:v>56.97</c:v>
                </c:pt>
              </c:numCache>
            </c:numRef>
          </c:val>
          <c:extLst>
            <c:ext xmlns:c16="http://schemas.microsoft.com/office/drawing/2014/chart" uri="{C3380CC4-5D6E-409C-BE32-E72D297353CC}">
              <c16:uniqueId val="{00000000-412F-4FD6-AFA7-E580C5EE17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412F-4FD6-AFA7-E580C5EE17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B4-4EAB-8B18-3E4840B54D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71B4-4EAB-8B18-3E4840B54D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40-418A-91C7-A08E2CE44A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D840-418A-91C7-A08E2CE44A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854.13</c:v>
                </c:pt>
                <c:pt idx="1">
                  <c:v>1247.73</c:v>
                </c:pt>
                <c:pt idx="2">
                  <c:v>1132.3699999999999</c:v>
                </c:pt>
                <c:pt idx="3">
                  <c:v>1108.8800000000001</c:v>
                </c:pt>
                <c:pt idx="4">
                  <c:v>1114.7</c:v>
                </c:pt>
              </c:numCache>
            </c:numRef>
          </c:val>
          <c:extLst>
            <c:ext xmlns:c16="http://schemas.microsoft.com/office/drawing/2014/chart" uri="{C3380CC4-5D6E-409C-BE32-E72D297353CC}">
              <c16:uniqueId val="{00000000-C982-4F81-8876-46912A7412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C982-4F81-8876-46912A7412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249.96</c:v>
                </c:pt>
                <c:pt idx="1">
                  <c:v>225.87</c:v>
                </c:pt>
                <c:pt idx="2">
                  <c:v>220.5</c:v>
                </c:pt>
                <c:pt idx="3">
                  <c:v>172.86</c:v>
                </c:pt>
                <c:pt idx="4">
                  <c:v>150.34</c:v>
                </c:pt>
              </c:numCache>
            </c:numRef>
          </c:val>
          <c:extLst>
            <c:ext xmlns:c16="http://schemas.microsoft.com/office/drawing/2014/chart" uri="{C3380CC4-5D6E-409C-BE32-E72D297353CC}">
              <c16:uniqueId val="{00000000-0C54-4C15-82C5-6D8538766D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C54-4C15-82C5-6D8538766D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142.36000000000001</c:v>
                </c:pt>
                <c:pt idx="1">
                  <c:v>140.44</c:v>
                </c:pt>
                <c:pt idx="2">
                  <c:v>130.38</c:v>
                </c:pt>
                <c:pt idx="3">
                  <c:v>123.89</c:v>
                </c:pt>
                <c:pt idx="4">
                  <c:v>126.29</c:v>
                </c:pt>
              </c:numCache>
            </c:numRef>
          </c:val>
          <c:extLst>
            <c:ext xmlns:c16="http://schemas.microsoft.com/office/drawing/2014/chart" uri="{C3380CC4-5D6E-409C-BE32-E72D297353CC}">
              <c16:uniqueId val="{00000000-26DA-41AB-8724-C46BBA3432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26DA-41AB-8724-C46BBA3432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51.69</c:v>
                </c:pt>
                <c:pt idx="1">
                  <c:v>52.39</c:v>
                </c:pt>
                <c:pt idx="2">
                  <c:v>50.12</c:v>
                </c:pt>
                <c:pt idx="3">
                  <c:v>52.74</c:v>
                </c:pt>
                <c:pt idx="4">
                  <c:v>51.74</c:v>
                </c:pt>
              </c:numCache>
            </c:numRef>
          </c:val>
          <c:extLst>
            <c:ext xmlns:c16="http://schemas.microsoft.com/office/drawing/2014/chart" uri="{C3380CC4-5D6E-409C-BE32-E72D297353CC}">
              <c16:uniqueId val="{00000000-50B7-43E9-AA39-DBD5A20E91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50B7-43E9-AA39-DBD5A20E91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58.54</c:v>
                </c:pt>
                <c:pt idx="1">
                  <c:v>58.54</c:v>
                </c:pt>
                <c:pt idx="2">
                  <c:v>58.68</c:v>
                </c:pt>
                <c:pt idx="3">
                  <c:v>58.68</c:v>
                </c:pt>
                <c:pt idx="4">
                  <c:v>58.68</c:v>
                </c:pt>
              </c:numCache>
            </c:numRef>
          </c:val>
          <c:extLst>
            <c:ext xmlns:c16="http://schemas.microsoft.com/office/drawing/2014/chart" uri="{C3380CC4-5D6E-409C-BE32-E72D297353CC}">
              <c16:uniqueId val="{00000000-2420-4BA3-BB4C-E2D25BD2AF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2420-4BA3-BB4C-E2D25BD2AF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64-4F45-9289-05B2FE327B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4364-4F45-9289-05B2FE327B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民間企業出身</v>
      </c>
      <c r="AE8" s="75"/>
      <c r="AF8" s="75"/>
      <c r="AG8" s="75"/>
      <c r="AH8" s="75"/>
      <c r="AI8" s="75"/>
      <c r="AJ8" s="75"/>
      <c r="AK8" s="2"/>
      <c r="AL8" s="66">
        <f>データ!$R$6</f>
        <v>1930976</v>
      </c>
      <c r="AM8" s="66"/>
      <c r="AN8" s="66"/>
      <c r="AO8" s="66"/>
      <c r="AP8" s="66"/>
      <c r="AQ8" s="66"/>
      <c r="AR8" s="66"/>
      <c r="AS8" s="66"/>
      <c r="AT8" s="37">
        <f>データ!$S$6</f>
        <v>6362.28</v>
      </c>
      <c r="AU8" s="38"/>
      <c r="AV8" s="38"/>
      <c r="AW8" s="38"/>
      <c r="AX8" s="38"/>
      <c r="AY8" s="38"/>
      <c r="AZ8" s="38"/>
      <c r="BA8" s="38"/>
      <c r="BB8" s="55">
        <f>データ!$T$6</f>
        <v>303.5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88.1</v>
      </c>
      <c r="J10" s="38"/>
      <c r="K10" s="38"/>
      <c r="L10" s="38"/>
      <c r="M10" s="38"/>
      <c r="N10" s="38"/>
      <c r="O10" s="65"/>
      <c r="P10" s="55">
        <f>データ!$P$6</f>
        <v>99.28</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1166306</v>
      </c>
      <c r="AM10" s="66"/>
      <c r="AN10" s="66"/>
      <c r="AO10" s="66"/>
      <c r="AP10" s="66"/>
      <c r="AQ10" s="66"/>
      <c r="AR10" s="66"/>
      <c r="AS10" s="66"/>
      <c r="AT10" s="37">
        <f>データ!$V$6</f>
        <v>1499.07</v>
      </c>
      <c r="AU10" s="38"/>
      <c r="AV10" s="38"/>
      <c r="AW10" s="38"/>
      <c r="AX10" s="38"/>
      <c r="AY10" s="38"/>
      <c r="AZ10" s="38"/>
      <c r="BA10" s="38"/>
      <c r="BB10" s="55">
        <f>データ!$W$6</f>
        <v>778.02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H17V2KETDMYoHMjHDlXZ5KSzlS19yWJ8P9PrbZoGrRYnSSglvC3kUbIptFnGhZ87qwGbPQrW36ceQtzFqXbdbA==" saltValue="n9gThsusaTxfGBJ2BZ0U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100005</v>
      </c>
      <c r="D6" s="20">
        <f t="shared" si="3"/>
        <v>46</v>
      </c>
      <c r="E6" s="20">
        <f t="shared" si="3"/>
        <v>1</v>
      </c>
      <c r="F6" s="20">
        <f t="shared" si="3"/>
        <v>0</v>
      </c>
      <c r="G6" s="20">
        <f t="shared" si="3"/>
        <v>2</v>
      </c>
      <c r="H6" s="20" t="str">
        <f t="shared" si="3"/>
        <v>群馬県</v>
      </c>
      <c r="I6" s="20" t="str">
        <f t="shared" si="3"/>
        <v>法適用</v>
      </c>
      <c r="J6" s="20" t="str">
        <f t="shared" si="3"/>
        <v>水道事業</v>
      </c>
      <c r="K6" s="20" t="str">
        <f t="shared" si="3"/>
        <v>用水供給事業</v>
      </c>
      <c r="L6" s="20" t="str">
        <f t="shared" si="3"/>
        <v>B</v>
      </c>
      <c r="M6" s="20" t="str">
        <f t="shared" si="3"/>
        <v>民間企業出身</v>
      </c>
      <c r="N6" s="21" t="str">
        <f t="shared" si="3"/>
        <v>-</v>
      </c>
      <c r="O6" s="21">
        <f t="shared" si="3"/>
        <v>88.1</v>
      </c>
      <c r="P6" s="21">
        <f t="shared" si="3"/>
        <v>99.28</v>
      </c>
      <c r="Q6" s="21">
        <f t="shared" si="3"/>
        <v>0</v>
      </c>
      <c r="R6" s="21">
        <f t="shared" si="3"/>
        <v>1930976</v>
      </c>
      <c r="S6" s="21">
        <f t="shared" si="3"/>
        <v>6362.28</v>
      </c>
      <c r="T6" s="21">
        <f t="shared" si="3"/>
        <v>303.5</v>
      </c>
      <c r="U6" s="21">
        <f t="shared" si="3"/>
        <v>1166306</v>
      </c>
      <c r="V6" s="21">
        <f t="shared" si="3"/>
        <v>1499.07</v>
      </c>
      <c r="W6" s="21">
        <f t="shared" si="3"/>
        <v>778.02</v>
      </c>
      <c r="X6" s="22">
        <f>IF(X7="",NA(),X7)</f>
        <v>140.13</v>
      </c>
      <c r="Y6" s="22">
        <f t="shared" ref="Y6:AG6" si="4">IF(Y7="",NA(),Y7)</f>
        <v>138.68</v>
      </c>
      <c r="Z6" s="22">
        <f t="shared" si="4"/>
        <v>133.4</v>
      </c>
      <c r="AA6" s="22">
        <f t="shared" si="4"/>
        <v>128.13</v>
      </c>
      <c r="AB6" s="22">
        <f t="shared" si="4"/>
        <v>129.41</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854.13</v>
      </c>
      <c r="AU6" s="22">
        <f t="shared" ref="AU6:BC6" si="6">IF(AU7="",NA(),AU7)</f>
        <v>1247.73</v>
      </c>
      <c r="AV6" s="22">
        <f t="shared" si="6"/>
        <v>1132.3699999999999</v>
      </c>
      <c r="AW6" s="22">
        <f t="shared" si="6"/>
        <v>1108.8800000000001</v>
      </c>
      <c r="AX6" s="22">
        <f t="shared" si="6"/>
        <v>1114.7</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249.96</v>
      </c>
      <c r="BF6" s="22">
        <f t="shared" ref="BF6:BN6" si="7">IF(BF7="",NA(),BF7)</f>
        <v>225.87</v>
      </c>
      <c r="BG6" s="22">
        <f t="shared" si="7"/>
        <v>220.5</v>
      </c>
      <c r="BH6" s="22">
        <f t="shared" si="7"/>
        <v>172.86</v>
      </c>
      <c r="BI6" s="22">
        <f t="shared" si="7"/>
        <v>150.34</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142.36000000000001</v>
      </c>
      <c r="BQ6" s="22">
        <f t="shared" ref="BQ6:BY6" si="8">IF(BQ7="",NA(),BQ7)</f>
        <v>140.44</v>
      </c>
      <c r="BR6" s="22">
        <f t="shared" si="8"/>
        <v>130.38</v>
      </c>
      <c r="BS6" s="22">
        <f t="shared" si="8"/>
        <v>123.89</v>
      </c>
      <c r="BT6" s="22">
        <f t="shared" si="8"/>
        <v>126.29</v>
      </c>
      <c r="BU6" s="22">
        <f t="shared" si="8"/>
        <v>112.83</v>
      </c>
      <c r="BV6" s="22">
        <f t="shared" si="8"/>
        <v>112.84</v>
      </c>
      <c r="BW6" s="22">
        <f t="shared" si="8"/>
        <v>110.77</v>
      </c>
      <c r="BX6" s="22">
        <f t="shared" si="8"/>
        <v>112.35</v>
      </c>
      <c r="BY6" s="22">
        <f t="shared" si="8"/>
        <v>106.47</v>
      </c>
      <c r="BZ6" s="21" t="str">
        <f>IF(BZ7="","",IF(BZ7="-","【-】","【"&amp;SUBSTITUTE(TEXT(BZ7,"#,##0.00"),"-","△")&amp;"】"))</f>
        <v>【106.47】</v>
      </c>
      <c r="CA6" s="22">
        <f>IF(CA7="",NA(),CA7)</f>
        <v>51.69</v>
      </c>
      <c r="CB6" s="22">
        <f t="shared" ref="CB6:CJ6" si="9">IF(CB7="",NA(),CB7)</f>
        <v>52.39</v>
      </c>
      <c r="CC6" s="22">
        <f t="shared" si="9"/>
        <v>50.12</v>
      </c>
      <c r="CD6" s="22">
        <f t="shared" si="9"/>
        <v>52.74</v>
      </c>
      <c r="CE6" s="22">
        <f t="shared" si="9"/>
        <v>51.74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58.54</v>
      </c>
      <c r="CM6" s="22">
        <f t="shared" ref="CM6:CU6" si="10">IF(CM7="",NA(),CM7)</f>
        <v>58.54</v>
      </c>
      <c r="CN6" s="22">
        <f t="shared" si="10"/>
        <v>58.68</v>
      </c>
      <c r="CO6" s="22">
        <f t="shared" si="10"/>
        <v>58.68</v>
      </c>
      <c r="CP6" s="22">
        <f t="shared" si="10"/>
        <v>58.68</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54.36</v>
      </c>
      <c r="DI6" s="22">
        <f t="shared" ref="DI6:DQ6" si="12">IF(DI7="",NA(),DI7)</f>
        <v>53.69</v>
      </c>
      <c r="DJ6" s="22">
        <f t="shared" si="12"/>
        <v>55.08</v>
      </c>
      <c r="DK6" s="22">
        <f t="shared" si="12"/>
        <v>56.83</v>
      </c>
      <c r="DL6" s="22">
        <f t="shared" si="12"/>
        <v>56.97</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100005</v>
      </c>
      <c r="D7" s="24">
        <v>46</v>
      </c>
      <c r="E7" s="24">
        <v>1</v>
      </c>
      <c r="F7" s="24">
        <v>0</v>
      </c>
      <c r="G7" s="24">
        <v>2</v>
      </c>
      <c r="H7" s="24" t="s">
        <v>93</v>
      </c>
      <c r="I7" s="24" t="s">
        <v>94</v>
      </c>
      <c r="J7" s="24" t="s">
        <v>95</v>
      </c>
      <c r="K7" s="24" t="s">
        <v>96</v>
      </c>
      <c r="L7" s="24" t="s">
        <v>97</v>
      </c>
      <c r="M7" s="24" t="s">
        <v>98</v>
      </c>
      <c r="N7" s="25" t="s">
        <v>99</v>
      </c>
      <c r="O7" s="25">
        <v>88.1</v>
      </c>
      <c r="P7" s="25">
        <v>99.28</v>
      </c>
      <c r="Q7" s="25">
        <v>0</v>
      </c>
      <c r="R7" s="25">
        <v>1930976</v>
      </c>
      <c r="S7" s="25">
        <v>6362.28</v>
      </c>
      <c r="T7" s="25">
        <v>303.5</v>
      </c>
      <c r="U7" s="25">
        <v>1166306</v>
      </c>
      <c r="V7" s="25">
        <v>1499.07</v>
      </c>
      <c r="W7" s="25">
        <v>778.02</v>
      </c>
      <c r="X7" s="25">
        <v>140.13</v>
      </c>
      <c r="Y7" s="25">
        <v>138.68</v>
      </c>
      <c r="Z7" s="25">
        <v>133.4</v>
      </c>
      <c r="AA7" s="25">
        <v>128.13</v>
      </c>
      <c r="AB7" s="25">
        <v>129.41</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854.13</v>
      </c>
      <c r="AU7" s="25">
        <v>1247.73</v>
      </c>
      <c r="AV7" s="25">
        <v>1132.3699999999999</v>
      </c>
      <c r="AW7" s="25">
        <v>1108.8800000000001</v>
      </c>
      <c r="AX7" s="25">
        <v>1114.7</v>
      </c>
      <c r="AY7" s="25">
        <v>258.49</v>
      </c>
      <c r="AZ7" s="25">
        <v>271.10000000000002</v>
      </c>
      <c r="BA7" s="25">
        <v>284.45</v>
      </c>
      <c r="BB7" s="25">
        <v>309.23</v>
      </c>
      <c r="BC7" s="25">
        <v>313.43</v>
      </c>
      <c r="BD7" s="25">
        <v>313.43</v>
      </c>
      <c r="BE7" s="25">
        <v>249.96</v>
      </c>
      <c r="BF7" s="25">
        <v>225.87</v>
      </c>
      <c r="BG7" s="25">
        <v>220.5</v>
      </c>
      <c r="BH7" s="25">
        <v>172.86</v>
      </c>
      <c r="BI7" s="25">
        <v>150.34</v>
      </c>
      <c r="BJ7" s="25">
        <v>290.31</v>
      </c>
      <c r="BK7" s="25">
        <v>272.95999999999998</v>
      </c>
      <c r="BL7" s="25">
        <v>260.95999999999998</v>
      </c>
      <c r="BM7" s="25">
        <v>240.07</v>
      </c>
      <c r="BN7" s="25">
        <v>224.81</v>
      </c>
      <c r="BO7" s="25">
        <v>224.81</v>
      </c>
      <c r="BP7" s="25">
        <v>142.36000000000001</v>
      </c>
      <c r="BQ7" s="25">
        <v>140.44</v>
      </c>
      <c r="BR7" s="25">
        <v>130.38</v>
      </c>
      <c r="BS7" s="25">
        <v>123.89</v>
      </c>
      <c r="BT7" s="25">
        <v>126.29</v>
      </c>
      <c r="BU7" s="25">
        <v>112.83</v>
      </c>
      <c r="BV7" s="25">
        <v>112.84</v>
      </c>
      <c r="BW7" s="25">
        <v>110.77</v>
      </c>
      <c r="BX7" s="25">
        <v>112.35</v>
      </c>
      <c r="BY7" s="25">
        <v>106.47</v>
      </c>
      <c r="BZ7" s="25">
        <v>106.47</v>
      </c>
      <c r="CA7" s="25">
        <v>51.69</v>
      </c>
      <c r="CB7" s="25">
        <v>52.39</v>
      </c>
      <c r="CC7" s="25">
        <v>50.12</v>
      </c>
      <c r="CD7" s="25">
        <v>52.74</v>
      </c>
      <c r="CE7" s="25">
        <v>51.74</v>
      </c>
      <c r="CF7" s="25">
        <v>73.86</v>
      </c>
      <c r="CG7" s="25">
        <v>73.849999999999994</v>
      </c>
      <c r="CH7" s="25">
        <v>73.180000000000007</v>
      </c>
      <c r="CI7" s="25">
        <v>73.05</v>
      </c>
      <c r="CJ7" s="25">
        <v>77.53</v>
      </c>
      <c r="CK7" s="25">
        <v>77.53</v>
      </c>
      <c r="CL7" s="25">
        <v>58.54</v>
      </c>
      <c r="CM7" s="25">
        <v>58.54</v>
      </c>
      <c r="CN7" s="25">
        <v>58.68</v>
      </c>
      <c r="CO7" s="25">
        <v>58.68</v>
      </c>
      <c r="CP7" s="25">
        <v>58.68</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54.36</v>
      </c>
      <c r="DI7" s="25">
        <v>53.69</v>
      </c>
      <c r="DJ7" s="25">
        <v>55.08</v>
      </c>
      <c r="DK7" s="25">
        <v>56.83</v>
      </c>
      <c r="DL7" s="25">
        <v>56.97</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2024-01-25T05:55:04Z</cp:lastPrinted>
  <dcterms:created xsi:type="dcterms:W3CDTF">2023-12-05T00:50:40Z</dcterms:created>
  <dcterms:modified xsi:type="dcterms:W3CDTF">2024-01-26T08:45:32Z</dcterms:modified>
  <cp:category>
  </cp:category>
</cp:coreProperties>
</file>