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3\01030_財政課$\02_室班フォルダ\企画調整班\案件・企業担当\企業担当\1公営企業決算状況調査【年度当初依頼】\R4年度決算\13_経営比較分析表\02_関係課照会\03_国回答\"/>
    </mc:Choice>
  </mc:AlternateContent>
  <xr:revisionPtr revIDLastSave="0" documentId="13_ncr:1_{1A0659F1-1EEE-4309-A76D-0DAC18375157}" xr6:coauthVersionLast="47" xr6:coauthVersionMax="47" xr10:uidLastSave="{00000000-0000-0000-0000-000000000000}"/>
  <workbookProtection workbookAlgorithmName="SHA-512" workbookHashValue="vTbGq+snEWlnmhc4r1w4SzO9ep8Vwzaf3xYMKbvOI+P15XO4tBL1+7da6MmC6F+8E7U0lKA7k7ph7w3DirRKWg==" workbookSaltValue="WdO3vejwVky3GCw+Nf0r0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AT8" i="4" s="1"/>
  <c r="R6" i="5"/>
  <c r="AL8" i="4" s="1"/>
  <c r="Q6" i="5"/>
  <c r="W10" i="4" s="1"/>
  <c r="P6" i="5"/>
  <c r="O6" i="5"/>
  <c r="I10" i="4" s="1"/>
  <c r="N6" i="5"/>
  <c r="B10" i="4" s="1"/>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AL10" i="4"/>
  <c r="P10" i="4"/>
  <c r="P8" i="4"/>
  <c r="B8" i="4"/>
  <c r="B6" i="4"/>
</calcChain>
</file>

<file path=xl/sharedStrings.xml><?xml version="1.0" encoding="utf-8"?>
<sst xmlns="http://schemas.openxmlformats.org/spreadsheetml/2006/main" count="253" uniqueCount="113">
  <si>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</si>
  <si>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</si>
  <si>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</si>
  <si>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</si>
  <si>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</si>
  <si>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</si>
  <si>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</si>
  <si>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</si>
  <si>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</si>
  <si>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</si>
  <si>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</si>
  <si>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</si>
  <si>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</si>
  <si>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</si>
  <si>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</si>
  <si>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</si>
  <si>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</si>
  <si>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</si>
  <si>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</si>
  <si>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</si>
  <si>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</si>
  <si>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</si>
  <si>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</si>
  <si>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</si>
  <si>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</si>
  <si>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</si>
  <si>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</si>
  <si>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</si>
  <si>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</si>
  <si>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</si>
  <si>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</si>
  <si>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</si>
  <si>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</si>
  <si>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</si>
  <si>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</si>
  <si>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</si>
  <si>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</si>
  <si>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</si>
  <si>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</si>
  <si>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</si>
  <si>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</si>
  <si>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</si>
  <si>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</si>
  <si>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</si>
  <si>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</si>
  <si>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</si>
  <si>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</si>
  <si>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</si>
  <si>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</si>
  <si>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</si>
  <si>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</si>
  <si>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</si>
  <si>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</si>
  <si>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</si>
  <si>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</si>
  <si>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</si>
  <si>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</si>
  <si>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</si>
  <si>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</si>
  <si>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</si>
  <si>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</si>
  <si>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</si>
  <si>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</si>
  <si>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</si>
  <si>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</si>
  <si>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</si>
  <si>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</si>
  <si>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</si>
  <si>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</si>
  <si>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</si>
  <si>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</si>
  <si>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</si>
  <si>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</si>
  <si>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</si>
  <si>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</si>
  <si>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</si>
  <si>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</si>
  <si>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</si>
  <si>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</si>
  <si>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</si>
  <si>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</si>
  <si>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</si>
  <si>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</si>
  <si>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</si>
  <si>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</si>
  <si>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</si>
  <si>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</si>
  <si>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</si>
  <si>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</si>
  <si>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</si>
  <si>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</si>
  <si>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</si>
  <si>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</si>
  <si>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かずさ水道広域連合企業団</t>
  </si>
  <si>
    <t>法適用</t>
  </si>
  <si>
    <t>水道事業</t>
  </si>
  <si>
    <t>末端給水事業</t>
  </si>
  <si>
    <t>A1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</si>
  <si>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</si>
  <si>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</si>
  <si>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</si>
  <si>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</si>
  <si>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</si>
  <si>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</si>
  <si>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</si>
  <si>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</si>
  <si>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</si>
  <si>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</si>
  <si>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</si>
  <si>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</si>
  <si>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①経常収支比率は、全国・類似団体平均を若干下回るものの、100％以上であり、健全な事業運営ができている。
　②累積欠損金比率は、累積欠損金が生じておらず問題はない。
　③流動比率は、全国・類似団体平均を下回るものの、100％を大きく上回り、短期的な債務に対する支払能力に問題はない。
　④企業債残高対給水収益比率は、前年度より若干高い。また300％を超えている状況は前年度と変わらず、全国・類似団体平均を上回っている。
　⑤料金回収率は、前年度と同じく100％を下回っている。また①経常収支比率と比べて差があり、前年度に引き続き給水収益以外の収入に依存している部分が見受けられる。
　⑥給水原価は、前年度と同様、全国・類似団体平均より高い傾向にある。これは当企業団の水道事業が受水によるところが大きく、受水元である当企業団水道用水供給事業の供給単価が類似団体の平均より高いこと、また、給水区域が広く施設数が多いため、維持管理費が高価になる傾向があることが要因と考えられる。
　⑦施設利用率は、全国・類似団体平均を若干上回る程度で、施設規模は概ね適正である。
　⑧有収率は、80％以上ではあるものの、全国・類似団体平均を下回っている。これは、老朽管割合が高く、漏水発生率が高い地域があることが影響していると考えられる。</t>
    <rPh sb="166" eb="167">
      <t>タカ</t>
    </rPh>
    <rPh sb="203" eb="205">
      <t>ウワマワ</t>
    </rPh>
    <rPh sb="224" eb="225">
      <t>オナ</t>
    </rPh>
    <rPh sb="232" eb="234">
      <t>シタマワ</t>
    </rPh>
    <phoneticPr fontId="4"/>
  </si>
  <si>
    <t>　①有形固定資産減価償却率は全国・類似団体平均を若干下回る程度である。
　②管路経年化率は前年度に引き続き全国・類似団体平均を大きく上回っている。当企業団は、脆弱な石綿管が多く残り、経年管路の割合も高いため、更新を進めることにより、漏水事故等を減らし、効率的な経営につなげる必要がある。
　③管路更新率は、全国・類似団体平均を上回っている。当企業団では、事業統合により生活基盤施設耐震化等交付金を活用し、管路更新事業を推進しており、今後も数値の向上を目指していく。</t>
    <rPh sb="209" eb="211">
      <t>スイシン</t>
    </rPh>
    <rPh sb="225" eb="227">
      <t>メザ</t>
    </rPh>
    <phoneticPr fontId="4"/>
  </si>
  <si>
    <t>　経営面では黒字を確保し、概ね良好な状況である一方、将来的に水需要の伸びは期待できず、減収が見込まれることに加え、老朽化した管路や施設の更新・耐震化事業、自然災害に強い水道を目指す災害対策事業に係る投資額が増加していくと考えられる。
　今後も、建設投資の財源に補助金等の特定財源を活用することで、企業債の借入れを抑制し、一層の経営健全化を図っていく必要がある。
　また、老朽管路更新を加速することで有収率の向上につなげ、給水料金の収益効率を上昇させることで更新費用を確保する好循環を構築するために、「君津地域水道事業統合広域化基本計画」に基づき、更なる事業の効率的運営に努める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</si>
</sst>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1.06</c:v>
                </c:pt>
                <c:pt idx="2">
                  <c:v>1.49</c:v>
                </c:pt>
                <c:pt idx="3">
                  <c:v>1.1399999999999999</c:v>
                </c:pt>
                <c:pt idx="4">
                  <c:v>1.1499999999999999</c:v>
                </c:pt>
              </c:numCache>
            </c:numRef>
          </c:val>
          <c:extLst>
            <c:ext xmlns:c16="http://schemas.microsoft.com/office/drawing/2014/chart" uri="{C3380CC4-5D6E-409C-BE32-E72D297353CC}">
              <c16:uniqueId val="{00000000-633E-42D6-B39C-C27731B00FF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0.73</c:v>
                </c:pt>
                <c:pt idx="2">
                  <c:v>0.79</c:v>
                </c:pt>
                <c:pt idx="3">
                  <c:v>0.75</c:v>
                </c:pt>
                <c:pt idx="4">
                  <c:v>0.78</c:v>
                </c:pt>
              </c:numCache>
            </c:numRef>
          </c:val>
          <c:smooth val="0"/>
          <c:extLst>
            <c:ext xmlns:c16="http://schemas.microsoft.com/office/drawing/2014/chart" uri="{C3380CC4-5D6E-409C-BE32-E72D297353CC}">
              <c16:uniqueId val="{00000001-633E-42D6-B39C-C27731B00FF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64.42</c:v>
                </c:pt>
                <c:pt idx="2">
                  <c:v>66.099999999999994</c:v>
                </c:pt>
                <c:pt idx="3">
                  <c:v>65.040000000000006</c:v>
                </c:pt>
                <c:pt idx="4">
                  <c:v>64.430000000000007</c:v>
                </c:pt>
              </c:numCache>
            </c:numRef>
          </c:val>
          <c:extLst>
            <c:ext xmlns:c16="http://schemas.microsoft.com/office/drawing/2014/chart" uri="{C3380CC4-5D6E-409C-BE32-E72D297353CC}">
              <c16:uniqueId val="{00000000-2A36-4B13-BC96-8E42495ED5E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63.16</c:v>
                </c:pt>
                <c:pt idx="2">
                  <c:v>64.41</c:v>
                </c:pt>
                <c:pt idx="3">
                  <c:v>64.11</c:v>
                </c:pt>
                <c:pt idx="4">
                  <c:v>63.81</c:v>
                </c:pt>
              </c:numCache>
            </c:numRef>
          </c:val>
          <c:smooth val="0"/>
          <c:extLst>
            <c:ext xmlns:c16="http://schemas.microsoft.com/office/drawing/2014/chart" uri="{C3380CC4-5D6E-409C-BE32-E72D297353CC}">
              <c16:uniqueId val="{00000001-2A36-4B13-BC96-8E42495ED5E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83.96</c:v>
                </c:pt>
                <c:pt idx="2">
                  <c:v>83.97</c:v>
                </c:pt>
                <c:pt idx="3">
                  <c:v>84.44</c:v>
                </c:pt>
                <c:pt idx="4">
                  <c:v>84.03</c:v>
                </c:pt>
              </c:numCache>
            </c:numRef>
          </c:val>
          <c:extLst>
            <c:ext xmlns:c16="http://schemas.microsoft.com/office/drawing/2014/chart" uri="{C3380CC4-5D6E-409C-BE32-E72D297353CC}">
              <c16:uniqueId val="{00000000-7F56-4DAB-9856-97BFF476D31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91.48</c:v>
                </c:pt>
                <c:pt idx="2">
                  <c:v>91.64</c:v>
                </c:pt>
                <c:pt idx="3">
                  <c:v>92.09</c:v>
                </c:pt>
                <c:pt idx="4">
                  <c:v>91.76</c:v>
                </c:pt>
              </c:numCache>
            </c:numRef>
          </c:val>
          <c:smooth val="0"/>
          <c:extLst>
            <c:ext xmlns:c16="http://schemas.microsoft.com/office/drawing/2014/chart" uri="{C3380CC4-5D6E-409C-BE32-E72D297353CC}">
              <c16:uniqueId val="{00000001-7F56-4DAB-9856-97BFF476D31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111.21</c:v>
                </c:pt>
                <c:pt idx="2">
                  <c:v>109.83</c:v>
                </c:pt>
                <c:pt idx="3">
                  <c:v>106.65</c:v>
                </c:pt>
                <c:pt idx="4">
                  <c:v>106.78</c:v>
                </c:pt>
              </c:numCache>
            </c:numRef>
          </c:val>
          <c:extLst>
            <c:ext xmlns:c16="http://schemas.microsoft.com/office/drawing/2014/chart" uri="{C3380CC4-5D6E-409C-BE32-E72D297353CC}">
              <c16:uniqueId val="{00000000-DC8B-4A4F-A557-D1FA5147B74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113.57</c:v>
                </c:pt>
                <c:pt idx="2">
                  <c:v>112.59</c:v>
                </c:pt>
                <c:pt idx="3">
                  <c:v>113.87</c:v>
                </c:pt>
                <c:pt idx="4">
                  <c:v>109.87</c:v>
                </c:pt>
              </c:numCache>
            </c:numRef>
          </c:val>
          <c:smooth val="0"/>
          <c:extLst>
            <c:ext xmlns:c16="http://schemas.microsoft.com/office/drawing/2014/chart" uri="{C3380CC4-5D6E-409C-BE32-E72D297353CC}">
              <c16:uniqueId val="{00000001-DC8B-4A4F-A557-D1FA5147B74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50.78</c:v>
                </c:pt>
                <c:pt idx="2">
                  <c:v>50.84</c:v>
                </c:pt>
                <c:pt idx="3">
                  <c:v>49.96</c:v>
                </c:pt>
                <c:pt idx="4">
                  <c:v>50.23</c:v>
                </c:pt>
              </c:numCache>
            </c:numRef>
          </c:val>
          <c:extLst>
            <c:ext xmlns:c16="http://schemas.microsoft.com/office/drawing/2014/chart" uri="{C3380CC4-5D6E-409C-BE32-E72D297353CC}">
              <c16:uniqueId val="{00000000-00EB-491F-80A5-A7D96EAE338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51.13</c:v>
                </c:pt>
                <c:pt idx="2">
                  <c:v>51.62</c:v>
                </c:pt>
                <c:pt idx="3">
                  <c:v>52.16</c:v>
                </c:pt>
                <c:pt idx="4">
                  <c:v>52.59</c:v>
                </c:pt>
              </c:numCache>
            </c:numRef>
          </c:val>
          <c:smooth val="0"/>
          <c:extLst>
            <c:ext xmlns:c16="http://schemas.microsoft.com/office/drawing/2014/chart" uri="{C3380CC4-5D6E-409C-BE32-E72D297353CC}">
              <c16:uniqueId val="{00000001-00EB-491F-80A5-A7D96EAE338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39.200000000000003</c:v>
                </c:pt>
                <c:pt idx="2">
                  <c:v>39.72</c:v>
                </c:pt>
                <c:pt idx="3">
                  <c:v>40.07</c:v>
                </c:pt>
                <c:pt idx="4">
                  <c:v>42.4</c:v>
                </c:pt>
              </c:numCache>
            </c:numRef>
          </c:val>
          <c:extLst>
            <c:ext xmlns:c16="http://schemas.microsoft.com/office/drawing/2014/chart" uri="{C3380CC4-5D6E-409C-BE32-E72D297353CC}">
              <c16:uniqueId val="{00000000-DFB7-4FFB-A29F-C87C79C42ED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22.41</c:v>
                </c:pt>
                <c:pt idx="2">
                  <c:v>23.68</c:v>
                </c:pt>
                <c:pt idx="3">
                  <c:v>25.76</c:v>
                </c:pt>
                <c:pt idx="4">
                  <c:v>27.51</c:v>
                </c:pt>
              </c:numCache>
            </c:numRef>
          </c:val>
          <c:smooth val="0"/>
          <c:extLst>
            <c:ext xmlns:c16="http://schemas.microsoft.com/office/drawing/2014/chart" uri="{C3380CC4-5D6E-409C-BE32-E72D297353CC}">
              <c16:uniqueId val="{00000001-DFB7-4FFB-A29F-C87C79C42ED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C67-4758-8133-82CCEC84199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4C67-4758-8133-82CCEC84199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177.07</c:v>
                </c:pt>
                <c:pt idx="2">
                  <c:v>153.99</c:v>
                </c:pt>
                <c:pt idx="3">
                  <c:v>153.16</c:v>
                </c:pt>
                <c:pt idx="4">
                  <c:v>175.04</c:v>
                </c:pt>
              </c:numCache>
            </c:numRef>
          </c:val>
          <c:extLst>
            <c:ext xmlns:c16="http://schemas.microsoft.com/office/drawing/2014/chart" uri="{C3380CC4-5D6E-409C-BE32-E72D297353CC}">
              <c16:uniqueId val="{00000000-820C-448D-92F1-7C3C0BCFB90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250.03</c:v>
                </c:pt>
                <c:pt idx="2">
                  <c:v>239.45</c:v>
                </c:pt>
                <c:pt idx="3">
                  <c:v>246.01</c:v>
                </c:pt>
                <c:pt idx="4">
                  <c:v>228.89</c:v>
                </c:pt>
              </c:numCache>
            </c:numRef>
          </c:val>
          <c:smooth val="0"/>
          <c:extLst>
            <c:ext xmlns:c16="http://schemas.microsoft.com/office/drawing/2014/chart" uri="{C3380CC4-5D6E-409C-BE32-E72D297353CC}">
              <c16:uniqueId val="{00000001-820C-448D-92F1-7C3C0BCFB90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319.64</c:v>
                </c:pt>
                <c:pt idx="2">
                  <c:v>306.83999999999997</c:v>
                </c:pt>
                <c:pt idx="3">
                  <c:v>311.14</c:v>
                </c:pt>
                <c:pt idx="4">
                  <c:v>317.49</c:v>
                </c:pt>
              </c:numCache>
            </c:numRef>
          </c:val>
          <c:extLst>
            <c:ext xmlns:c16="http://schemas.microsoft.com/office/drawing/2014/chart" uri="{C3380CC4-5D6E-409C-BE32-E72D297353CC}">
              <c16:uniqueId val="{00000000-774F-446D-AA1B-38DA819BBA7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254.19</c:v>
                </c:pt>
                <c:pt idx="2">
                  <c:v>259.56</c:v>
                </c:pt>
                <c:pt idx="3">
                  <c:v>248.92</c:v>
                </c:pt>
                <c:pt idx="4">
                  <c:v>251.26</c:v>
                </c:pt>
              </c:numCache>
            </c:numRef>
          </c:val>
          <c:smooth val="0"/>
          <c:extLst>
            <c:ext xmlns:c16="http://schemas.microsoft.com/office/drawing/2014/chart" uri="{C3380CC4-5D6E-409C-BE32-E72D297353CC}">
              <c16:uniqueId val="{00000001-774F-446D-AA1B-38DA819BBA7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101.25</c:v>
                </c:pt>
                <c:pt idx="2">
                  <c:v>100.7</c:v>
                </c:pt>
                <c:pt idx="3">
                  <c:v>96.49</c:v>
                </c:pt>
                <c:pt idx="4">
                  <c:v>96.69</c:v>
                </c:pt>
              </c:numCache>
            </c:numRef>
          </c:val>
          <c:extLst>
            <c:ext xmlns:c16="http://schemas.microsoft.com/office/drawing/2014/chart" uri="{C3380CC4-5D6E-409C-BE32-E72D297353CC}">
              <c16:uniqueId val="{00000000-5CB5-4A6F-9AA3-1DEF43A69DF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107.42</c:v>
                </c:pt>
                <c:pt idx="2">
                  <c:v>105.07</c:v>
                </c:pt>
                <c:pt idx="3">
                  <c:v>107.54</c:v>
                </c:pt>
                <c:pt idx="4">
                  <c:v>101.93</c:v>
                </c:pt>
              </c:numCache>
            </c:numRef>
          </c:val>
          <c:smooth val="0"/>
          <c:extLst>
            <c:ext xmlns:c16="http://schemas.microsoft.com/office/drawing/2014/chart" uri="{C3380CC4-5D6E-409C-BE32-E72D297353CC}">
              <c16:uniqueId val="{00000001-5CB5-4A6F-9AA3-1DEF43A69DF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250.37</c:v>
                </c:pt>
                <c:pt idx="2">
                  <c:v>249.22</c:v>
                </c:pt>
                <c:pt idx="3">
                  <c:v>260.52999999999997</c:v>
                </c:pt>
                <c:pt idx="4">
                  <c:v>260.70999999999998</c:v>
                </c:pt>
              </c:numCache>
            </c:numRef>
          </c:val>
          <c:extLst>
            <c:ext xmlns:c16="http://schemas.microsoft.com/office/drawing/2014/chart" uri="{C3380CC4-5D6E-409C-BE32-E72D297353CC}">
              <c16:uniqueId val="{00000000-8B1E-4216-8F31-68B34621CA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157.19</c:v>
                </c:pt>
                <c:pt idx="2">
                  <c:v>153.71</c:v>
                </c:pt>
                <c:pt idx="3">
                  <c:v>155.9</c:v>
                </c:pt>
                <c:pt idx="4">
                  <c:v>162.47</c:v>
                </c:pt>
              </c:numCache>
            </c:numRef>
          </c:val>
          <c:smooth val="0"/>
          <c:extLst>
            <c:ext xmlns:c16="http://schemas.microsoft.com/office/drawing/2014/chart" uri="{C3380CC4-5D6E-409C-BE32-E72D297353CC}">
              <c16:uniqueId val="{00000001-8B1E-4216-8F31-68B34621CA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10" zoomScaleNormal="11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千葉県　かずさ水道広域連合企業団</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A1</v>
      </c>
      <c r="X8" s="78"/>
      <c r="Y8" s="78"/>
      <c r="Z8" s="78"/>
      <c r="AA8" s="78"/>
      <c r="AB8" s="78"/>
      <c r="AC8" s="78"/>
      <c r="AD8" s="78" t="str">
        <f>データ!$M$6</f>
        <v>非設置</v>
      </c>
      <c r="AE8" s="78"/>
      <c r="AF8" s="78"/>
      <c r="AG8" s="78"/>
      <c r="AH8" s="78"/>
      <c r="AI8" s="78"/>
      <c r="AJ8" s="78"/>
      <c r="AK8" s="2"/>
      <c r="AL8" s="69" t="str">
        <f>データ!$R$6</f>
        <v>-</v>
      </c>
      <c r="AM8" s="69"/>
      <c r="AN8" s="69"/>
      <c r="AO8" s="69"/>
      <c r="AP8" s="69"/>
      <c r="AQ8" s="69"/>
      <c r="AR8" s="69"/>
      <c r="AS8" s="69"/>
      <c r="AT8" s="37" t="str">
        <f>データ!$S$6</f>
        <v>-</v>
      </c>
      <c r="AU8" s="38"/>
      <c r="AV8" s="38"/>
      <c r="AW8" s="38"/>
      <c r="AX8" s="38"/>
      <c r="AY8" s="38"/>
      <c r="AZ8" s="38"/>
      <c r="BA8" s="38"/>
      <c r="BB8" s="58" t="str">
        <f>データ!$T$6</f>
        <v>-</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63.33</v>
      </c>
      <c r="J10" s="38"/>
      <c r="K10" s="38"/>
      <c r="L10" s="38"/>
      <c r="M10" s="38"/>
      <c r="N10" s="38"/>
      <c r="O10" s="68"/>
      <c r="P10" s="58">
        <f>データ!$P$6</f>
        <v>98.17</v>
      </c>
      <c r="Q10" s="58"/>
      <c r="R10" s="58"/>
      <c r="S10" s="58"/>
      <c r="T10" s="58"/>
      <c r="U10" s="58"/>
      <c r="V10" s="58"/>
      <c r="W10" s="69">
        <f>データ!$Q$6</f>
        <v>4290</v>
      </c>
      <c r="X10" s="69"/>
      <c r="Y10" s="69"/>
      <c r="Z10" s="69"/>
      <c r="AA10" s="69"/>
      <c r="AB10" s="69"/>
      <c r="AC10" s="69"/>
      <c r="AD10" s="2"/>
      <c r="AE10" s="2"/>
      <c r="AF10" s="2"/>
      <c r="AG10" s="2"/>
      <c r="AH10" s="2"/>
      <c r="AI10" s="2"/>
      <c r="AJ10" s="2"/>
      <c r="AK10" s="2"/>
      <c r="AL10" s="69">
        <f>データ!$U$6</f>
        <v>318348</v>
      </c>
      <c r="AM10" s="69"/>
      <c r="AN10" s="69"/>
      <c r="AO10" s="69"/>
      <c r="AP10" s="69"/>
      <c r="AQ10" s="69"/>
      <c r="AR10" s="69"/>
      <c r="AS10" s="69"/>
      <c r="AT10" s="37">
        <f>データ!$V$6</f>
        <v>683.43</v>
      </c>
      <c r="AU10" s="38"/>
      <c r="AV10" s="38"/>
      <c r="AW10" s="38"/>
      <c r="AX10" s="38"/>
      <c r="AY10" s="38"/>
      <c r="AZ10" s="38"/>
      <c r="BA10" s="38"/>
      <c r="BB10" s="58">
        <f>データ!$W$6</f>
        <v>465.81</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7wsTjHFqRhj5apONmY5Fzy9BzB+PyqkkZLW69yKTYvXqx65UZ+8LKDbkbxtEnXjJawX4MIIvA/YYXerrevfHg==" saltValue="rsX/wzNZmWfjJdf4QXSlU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128911</v>
      </c>
      <c r="D6" s="20">
        <f t="shared" si="3"/>
        <v>46</v>
      </c>
      <c r="E6" s="20">
        <f t="shared" si="3"/>
        <v>1</v>
      </c>
      <c r="F6" s="20">
        <f t="shared" si="3"/>
        <v>0</v>
      </c>
      <c r="G6" s="20">
        <f t="shared" si="3"/>
        <v>1</v>
      </c>
      <c r="H6" s="20" t="str">
        <f t="shared" si="3"/>
        <v>千葉県　かずさ水道広域連合企業団</v>
      </c>
      <c r="I6" s="20" t="str">
        <f t="shared" si="3"/>
        <v>法適用</v>
      </c>
      <c r="J6" s="20" t="str">
        <f t="shared" si="3"/>
        <v>水道事業</v>
      </c>
      <c r="K6" s="20" t="str">
        <f t="shared" si="3"/>
        <v>末端給水事業</v>
      </c>
      <c r="L6" s="20" t="str">
        <f t="shared" si="3"/>
        <v>A1</v>
      </c>
      <c r="M6" s="20" t="str">
        <f t="shared" si="3"/>
        <v>非設置</v>
      </c>
      <c r="N6" s="21" t="str">
        <f t="shared" si="3"/>
        <v>-</v>
      </c>
      <c r="O6" s="21">
        <f t="shared" si="3"/>
        <v>63.33</v>
      </c>
      <c r="P6" s="21">
        <f t="shared" si="3"/>
        <v>98.17</v>
      </c>
      <c r="Q6" s="21">
        <f t="shared" si="3"/>
        <v>4290</v>
      </c>
      <c r="R6" s="21" t="str">
        <f t="shared" si="3"/>
        <v>-</v>
      </c>
      <c r="S6" s="21" t="str">
        <f t="shared" si="3"/>
        <v>-</v>
      </c>
      <c r="T6" s="21" t="str">
        <f t="shared" si="3"/>
        <v>-</v>
      </c>
      <c r="U6" s="21">
        <f t="shared" si="3"/>
        <v>318348</v>
      </c>
      <c r="V6" s="21">
        <f t="shared" si="3"/>
        <v>683.43</v>
      </c>
      <c r="W6" s="21">
        <f t="shared" si="3"/>
        <v>465.81</v>
      </c>
      <c r="X6" s="22" t="str">
        <f>IF(X7="",NA(),X7)</f>
        <v>-</v>
      </c>
      <c r="Y6" s="22">
        <f t="shared" ref="Y6:AG6" si="4">IF(Y7="",NA(),Y7)</f>
        <v>111.21</v>
      </c>
      <c r="Z6" s="22">
        <f t="shared" si="4"/>
        <v>109.83</v>
      </c>
      <c r="AA6" s="22">
        <f t="shared" si="4"/>
        <v>106.65</v>
      </c>
      <c r="AB6" s="22">
        <f t="shared" si="4"/>
        <v>106.78</v>
      </c>
      <c r="AC6" s="22" t="str">
        <f t="shared" si="4"/>
        <v>-</v>
      </c>
      <c r="AD6" s="22">
        <f t="shared" si="4"/>
        <v>113.57</v>
      </c>
      <c r="AE6" s="22">
        <f t="shared" si="4"/>
        <v>112.59</v>
      </c>
      <c r="AF6" s="22">
        <f t="shared" si="4"/>
        <v>113.87</v>
      </c>
      <c r="AG6" s="22">
        <f t="shared" si="4"/>
        <v>109.87</v>
      </c>
      <c r="AH6" s="21" t="str">
        <f>IF(AH7="","",IF(AH7="-","【-】","【"&amp;SUBSTITUTE(TEXT(AH7,"#,##0.00"),"-","△")&amp;"】"))</f>
        <v>【108.70】</v>
      </c>
      <c r="AI6" s="22" t="str">
        <f>IF(AI7="",NA(),AI7)</f>
        <v>-</v>
      </c>
      <c r="AJ6" s="21">
        <f t="shared" ref="AJ6:AR6" si="5">IF(AJ7="",NA(),AJ7)</f>
        <v>0</v>
      </c>
      <c r="AK6" s="21">
        <f t="shared" si="5"/>
        <v>0</v>
      </c>
      <c r="AL6" s="21">
        <f t="shared" si="5"/>
        <v>0</v>
      </c>
      <c r="AM6" s="21">
        <f t="shared" si="5"/>
        <v>0</v>
      </c>
      <c r="AN6" s="22" t="str">
        <f t="shared" si="5"/>
        <v>-</v>
      </c>
      <c r="AO6" s="21">
        <f t="shared" si="5"/>
        <v>0</v>
      </c>
      <c r="AP6" s="21">
        <f t="shared" si="5"/>
        <v>0</v>
      </c>
      <c r="AQ6" s="21">
        <f t="shared" si="5"/>
        <v>0</v>
      </c>
      <c r="AR6" s="21">
        <f t="shared" si="5"/>
        <v>0</v>
      </c>
      <c r="AS6" s="21" t="str">
        <f>IF(AS7="","",IF(AS7="-","【-】","【"&amp;SUBSTITUTE(TEXT(AS7,"#,##0.00"),"-","△")&amp;"】"))</f>
        <v>【1.34】</v>
      </c>
      <c r="AT6" s="22" t="str">
        <f>IF(AT7="",NA(),AT7)</f>
        <v>-</v>
      </c>
      <c r="AU6" s="22">
        <f t="shared" ref="AU6:BC6" si="6">IF(AU7="",NA(),AU7)</f>
        <v>177.07</v>
      </c>
      <c r="AV6" s="22">
        <f t="shared" si="6"/>
        <v>153.99</v>
      </c>
      <c r="AW6" s="22">
        <f t="shared" si="6"/>
        <v>153.16</v>
      </c>
      <c r="AX6" s="22">
        <f t="shared" si="6"/>
        <v>175.04</v>
      </c>
      <c r="AY6" s="22" t="str">
        <f t="shared" si="6"/>
        <v>-</v>
      </c>
      <c r="AZ6" s="22">
        <f t="shared" si="6"/>
        <v>250.03</v>
      </c>
      <c r="BA6" s="22">
        <f t="shared" si="6"/>
        <v>239.45</v>
      </c>
      <c r="BB6" s="22">
        <f t="shared" si="6"/>
        <v>246.01</v>
      </c>
      <c r="BC6" s="22">
        <f t="shared" si="6"/>
        <v>228.89</v>
      </c>
      <c r="BD6" s="21" t="str">
        <f>IF(BD7="","",IF(BD7="-","【-】","【"&amp;SUBSTITUTE(TEXT(BD7,"#,##0.00"),"-","△")&amp;"】"))</f>
        <v>【252.29】</v>
      </c>
      <c r="BE6" s="22" t="str">
        <f>IF(BE7="",NA(),BE7)</f>
        <v>-</v>
      </c>
      <c r="BF6" s="22">
        <f t="shared" ref="BF6:BN6" si="7">IF(BF7="",NA(),BF7)</f>
        <v>319.64</v>
      </c>
      <c r="BG6" s="22">
        <f t="shared" si="7"/>
        <v>306.83999999999997</v>
      </c>
      <c r="BH6" s="22">
        <f t="shared" si="7"/>
        <v>311.14</v>
      </c>
      <c r="BI6" s="22">
        <f t="shared" si="7"/>
        <v>317.49</v>
      </c>
      <c r="BJ6" s="22" t="str">
        <f t="shared" si="7"/>
        <v>-</v>
      </c>
      <c r="BK6" s="22">
        <f t="shared" si="7"/>
        <v>254.19</v>
      </c>
      <c r="BL6" s="22">
        <f t="shared" si="7"/>
        <v>259.56</v>
      </c>
      <c r="BM6" s="22">
        <f t="shared" si="7"/>
        <v>248.92</v>
      </c>
      <c r="BN6" s="22">
        <f t="shared" si="7"/>
        <v>251.26</v>
      </c>
      <c r="BO6" s="21" t="str">
        <f>IF(BO7="","",IF(BO7="-","【-】","【"&amp;SUBSTITUTE(TEXT(BO7,"#,##0.00"),"-","△")&amp;"】"))</f>
        <v>【268.07】</v>
      </c>
      <c r="BP6" s="22" t="str">
        <f>IF(BP7="",NA(),BP7)</f>
        <v>-</v>
      </c>
      <c r="BQ6" s="22">
        <f t="shared" ref="BQ6:BY6" si="8">IF(BQ7="",NA(),BQ7)</f>
        <v>101.25</v>
      </c>
      <c r="BR6" s="22">
        <f t="shared" si="8"/>
        <v>100.7</v>
      </c>
      <c r="BS6" s="22">
        <f t="shared" si="8"/>
        <v>96.49</v>
      </c>
      <c r="BT6" s="22">
        <f t="shared" si="8"/>
        <v>96.69</v>
      </c>
      <c r="BU6" s="22" t="str">
        <f t="shared" si="8"/>
        <v>-</v>
      </c>
      <c r="BV6" s="22">
        <f t="shared" si="8"/>
        <v>107.42</v>
      </c>
      <c r="BW6" s="22">
        <f t="shared" si="8"/>
        <v>105.07</v>
      </c>
      <c r="BX6" s="22">
        <f t="shared" si="8"/>
        <v>107.54</v>
      </c>
      <c r="BY6" s="22">
        <f t="shared" si="8"/>
        <v>101.93</v>
      </c>
      <c r="BZ6" s="21" t="str">
        <f>IF(BZ7="","",IF(BZ7="-","【-】","【"&amp;SUBSTITUTE(TEXT(BZ7,"#,##0.00"),"-","△")&amp;"】"))</f>
        <v>【97.47】</v>
      </c>
      <c r="CA6" s="22" t="str">
        <f>IF(CA7="",NA(),CA7)</f>
        <v>-</v>
      </c>
      <c r="CB6" s="22">
        <f t="shared" ref="CB6:CJ6" si="9">IF(CB7="",NA(),CB7)</f>
        <v>250.37</v>
      </c>
      <c r="CC6" s="22">
        <f t="shared" si="9"/>
        <v>249.22</v>
      </c>
      <c r="CD6" s="22">
        <f t="shared" si="9"/>
        <v>260.52999999999997</v>
      </c>
      <c r="CE6" s="22">
        <f t="shared" si="9"/>
        <v>260.70999999999998</v>
      </c>
      <c r="CF6" s="22" t="str">
        <f t="shared" si="9"/>
        <v>-</v>
      </c>
      <c r="CG6" s="22">
        <f t="shared" si="9"/>
        <v>157.19</v>
      </c>
      <c r="CH6" s="22">
        <f t="shared" si="9"/>
        <v>153.71</v>
      </c>
      <c r="CI6" s="22">
        <f t="shared" si="9"/>
        <v>155.9</v>
      </c>
      <c r="CJ6" s="22">
        <f t="shared" si="9"/>
        <v>162.47</v>
      </c>
      <c r="CK6" s="21" t="str">
        <f>IF(CK7="","",IF(CK7="-","【-】","【"&amp;SUBSTITUTE(TEXT(CK7,"#,##0.00"),"-","△")&amp;"】"))</f>
        <v>【174.75】</v>
      </c>
      <c r="CL6" s="22" t="str">
        <f>IF(CL7="",NA(),CL7)</f>
        <v>-</v>
      </c>
      <c r="CM6" s="22">
        <f t="shared" ref="CM6:CU6" si="10">IF(CM7="",NA(),CM7)</f>
        <v>64.42</v>
      </c>
      <c r="CN6" s="22">
        <f t="shared" si="10"/>
        <v>66.099999999999994</v>
      </c>
      <c r="CO6" s="22">
        <f t="shared" si="10"/>
        <v>65.040000000000006</v>
      </c>
      <c r="CP6" s="22">
        <f t="shared" si="10"/>
        <v>64.430000000000007</v>
      </c>
      <c r="CQ6" s="22" t="str">
        <f t="shared" si="10"/>
        <v>-</v>
      </c>
      <c r="CR6" s="22">
        <f t="shared" si="10"/>
        <v>63.16</v>
      </c>
      <c r="CS6" s="22">
        <f t="shared" si="10"/>
        <v>64.41</v>
      </c>
      <c r="CT6" s="22">
        <f t="shared" si="10"/>
        <v>64.11</v>
      </c>
      <c r="CU6" s="22">
        <f t="shared" si="10"/>
        <v>63.81</v>
      </c>
      <c r="CV6" s="21" t="str">
        <f>IF(CV7="","",IF(CV7="-","【-】","【"&amp;SUBSTITUTE(TEXT(CV7,"#,##0.00"),"-","△")&amp;"】"))</f>
        <v>【59.97】</v>
      </c>
      <c r="CW6" s="22" t="str">
        <f>IF(CW7="",NA(),CW7)</f>
        <v>-</v>
      </c>
      <c r="CX6" s="22">
        <f t="shared" ref="CX6:DF6" si="11">IF(CX7="",NA(),CX7)</f>
        <v>83.96</v>
      </c>
      <c r="CY6" s="22">
        <f t="shared" si="11"/>
        <v>83.97</v>
      </c>
      <c r="CZ6" s="22">
        <f t="shared" si="11"/>
        <v>84.44</v>
      </c>
      <c r="DA6" s="22">
        <f t="shared" si="11"/>
        <v>84.03</v>
      </c>
      <c r="DB6" s="22" t="str">
        <f t="shared" si="11"/>
        <v>-</v>
      </c>
      <c r="DC6" s="22">
        <f t="shared" si="11"/>
        <v>91.48</v>
      </c>
      <c r="DD6" s="22">
        <f t="shared" si="11"/>
        <v>91.64</v>
      </c>
      <c r="DE6" s="22">
        <f t="shared" si="11"/>
        <v>92.09</v>
      </c>
      <c r="DF6" s="22">
        <f t="shared" si="11"/>
        <v>91.76</v>
      </c>
      <c r="DG6" s="21" t="str">
        <f>IF(DG7="","",IF(DG7="-","【-】","【"&amp;SUBSTITUTE(TEXT(DG7,"#,##0.00"),"-","△")&amp;"】"))</f>
        <v>【89.76】</v>
      </c>
      <c r="DH6" s="22" t="str">
        <f>IF(DH7="",NA(),DH7)</f>
        <v>-</v>
      </c>
      <c r="DI6" s="22">
        <f t="shared" ref="DI6:DQ6" si="12">IF(DI7="",NA(),DI7)</f>
        <v>50.78</v>
      </c>
      <c r="DJ6" s="22">
        <f t="shared" si="12"/>
        <v>50.84</v>
      </c>
      <c r="DK6" s="22">
        <f t="shared" si="12"/>
        <v>49.96</v>
      </c>
      <c r="DL6" s="22">
        <f t="shared" si="12"/>
        <v>50.23</v>
      </c>
      <c r="DM6" s="22" t="str">
        <f t="shared" si="12"/>
        <v>-</v>
      </c>
      <c r="DN6" s="22">
        <f t="shared" si="12"/>
        <v>51.13</v>
      </c>
      <c r="DO6" s="22">
        <f t="shared" si="12"/>
        <v>51.62</v>
      </c>
      <c r="DP6" s="22">
        <f t="shared" si="12"/>
        <v>52.16</v>
      </c>
      <c r="DQ6" s="22">
        <f t="shared" si="12"/>
        <v>52.59</v>
      </c>
      <c r="DR6" s="21" t="str">
        <f>IF(DR7="","",IF(DR7="-","【-】","【"&amp;SUBSTITUTE(TEXT(DR7,"#,##0.00"),"-","△")&amp;"】"))</f>
        <v>【51.51】</v>
      </c>
      <c r="DS6" s="22" t="str">
        <f>IF(DS7="",NA(),DS7)</f>
        <v>-</v>
      </c>
      <c r="DT6" s="22">
        <f t="shared" ref="DT6:EB6" si="13">IF(DT7="",NA(),DT7)</f>
        <v>39.200000000000003</v>
      </c>
      <c r="DU6" s="22">
        <f t="shared" si="13"/>
        <v>39.72</v>
      </c>
      <c r="DV6" s="22">
        <f t="shared" si="13"/>
        <v>40.07</v>
      </c>
      <c r="DW6" s="22">
        <f t="shared" si="13"/>
        <v>42.4</v>
      </c>
      <c r="DX6" s="22" t="str">
        <f t="shared" si="13"/>
        <v>-</v>
      </c>
      <c r="DY6" s="22">
        <f t="shared" si="13"/>
        <v>22.41</v>
      </c>
      <c r="DZ6" s="22">
        <f t="shared" si="13"/>
        <v>23.68</v>
      </c>
      <c r="EA6" s="22">
        <f t="shared" si="13"/>
        <v>25.76</v>
      </c>
      <c r="EB6" s="22">
        <f t="shared" si="13"/>
        <v>27.51</v>
      </c>
      <c r="EC6" s="21" t="str">
        <f>IF(EC7="","",IF(EC7="-","【-】","【"&amp;SUBSTITUTE(TEXT(EC7,"#,##0.00"),"-","△")&amp;"】"))</f>
        <v>【23.75】</v>
      </c>
      <c r="ED6" s="22" t="str">
        <f>IF(ED7="",NA(),ED7)</f>
        <v>-</v>
      </c>
      <c r="EE6" s="22">
        <f t="shared" ref="EE6:EM6" si="14">IF(EE7="",NA(),EE7)</f>
        <v>1.06</v>
      </c>
      <c r="EF6" s="22">
        <f t="shared" si="14"/>
        <v>1.49</v>
      </c>
      <c r="EG6" s="22">
        <f t="shared" si="14"/>
        <v>1.1399999999999999</v>
      </c>
      <c r="EH6" s="22">
        <f t="shared" si="14"/>
        <v>1.1499999999999999</v>
      </c>
      <c r="EI6" s="22" t="str">
        <f t="shared" si="14"/>
        <v>-</v>
      </c>
      <c r="EJ6" s="22">
        <f t="shared" si="14"/>
        <v>0.73</v>
      </c>
      <c r="EK6" s="22">
        <f t="shared" si="14"/>
        <v>0.79</v>
      </c>
      <c r="EL6" s="22">
        <f t="shared" si="14"/>
        <v>0.75</v>
      </c>
      <c r="EM6" s="22">
        <f t="shared" si="14"/>
        <v>0.78</v>
      </c>
      <c r="EN6" s="21" t="str">
        <f>IF(EN7="","",IF(EN7="-","【-】","【"&amp;SUBSTITUTE(TEXT(EN7,"#,##0.00"),"-","△")&amp;"】"))</f>
        <v>【0.67】</v>
      </c>
    </row>
    <row r="7" spans="1:144" s="23" customFormat="1" x14ac:dyDescent="0.15">
      <c r="A7" s="15"/>
      <c r="B7" s="24">
        <v>2022</v>
      </c>
      <c r="C7" s="24">
        <v>128911</v>
      </c>
      <c r="D7" s="24">
        <v>46</v>
      </c>
      <c r="E7" s="24">
        <v>1</v>
      </c>
      <c r="F7" s="24">
        <v>0</v>
      </c>
      <c r="G7" s="24">
        <v>1</v>
      </c>
      <c r="H7" s="24" t="s">
        <v>93</v>
      </c>
      <c r="I7" s="24" t="s">
        <v>94</v>
      </c>
      <c r="J7" s="24" t="s">
        <v>95</v>
      </c>
      <c r="K7" s="24" t="s">
        <v>96</v>
      </c>
      <c r="L7" s="24" t="s">
        <v>97</v>
      </c>
      <c r="M7" s="24" t="s">
        <v>98</v>
      </c>
      <c r="N7" s="25" t="s">
        <v>99</v>
      </c>
      <c r="O7" s="25">
        <v>63.33</v>
      </c>
      <c r="P7" s="25">
        <v>98.17</v>
      </c>
      <c r="Q7" s="25">
        <v>4290</v>
      </c>
      <c r="R7" s="25" t="s">
        <v>99</v>
      </c>
      <c r="S7" s="25" t="s">
        <v>99</v>
      </c>
      <c r="T7" s="25" t="s">
        <v>99</v>
      </c>
      <c r="U7" s="25">
        <v>318348</v>
      </c>
      <c r="V7" s="25">
        <v>683.43</v>
      </c>
      <c r="W7" s="25">
        <v>465.81</v>
      </c>
      <c r="X7" s="25" t="s">
        <v>99</v>
      </c>
      <c r="Y7" s="25">
        <v>111.21</v>
      </c>
      <c r="Z7" s="25">
        <v>109.83</v>
      </c>
      <c r="AA7" s="25">
        <v>106.65</v>
      </c>
      <c r="AB7" s="25">
        <v>106.78</v>
      </c>
      <c r="AC7" s="25" t="s">
        <v>99</v>
      </c>
      <c r="AD7" s="25">
        <v>113.57</v>
      </c>
      <c r="AE7" s="25">
        <v>112.59</v>
      </c>
      <c r="AF7" s="25">
        <v>113.87</v>
      </c>
      <c r="AG7" s="25">
        <v>109.87</v>
      </c>
      <c r="AH7" s="25">
        <v>108.7</v>
      </c>
      <c r="AI7" s="25" t="s">
        <v>99</v>
      </c>
      <c r="AJ7" s="25">
        <v>0</v>
      </c>
      <c r="AK7" s="25">
        <v>0</v>
      </c>
      <c r="AL7" s="25">
        <v>0</v>
      </c>
      <c r="AM7" s="25">
        <v>0</v>
      </c>
      <c r="AN7" s="25" t="s">
        <v>99</v>
      </c>
      <c r="AO7" s="25">
        <v>0</v>
      </c>
      <c r="AP7" s="25">
        <v>0</v>
      </c>
      <c r="AQ7" s="25">
        <v>0</v>
      </c>
      <c r="AR7" s="25">
        <v>0</v>
      </c>
      <c r="AS7" s="25">
        <v>1.34</v>
      </c>
      <c r="AT7" s="25" t="s">
        <v>99</v>
      </c>
      <c r="AU7" s="25">
        <v>177.07</v>
      </c>
      <c r="AV7" s="25">
        <v>153.99</v>
      </c>
      <c r="AW7" s="25">
        <v>153.16</v>
      </c>
      <c r="AX7" s="25">
        <v>175.04</v>
      </c>
      <c r="AY7" s="25" t="s">
        <v>99</v>
      </c>
      <c r="AZ7" s="25">
        <v>250.03</v>
      </c>
      <c r="BA7" s="25">
        <v>239.45</v>
      </c>
      <c r="BB7" s="25">
        <v>246.01</v>
      </c>
      <c r="BC7" s="25">
        <v>228.89</v>
      </c>
      <c r="BD7" s="25">
        <v>252.29</v>
      </c>
      <c r="BE7" s="25" t="s">
        <v>99</v>
      </c>
      <c r="BF7" s="25">
        <v>319.64</v>
      </c>
      <c r="BG7" s="25">
        <v>306.83999999999997</v>
      </c>
      <c r="BH7" s="25">
        <v>311.14</v>
      </c>
      <c r="BI7" s="25">
        <v>317.49</v>
      </c>
      <c r="BJ7" s="25" t="s">
        <v>99</v>
      </c>
      <c r="BK7" s="25">
        <v>254.19</v>
      </c>
      <c r="BL7" s="25">
        <v>259.56</v>
      </c>
      <c r="BM7" s="25">
        <v>248.92</v>
      </c>
      <c r="BN7" s="25">
        <v>251.26</v>
      </c>
      <c r="BO7" s="25">
        <v>268.07</v>
      </c>
      <c r="BP7" s="25" t="s">
        <v>99</v>
      </c>
      <c r="BQ7" s="25">
        <v>101.25</v>
      </c>
      <c r="BR7" s="25">
        <v>100.7</v>
      </c>
      <c r="BS7" s="25">
        <v>96.49</v>
      </c>
      <c r="BT7" s="25">
        <v>96.69</v>
      </c>
      <c r="BU7" s="25" t="s">
        <v>99</v>
      </c>
      <c r="BV7" s="25">
        <v>107.42</v>
      </c>
      <c r="BW7" s="25">
        <v>105.07</v>
      </c>
      <c r="BX7" s="25">
        <v>107.54</v>
      </c>
      <c r="BY7" s="25">
        <v>101.93</v>
      </c>
      <c r="BZ7" s="25">
        <v>97.47</v>
      </c>
      <c r="CA7" s="25" t="s">
        <v>99</v>
      </c>
      <c r="CB7" s="25">
        <v>250.37</v>
      </c>
      <c r="CC7" s="25">
        <v>249.22</v>
      </c>
      <c r="CD7" s="25">
        <v>260.52999999999997</v>
      </c>
      <c r="CE7" s="25">
        <v>260.70999999999998</v>
      </c>
      <c r="CF7" s="25" t="s">
        <v>99</v>
      </c>
      <c r="CG7" s="25">
        <v>157.19</v>
      </c>
      <c r="CH7" s="25">
        <v>153.71</v>
      </c>
      <c r="CI7" s="25">
        <v>155.9</v>
      </c>
      <c r="CJ7" s="25">
        <v>162.47</v>
      </c>
      <c r="CK7" s="25">
        <v>174.75</v>
      </c>
      <c r="CL7" s="25" t="s">
        <v>99</v>
      </c>
      <c r="CM7" s="25">
        <v>64.42</v>
      </c>
      <c r="CN7" s="25">
        <v>66.099999999999994</v>
      </c>
      <c r="CO7" s="25">
        <v>65.040000000000006</v>
      </c>
      <c r="CP7" s="25">
        <v>64.430000000000007</v>
      </c>
      <c r="CQ7" s="25" t="s">
        <v>99</v>
      </c>
      <c r="CR7" s="25">
        <v>63.16</v>
      </c>
      <c r="CS7" s="25">
        <v>64.41</v>
      </c>
      <c r="CT7" s="25">
        <v>64.11</v>
      </c>
      <c r="CU7" s="25">
        <v>63.81</v>
      </c>
      <c r="CV7" s="25">
        <v>59.97</v>
      </c>
      <c r="CW7" s="25" t="s">
        <v>99</v>
      </c>
      <c r="CX7" s="25">
        <v>83.96</v>
      </c>
      <c r="CY7" s="25">
        <v>83.97</v>
      </c>
      <c r="CZ7" s="25">
        <v>84.44</v>
      </c>
      <c r="DA7" s="25">
        <v>84.03</v>
      </c>
      <c r="DB7" s="25" t="s">
        <v>99</v>
      </c>
      <c r="DC7" s="25">
        <v>91.48</v>
      </c>
      <c r="DD7" s="25">
        <v>91.64</v>
      </c>
      <c r="DE7" s="25">
        <v>92.09</v>
      </c>
      <c r="DF7" s="25">
        <v>91.76</v>
      </c>
      <c r="DG7" s="25">
        <v>89.76</v>
      </c>
      <c r="DH7" s="25" t="s">
        <v>99</v>
      </c>
      <c r="DI7" s="25">
        <v>50.78</v>
      </c>
      <c r="DJ7" s="25">
        <v>50.84</v>
      </c>
      <c r="DK7" s="25">
        <v>49.96</v>
      </c>
      <c r="DL7" s="25">
        <v>50.23</v>
      </c>
      <c r="DM7" s="25" t="s">
        <v>99</v>
      </c>
      <c r="DN7" s="25">
        <v>51.13</v>
      </c>
      <c r="DO7" s="25">
        <v>51.62</v>
      </c>
      <c r="DP7" s="25">
        <v>52.16</v>
      </c>
      <c r="DQ7" s="25">
        <v>52.59</v>
      </c>
      <c r="DR7" s="25">
        <v>51.51</v>
      </c>
      <c r="DS7" s="25" t="s">
        <v>99</v>
      </c>
      <c r="DT7" s="25">
        <v>39.200000000000003</v>
      </c>
      <c r="DU7" s="25">
        <v>39.72</v>
      </c>
      <c r="DV7" s="25">
        <v>40.07</v>
      </c>
      <c r="DW7" s="25">
        <v>42.4</v>
      </c>
      <c r="DX7" s="25" t="s">
        <v>99</v>
      </c>
      <c r="DY7" s="25">
        <v>22.41</v>
      </c>
      <c r="DZ7" s="25">
        <v>23.68</v>
      </c>
      <c r="EA7" s="25">
        <v>25.76</v>
      </c>
      <c r="EB7" s="25">
        <v>27.51</v>
      </c>
      <c r="EC7" s="25">
        <v>23.75</v>
      </c>
      <c r="ED7" s="25" t="s">
        <v>99</v>
      </c>
      <c r="EE7" s="25">
        <v>1.06</v>
      </c>
      <c r="EF7" s="25">
        <v>1.49</v>
      </c>
      <c r="EG7" s="25">
        <v>1.1399999999999999</v>
      </c>
      <c r="EH7" s="25">
        <v>1.1499999999999999</v>
      </c>
      <c r="EI7" s="25" t="s">
        <v>99</v>
      </c>
      <c r="EJ7" s="25">
        <v>0.73</v>
      </c>
      <c r="EK7" s="25">
        <v>0.79</v>
      </c>
      <c r="EL7" s="25">
        <v>0.75</v>
      </c>
      <c r="EM7" s="25">
        <v>0.78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2024-01-25T10:10:12Z</cp:lastPrinted>
  <dcterms:created xsi:type="dcterms:W3CDTF">2023-12-05T00:52:07Z</dcterms:created>
  <dcterms:modified xsi:type="dcterms:W3CDTF">2024-02-02T08:50:37Z</dcterms:modified>
  <cp:category/>
</cp:coreProperties>
</file>