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3\01030_財政課$\02_室班フォルダ\企画調整班\案件・企業担当\企業担当\1公営企業決算状況調査【年度当初依頼】\R4年度決算\13_経営比較分析表\02_関係課照会\03_国回答\"/>
    </mc:Choice>
  </mc:AlternateContent>
  <xr:revisionPtr revIDLastSave="0" documentId="13_ncr:1_{E8099913-D5D1-4210-BA5A-1C9E892450EF}" xr6:coauthVersionLast="47" xr6:coauthVersionMax="47" xr10:uidLastSave="{00000000-0000-0000-0000-000000000000}"/>
  <workbookProtection workbookAlgorithmName="SHA-512" workbookHashValue="cho8wrpN4dloUOh/IA0eu9wvJ2mb9/1dehVmYLN4FmtNJyE8sv/bqKDOIgGPxRbyKBh59pHYKqj9Jv3lXCc+aA==" workbookSaltValue="Z6MsbM2ahqRCDOini/LV5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W10" i="4" s="1"/>
  <c r="P6" i="5"/>
  <c r="P10" i="4" s="1"/>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E85" i="4"/>
  <c r="B10" i="4"/>
  <c r="BB8" i="4"/>
  <c r="AT8" i="4"/>
  <c r="AL8" i="4"/>
  <c r="W8" i="4"/>
  <c r="P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<sst xmlns="http://schemas.openxmlformats.org/spreadsheetml/2006/main" count="231" uniqueCount="114">
  <si>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</si>
  <si>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</si>
  <si>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</si>
  <si>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</si>
  <si>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</si>
  <si>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</si>
  <si>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</si>
  <si>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</si>
  <si>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</si>
  <si>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</si>
  <si>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</si>
  <si>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</si>
  <si>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</si>
  <si>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</si>
  <si>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</si>
  <si>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</si>
  <si>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</si>
  <si>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</si>
  <si>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</si>
  <si>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</si>
  <si>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</si>
  <si>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</si>
  <si>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</si>
  <si>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</si>
  <si>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</si>
  <si>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</si>
  <si>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</si>
  <si>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</si>
  <si>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</si>
  <si>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</si>
  <si>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</si>
  <si>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</si>
  <si>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</si>
  <si>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</si>
  <si>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</si>
  <si>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</si>
  <si>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</si>
  <si>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</si>
  <si>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</si>
  <si>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</si>
  <si>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</si>
  <si>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</si>
  <si>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</si>
  <si>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</si>
  <si>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</si>
  <si>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</si>
  <si>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</si>
  <si>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</si>
  <si>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</si>
  <si>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</si>
  <si>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</si>
  <si>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</si>
  <si>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</si>
  <si>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</si>
  <si>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</si>
  <si>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</si>
  <si>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</si>
  <si>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</si>
  <si>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</si>
  <si>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</si>
  <si>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</si>
  <si>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</si>
  <si>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</si>
  <si>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</si>
  <si>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</si>
  <si>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</si>
  <si>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</si>
  <si>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</si>
  <si>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</si>
  <si>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</si>
  <si>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</si>
  <si>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</si>
  <si>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</si>
  <si>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</si>
  <si>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</si>
  <si>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</si>
  <si>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</si>
  <si>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</si>
  <si>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</si>
  <si>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</si>
  <si>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</si>
  <si>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</si>
  <si>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</si>
  <si>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</si>
  <si>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</si>
  <si>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</si>
  <si>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</si>
  <si>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</si>
  <si>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</si>
  <si>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</si>
  <si>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</si>
  <si>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</si>
  <si>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</si>
  <si>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北千葉広域水道企業団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</si>
  <si>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</si>
  <si>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</si>
  <si>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</si>
  <si>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</si>
  <si>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</si>
  <si>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</si>
  <si>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</si>
  <si>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</si>
  <si>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</si>
  <si>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</si>
  <si>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</si>
  <si>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</si>
  <si>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</si>
  <si>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</si>
  <si>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</si>
  <si>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</si>
  <si>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</si>
  <si>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企業団の施設整備については、平成12年度に創設事業が完了し、以降、更新基本計画に基づき、経年化設備の計画的な更新に努めている。
また、導・送水管路については、耐用年数を経過し順次更新時期を迎えていることから、中長期にわたって計画的に更新していくこととしており、現在は導水管更新事業（R1～R6）を実施中である。
・有形固定資産減価償却率及び管路経年化率が類似団体平均値を上回っていることから、アセットマネジメントを踏まえた計画的な更新や長寿命化を念頭に置いた経年化施設の適切な保守管理に取り組むこととしている。</t>
    <phoneticPr fontId="4"/>
  </si>
  <si>
    <t>企業団の経営状況については、各指標が概ね良好な水準で推移しており健全な状態にあるといえる。一方、管路等の基幹構造物の老朽化は進行しており、その更新が課題となっている。
引き続き、第15次経営戦略（R2～R11）に基づき、施設の長寿命化を図りつつ計画的な施設の更新を実施し、安全で安定した水道用水の供給に取り組むとともに、より一層、効率的な経営に努めることとしている。</t>
    <phoneticPr fontId="4"/>
  </si>
  <si>
    <t>経営状況に関する各指標については、電気料金等の高騰により一部指標が悪化しているものの、全体的には、順調に推移しており、類似団体平均値との比較でも良好な水準にある。
・経常収支比率は、類似団体平均値を下回っているが、100％を上回っており、健全経営を維持している。
・累積欠損金比率は発生していない。また、流動比率は100％を大幅に上回っており、短期的な債務に対する支払能力を維持している。
・企業債残高対給水収益比率は逓減傾向である。これは、発行済企業債の償還進捗に伴い、企業債残高が順次減少していることによる。
・料金回収率は、類似団体平均値を下回っているが、事業に必要な費用を給水収益で賄えている状況とされる100％を上回っている。
・給水原価は類似団体と比べて低廉となっている。
・施設利用率は類似団体平均値を上回っており、施設の効率的な運用を行っている。
・有収率は類似団体平均値を下回っているが、引き続き高い水準を維持している。</t>
    <rPh sb="17" eb="19">
      <t>デンキ</t>
    </rPh>
    <rPh sb="19" eb="21">
      <t>リョウキン</t>
    </rPh>
    <rPh sb="21" eb="22">
      <t>ナド</t>
    </rPh>
    <rPh sb="23" eb="25">
      <t>コウトウ</t>
    </rPh>
    <rPh sb="28" eb="30">
      <t>イチブ</t>
    </rPh>
    <rPh sb="30" eb="32">
      <t>シヒョウ</t>
    </rPh>
    <rPh sb="33" eb="35">
      <t>アッカ</t>
    </rPh>
    <rPh sb="43" eb="46">
      <t>ゼンタイテキ</t>
    </rPh>
    <rPh sb="92" eb="94">
      <t>ルイジ</t>
    </rPh>
    <rPh sb="94" eb="96">
      <t>ダンタイ</t>
    </rPh>
    <rPh sb="96" eb="99">
      <t>ヘイキンチ</t>
    </rPh>
    <rPh sb="100" eb="102">
      <t>シタマワ</t>
    </rPh>
    <rPh sb="266" eb="268">
      <t>ルイジ</t>
    </rPh>
    <rPh sb="268" eb="270">
      <t>ダンタイ</t>
    </rPh>
    <rPh sb="270" eb="273">
      <t>ヘイキンチ</t>
    </rPh>
    <rPh sb="274" eb="27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</si>
</sst>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6C-42EF-B914-EB3C8E1177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A96C-42EF-B914-EB3C8E1177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121.23</c:v>
                </c:pt>
                <c:pt idx="1">
                  <c:v>121.11</c:v>
                </c:pt>
                <c:pt idx="2">
                  <c:v>119.22</c:v>
                </c:pt>
                <c:pt idx="3">
                  <c:v>119.85</c:v>
                </c:pt>
                <c:pt idx="4">
                  <c:v>106.34</c:v>
                </c:pt>
              </c:numCache>
            </c:numRef>
          </c:val>
          <c:extLst>
            <c:ext xmlns:c16="http://schemas.microsoft.com/office/drawing/2014/chart" uri="{C3380CC4-5D6E-409C-BE32-E72D297353CC}">
              <c16:uniqueId val="{00000000-7FA7-439F-B322-BA9BA2A2EF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7FA7-439F-B322-BA9BA2A2EF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58.07</c:v>
                </c:pt>
                <c:pt idx="1">
                  <c:v>56.78</c:v>
                </c:pt>
                <c:pt idx="2">
                  <c:v>58.84</c:v>
                </c:pt>
                <c:pt idx="3">
                  <c:v>59.86</c:v>
                </c:pt>
                <c:pt idx="4">
                  <c:v>61.5</c:v>
                </c:pt>
              </c:numCache>
            </c:numRef>
          </c:val>
          <c:extLst>
            <c:ext xmlns:c16="http://schemas.microsoft.com/office/drawing/2014/chart" uri="{C3380CC4-5D6E-409C-BE32-E72D297353CC}">
              <c16:uniqueId val="{00000000-20AD-4C8F-8E9D-86C021A4C8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20AD-4C8F-8E9D-86C021A4C8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62.8</c:v>
                </c:pt>
                <c:pt idx="1">
                  <c:v>76.72</c:v>
                </c:pt>
                <c:pt idx="2">
                  <c:v>82.77</c:v>
                </c:pt>
                <c:pt idx="3">
                  <c:v>83.19</c:v>
                </c:pt>
                <c:pt idx="4">
                  <c:v>83.18</c:v>
                </c:pt>
              </c:numCache>
            </c:numRef>
          </c:val>
          <c:extLst>
            <c:ext xmlns:c16="http://schemas.microsoft.com/office/drawing/2014/chart" uri="{C3380CC4-5D6E-409C-BE32-E72D297353CC}">
              <c16:uniqueId val="{00000000-2525-46C4-B74E-8DFE2819C9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2525-46C4-B74E-8DFE2819C9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F7-4999-AC30-21F5F08AFB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CDF7-4999-AC30-21F5F08AFB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240.3</c:v>
                </c:pt>
                <c:pt idx="1">
                  <c:v>287.04000000000002</c:v>
                </c:pt>
                <c:pt idx="2">
                  <c:v>342.46</c:v>
                </c:pt>
                <c:pt idx="3">
                  <c:v>286.02</c:v>
                </c:pt>
                <c:pt idx="4">
                  <c:v>283.64999999999998</c:v>
                </c:pt>
              </c:numCache>
            </c:numRef>
          </c:val>
          <c:extLst>
            <c:ext xmlns:c16="http://schemas.microsoft.com/office/drawing/2014/chart" uri="{C3380CC4-5D6E-409C-BE32-E72D297353CC}">
              <c16:uniqueId val="{00000000-FDA2-407C-9BF4-87245BED5C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FDA2-407C-9BF4-87245BED5C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273.01</c:v>
                </c:pt>
                <c:pt idx="1">
                  <c:v>253.45</c:v>
                </c:pt>
                <c:pt idx="2">
                  <c:v>242.15</c:v>
                </c:pt>
                <c:pt idx="3">
                  <c:v>224.49</c:v>
                </c:pt>
                <c:pt idx="4">
                  <c:v>213.49</c:v>
                </c:pt>
              </c:numCache>
            </c:numRef>
          </c:val>
          <c:extLst>
            <c:ext xmlns:c16="http://schemas.microsoft.com/office/drawing/2014/chart" uri="{C3380CC4-5D6E-409C-BE32-E72D297353CC}">
              <c16:uniqueId val="{00000000-BD7D-49FE-B2D2-68EA28A100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BD7D-49FE-B2D2-68EA28A100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121.73</c:v>
                </c:pt>
                <c:pt idx="1">
                  <c:v>121.74</c:v>
                </c:pt>
                <c:pt idx="2">
                  <c:v>119.76</c:v>
                </c:pt>
                <c:pt idx="3">
                  <c:v>120.35</c:v>
                </c:pt>
                <c:pt idx="4">
                  <c:v>106.09</c:v>
                </c:pt>
              </c:numCache>
            </c:numRef>
          </c:val>
          <c:extLst>
            <c:ext xmlns:c16="http://schemas.microsoft.com/office/drawing/2014/chart" uri="{C3380CC4-5D6E-409C-BE32-E72D297353CC}">
              <c16:uniqueId val="{00000000-3F99-4822-95FB-CCA9A6CB48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3F99-4822-95FB-CCA9A6CB48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59.15</c:v>
                </c:pt>
                <c:pt idx="1">
                  <c:v>59.61</c:v>
                </c:pt>
                <c:pt idx="2">
                  <c:v>57.59</c:v>
                </c:pt>
                <c:pt idx="3">
                  <c:v>56.94</c:v>
                </c:pt>
                <c:pt idx="4">
                  <c:v>64.84</c:v>
                </c:pt>
              </c:numCache>
            </c:numRef>
          </c:val>
          <c:extLst>
            <c:ext xmlns:c16="http://schemas.microsoft.com/office/drawing/2014/chart" uri="{C3380CC4-5D6E-409C-BE32-E72D297353CC}">
              <c16:uniqueId val="{00000000-B25B-4C38-91DD-692860E00D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B25B-4C38-91DD-692860E00D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79.73</c:v>
                </c:pt>
                <c:pt idx="1">
                  <c:v>79.569999999999993</c:v>
                </c:pt>
                <c:pt idx="2">
                  <c:v>83.03</c:v>
                </c:pt>
                <c:pt idx="3">
                  <c:v>83.17</c:v>
                </c:pt>
                <c:pt idx="4">
                  <c:v>83.31</c:v>
                </c:pt>
              </c:numCache>
            </c:numRef>
          </c:val>
          <c:extLst>
            <c:ext xmlns:c16="http://schemas.microsoft.com/office/drawing/2014/chart" uri="{C3380CC4-5D6E-409C-BE32-E72D297353CC}">
              <c16:uniqueId val="{00000000-C713-49C9-82B9-A396716E05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C713-49C9-82B9-A396716E05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98.67</c:v>
                </c:pt>
                <c:pt idx="1">
                  <c:v>97.97</c:v>
                </c:pt>
                <c:pt idx="2">
                  <c:v>98.14</c:v>
                </c:pt>
                <c:pt idx="3">
                  <c:v>98.71</c:v>
                </c:pt>
                <c:pt idx="4">
                  <c:v>98.1</c:v>
                </c:pt>
              </c:numCache>
            </c:numRef>
          </c:val>
          <c:extLst>
            <c:ext xmlns:c16="http://schemas.microsoft.com/office/drawing/2014/chart" uri="{C3380CC4-5D6E-409C-BE32-E72D297353CC}">
              <c16:uniqueId val="{00000000-2AB9-416B-AECC-144D8A9074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2AB9-416B-AECC-144D8A9074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北千葉広域水道企業団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79.87</v>
      </c>
      <c r="J10" s="47"/>
      <c r="K10" s="47"/>
      <c r="L10" s="47"/>
      <c r="M10" s="47"/>
      <c r="N10" s="47"/>
      <c r="O10" s="81"/>
      <c r="P10" s="48">
        <f>データ!$P$6</f>
        <v>91.34</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4355585</v>
      </c>
      <c r="AM10" s="45"/>
      <c r="AN10" s="45"/>
      <c r="AO10" s="45"/>
      <c r="AP10" s="45"/>
      <c r="AQ10" s="45"/>
      <c r="AR10" s="45"/>
      <c r="AS10" s="45"/>
      <c r="AT10" s="46">
        <f>データ!$V$6</f>
        <v>920.52</v>
      </c>
      <c r="AU10" s="47"/>
      <c r="AV10" s="47"/>
      <c r="AW10" s="47"/>
      <c r="AX10" s="47"/>
      <c r="AY10" s="47"/>
      <c r="AZ10" s="47"/>
      <c r="BA10" s="47"/>
      <c r="BB10" s="48">
        <f>データ!$W$6</f>
        <v>4731.66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LKaAZ7Uf0chhseH4H6lzIdzC3o2uqY66VIBkCltqsb71M5eF8jaMPiPMpeW5Y/gSYSiwFknMFExBVdFR9m6wWg==" saltValue="U3woNHPujuj3TAjwum6z1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128759</v>
      </c>
      <c r="D6" s="20">
        <f t="shared" si="3"/>
        <v>46</v>
      </c>
      <c r="E6" s="20">
        <f t="shared" si="3"/>
        <v>1</v>
      </c>
      <c r="F6" s="20">
        <f t="shared" si="3"/>
        <v>0</v>
      </c>
      <c r="G6" s="20">
        <f t="shared" si="3"/>
        <v>2</v>
      </c>
      <c r="H6" s="20" t="str">
        <f t="shared" si="3"/>
        <v>千葉県　北千葉広域水道企業団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79.87</v>
      </c>
      <c r="P6" s="21">
        <f t="shared" si="3"/>
        <v>91.34</v>
      </c>
      <c r="Q6" s="21">
        <f t="shared" si="3"/>
        <v>0</v>
      </c>
      <c r="R6" s="21" t="str">
        <f t="shared" si="3"/>
        <v>-</v>
      </c>
      <c r="S6" s="21" t="str">
        <f t="shared" si="3"/>
        <v>-</v>
      </c>
      <c r="T6" s="21" t="str">
        <f t="shared" si="3"/>
        <v>-</v>
      </c>
      <c r="U6" s="21">
        <f t="shared" si="3"/>
        <v>4355585</v>
      </c>
      <c r="V6" s="21">
        <f t="shared" si="3"/>
        <v>920.52</v>
      </c>
      <c r="W6" s="21">
        <f t="shared" si="3"/>
        <v>4731.66</v>
      </c>
      <c r="X6" s="22">
        <f>IF(X7="",NA(),X7)</f>
        <v>121.23</v>
      </c>
      <c r="Y6" s="22">
        <f t="shared" ref="Y6:AG6" si="4">IF(Y7="",NA(),Y7)</f>
        <v>121.11</v>
      </c>
      <c r="Z6" s="22">
        <f t="shared" si="4"/>
        <v>119.22</v>
      </c>
      <c r="AA6" s="22">
        <f t="shared" si="4"/>
        <v>119.85</v>
      </c>
      <c r="AB6" s="22">
        <f t="shared" si="4"/>
        <v>106.34</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240.3</v>
      </c>
      <c r="AU6" s="22">
        <f t="shared" ref="AU6:BC6" si="6">IF(AU7="",NA(),AU7)</f>
        <v>287.04000000000002</v>
      </c>
      <c r="AV6" s="22">
        <f t="shared" si="6"/>
        <v>342.46</v>
      </c>
      <c r="AW6" s="22">
        <f t="shared" si="6"/>
        <v>286.02</v>
      </c>
      <c r="AX6" s="22">
        <f t="shared" si="6"/>
        <v>283.64999999999998</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273.01</v>
      </c>
      <c r="BF6" s="22">
        <f t="shared" ref="BF6:BN6" si="7">IF(BF7="",NA(),BF7)</f>
        <v>253.45</v>
      </c>
      <c r="BG6" s="22">
        <f t="shared" si="7"/>
        <v>242.15</v>
      </c>
      <c r="BH6" s="22">
        <f t="shared" si="7"/>
        <v>224.49</v>
      </c>
      <c r="BI6" s="22">
        <f t="shared" si="7"/>
        <v>213.49</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121.73</v>
      </c>
      <c r="BQ6" s="22">
        <f t="shared" ref="BQ6:BY6" si="8">IF(BQ7="",NA(),BQ7)</f>
        <v>121.74</v>
      </c>
      <c r="BR6" s="22">
        <f t="shared" si="8"/>
        <v>119.76</v>
      </c>
      <c r="BS6" s="22">
        <f t="shared" si="8"/>
        <v>120.35</v>
      </c>
      <c r="BT6" s="22">
        <f t="shared" si="8"/>
        <v>106.09</v>
      </c>
      <c r="BU6" s="22">
        <f t="shared" si="8"/>
        <v>112.83</v>
      </c>
      <c r="BV6" s="22">
        <f t="shared" si="8"/>
        <v>112.84</v>
      </c>
      <c r="BW6" s="22">
        <f t="shared" si="8"/>
        <v>110.77</v>
      </c>
      <c r="BX6" s="22">
        <f t="shared" si="8"/>
        <v>112.35</v>
      </c>
      <c r="BY6" s="22">
        <f t="shared" si="8"/>
        <v>106.47</v>
      </c>
      <c r="BZ6" s="21" t="str">
        <f>IF(BZ7="","",IF(BZ7="-","【-】","【"&amp;SUBSTITUTE(TEXT(BZ7,"#,##0.00"),"-","△")&amp;"】"))</f>
        <v>【106.47】</v>
      </c>
      <c r="CA6" s="22">
        <f>IF(CA7="",NA(),CA7)</f>
        <v>59.15</v>
      </c>
      <c r="CB6" s="22">
        <f t="shared" ref="CB6:CJ6" si="9">IF(CB7="",NA(),CB7)</f>
        <v>59.61</v>
      </c>
      <c r="CC6" s="22">
        <f t="shared" si="9"/>
        <v>57.59</v>
      </c>
      <c r="CD6" s="22">
        <f t="shared" si="9"/>
        <v>56.94</v>
      </c>
      <c r="CE6" s="22">
        <f t="shared" si="9"/>
        <v>64.84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79.73</v>
      </c>
      <c r="CM6" s="22">
        <f t="shared" ref="CM6:CU6" si="10">IF(CM7="",NA(),CM7)</f>
        <v>79.569999999999993</v>
      </c>
      <c r="CN6" s="22">
        <f t="shared" si="10"/>
        <v>83.03</v>
      </c>
      <c r="CO6" s="22">
        <f t="shared" si="10"/>
        <v>83.17</v>
      </c>
      <c r="CP6" s="22">
        <f t="shared" si="10"/>
        <v>83.31</v>
      </c>
      <c r="CQ6" s="22">
        <f t="shared" si="10"/>
        <v>61.77</v>
      </c>
      <c r="CR6" s="22">
        <f t="shared" si="10"/>
        <v>61.69</v>
      </c>
      <c r="CS6" s="22">
        <f t="shared" si="10"/>
        <v>62.26</v>
      </c>
      <c r="CT6" s="22">
        <f t="shared" si="10"/>
        <v>62.22</v>
      </c>
      <c r="CU6" s="22">
        <f t="shared" si="10"/>
        <v>61.45</v>
      </c>
      <c r="CV6" s="21" t="str">
        <f>IF(CV7="","",IF(CV7="-","【-】","【"&amp;SUBSTITUTE(TEXT(CV7,"#,##0.00"),"-","△")&amp;"】"))</f>
        <v>【61.45】</v>
      </c>
      <c r="CW6" s="22">
        <f>IF(CW7="",NA(),CW7)</f>
        <v>98.67</v>
      </c>
      <c r="CX6" s="22">
        <f t="shared" ref="CX6:DF6" si="11">IF(CX7="",NA(),CX7)</f>
        <v>97.97</v>
      </c>
      <c r="CY6" s="22">
        <f t="shared" si="11"/>
        <v>98.14</v>
      </c>
      <c r="CZ6" s="22">
        <f t="shared" si="11"/>
        <v>98.71</v>
      </c>
      <c r="DA6" s="22">
        <f t="shared" si="11"/>
        <v>98.1</v>
      </c>
      <c r="DB6" s="22">
        <f t="shared" si="11"/>
        <v>100.08</v>
      </c>
      <c r="DC6" s="22">
        <f t="shared" si="11"/>
        <v>100</v>
      </c>
      <c r="DD6" s="22">
        <f t="shared" si="11"/>
        <v>100.16</v>
      </c>
      <c r="DE6" s="22">
        <f t="shared" si="11"/>
        <v>100.28</v>
      </c>
      <c r="DF6" s="22">
        <f t="shared" si="11"/>
        <v>100.29</v>
      </c>
      <c r="DG6" s="21" t="str">
        <f>IF(DG7="","",IF(DG7="-","【-】","【"&amp;SUBSTITUTE(TEXT(DG7,"#,##0.00"),"-","△")&amp;"】"))</f>
        <v>【100.29】</v>
      </c>
      <c r="DH6" s="22">
        <f>IF(DH7="",NA(),DH7)</f>
        <v>58.07</v>
      </c>
      <c r="DI6" s="22">
        <f t="shared" ref="DI6:DQ6" si="12">IF(DI7="",NA(),DI7)</f>
        <v>56.78</v>
      </c>
      <c r="DJ6" s="22">
        <f t="shared" si="12"/>
        <v>58.84</v>
      </c>
      <c r="DK6" s="22">
        <f t="shared" si="12"/>
        <v>59.86</v>
      </c>
      <c r="DL6" s="22">
        <f t="shared" si="12"/>
        <v>61.5</v>
      </c>
      <c r="DM6" s="22">
        <f t="shared" si="12"/>
        <v>55.77</v>
      </c>
      <c r="DN6" s="22">
        <f t="shared" si="12"/>
        <v>56.48</v>
      </c>
      <c r="DO6" s="22">
        <f t="shared" si="12"/>
        <v>57.5</v>
      </c>
      <c r="DP6" s="22">
        <f t="shared" si="12"/>
        <v>58.52</v>
      </c>
      <c r="DQ6" s="22">
        <f t="shared" si="12"/>
        <v>59.51</v>
      </c>
      <c r="DR6" s="21" t="str">
        <f>IF(DR7="","",IF(DR7="-","【-】","【"&amp;SUBSTITUTE(TEXT(DR7,"#,##0.00"),"-","△")&amp;"】"))</f>
        <v>【59.51】</v>
      </c>
      <c r="DS6" s="22">
        <f>IF(DS7="",NA(),DS7)</f>
        <v>62.8</v>
      </c>
      <c r="DT6" s="22">
        <f t="shared" ref="DT6:EB6" si="13">IF(DT7="",NA(),DT7)</f>
        <v>76.72</v>
      </c>
      <c r="DU6" s="22">
        <f t="shared" si="13"/>
        <v>82.77</v>
      </c>
      <c r="DV6" s="22">
        <f t="shared" si="13"/>
        <v>83.19</v>
      </c>
      <c r="DW6" s="22">
        <f t="shared" si="13"/>
        <v>83.18</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128759</v>
      </c>
      <c r="D7" s="24">
        <v>46</v>
      </c>
      <c r="E7" s="24">
        <v>1</v>
      </c>
      <c r="F7" s="24">
        <v>0</v>
      </c>
      <c r="G7" s="24">
        <v>2</v>
      </c>
      <c r="H7" s="24" t="s">
        <v>93</v>
      </c>
      <c r="I7" s="24" t="s">
        <v>94</v>
      </c>
      <c r="J7" s="24" t="s">
        <v>95</v>
      </c>
      <c r="K7" s="24" t="s">
        <v>96</v>
      </c>
      <c r="L7" s="24" t="s">
        <v>97</v>
      </c>
      <c r="M7" s="24" t="s">
        <v>98</v>
      </c>
      <c r="N7" s="25" t="s">
        <v>99</v>
      </c>
      <c r="O7" s="25">
        <v>79.87</v>
      </c>
      <c r="P7" s="25">
        <v>91.34</v>
      </c>
      <c r="Q7" s="25">
        <v>0</v>
      </c>
      <c r="R7" s="25" t="s">
        <v>99</v>
      </c>
      <c r="S7" s="25" t="s">
        <v>99</v>
      </c>
      <c r="T7" s="25" t="s">
        <v>99</v>
      </c>
      <c r="U7" s="25">
        <v>4355585</v>
      </c>
      <c r="V7" s="25">
        <v>920.52</v>
      </c>
      <c r="W7" s="25">
        <v>4731.66</v>
      </c>
      <c r="X7" s="25">
        <v>121.23</v>
      </c>
      <c r="Y7" s="25">
        <v>121.11</v>
      </c>
      <c r="Z7" s="25">
        <v>119.22</v>
      </c>
      <c r="AA7" s="25">
        <v>119.85</v>
      </c>
      <c r="AB7" s="25">
        <v>106.34</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240.3</v>
      </c>
      <c r="AU7" s="25">
        <v>287.04000000000002</v>
      </c>
      <c r="AV7" s="25">
        <v>342.46</v>
      </c>
      <c r="AW7" s="25">
        <v>286.02</v>
      </c>
      <c r="AX7" s="25">
        <v>283.64999999999998</v>
      </c>
      <c r="AY7" s="25">
        <v>258.49</v>
      </c>
      <c r="AZ7" s="25">
        <v>271.10000000000002</v>
      </c>
      <c r="BA7" s="25">
        <v>284.45</v>
      </c>
      <c r="BB7" s="25">
        <v>309.23</v>
      </c>
      <c r="BC7" s="25">
        <v>313.43</v>
      </c>
      <c r="BD7" s="25">
        <v>313.43</v>
      </c>
      <c r="BE7" s="25">
        <v>273.01</v>
      </c>
      <c r="BF7" s="25">
        <v>253.45</v>
      </c>
      <c r="BG7" s="25">
        <v>242.15</v>
      </c>
      <c r="BH7" s="25">
        <v>224.49</v>
      </c>
      <c r="BI7" s="25">
        <v>213.49</v>
      </c>
      <c r="BJ7" s="25">
        <v>290.31</v>
      </c>
      <c r="BK7" s="25">
        <v>272.95999999999998</v>
      </c>
      <c r="BL7" s="25">
        <v>260.95999999999998</v>
      </c>
      <c r="BM7" s="25">
        <v>240.07</v>
      </c>
      <c r="BN7" s="25">
        <v>224.81</v>
      </c>
      <c r="BO7" s="25">
        <v>224.81</v>
      </c>
      <c r="BP7" s="25">
        <v>121.73</v>
      </c>
      <c r="BQ7" s="25">
        <v>121.74</v>
      </c>
      <c r="BR7" s="25">
        <v>119.76</v>
      </c>
      <c r="BS7" s="25">
        <v>120.35</v>
      </c>
      <c r="BT7" s="25">
        <v>106.09</v>
      </c>
      <c r="BU7" s="25">
        <v>112.83</v>
      </c>
      <c r="BV7" s="25">
        <v>112.84</v>
      </c>
      <c r="BW7" s="25">
        <v>110.77</v>
      </c>
      <c r="BX7" s="25">
        <v>112.35</v>
      </c>
      <c r="BY7" s="25">
        <v>106.47</v>
      </c>
      <c r="BZ7" s="25">
        <v>106.47</v>
      </c>
      <c r="CA7" s="25">
        <v>59.15</v>
      </c>
      <c r="CB7" s="25">
        <v>59.61</v>
      </c>
      <c r="CC7" s="25">
        <v>57.59</v>
      </c>
      <c r="CD7" s="25">
        <v>56.94</v>
      </c>
      <c r="CE7" s="25">
        <v>64.84</v>
      </c>
      <c r="CF7" s="25">
        <v>73.86</v>
      </c>
      <c r="CG7" s="25">
        <v>73.849999999999994</v>
      </c>
      <c r="CH7" s="25">
        <v>73.180000000000007</v>
      </c>
      <c r="CI7" s="25">
        <v>73.05</v>
      </c>
      <c r="CJ7" s="25">
        <v>77.53</v>
      </c>
      <c r="CK7" s="25">
        <v>77.53</v>
      </c>
      <c r="CL7" s="25">
        <v>79.73</v>
      </c>
      <c r="CM7" s="25">
        <v>79.569999999999993</v>
      </c>
      <c r="CN7" s="25">
        <v>83.03</v>
      </c>
      <c r="CO7" s="25">
        <v>83.17</v>
      </c>
      <c r="CP7" s="25">
        <v>83.31</v>
      </c>
      <c r="CQ7" s="25">
        <v>61.77</v>
      </c>
      <c r="CR7" s="25">
        <v>61.69</v>
      </c>
      <c r="CS7" s="25">
        <v>62.26</v>
      </c>
      <c r="CT7" s="25">
        <v>62.22</v>
      </c>
      <c r="CU7" s="25">
        <v>61.45</v>
      </c>
      <c r="CV7" s="25">
        <v>61.45</v>
      </c>
      <c r="CW7" s="25">
        <v>98.67</v>
      </c>
      <c r="CX7" s="25">
        <v>97.97</v>
      </c>
      <c r="CY7" s="25">
        <v>98.14</v>
      </c>
      <c r="CZ7" s="25">
        <v>98.71</v>
      </c>
      <c r="DA7" s="25">
        <v>98.1</v>
      </c>
      <c r="DB7" s="25">
        <v>100.08</v>
      </c>
      <c r="DC7" s="25">
        <v>100</v>
      </c>
      <c r="DD7" s="25">
        <v>100.16</v>
      </c>
      <c r="DE7" s="25">
        <v>100.28</v>
      </c>
      <c r="DF7" s="25">
        <v>100.29</v>
      </c>
      <c r="DG7" s="25">
        <v>100.29</v>
      </c>
      <c r="DH7" s="25">
        <v>58.07</v>
      </c>
      <c r="DI7" s="25">
        <v>56.78</v>
      </c>
      <c r="DJ7" s="25">
        <v>58.84</v>
      </c>
      <c r="DK7" s="25">
        <v>59.86</v>
      </c>
      <c r="DL7" s="25">
        <v>61.5</v>
      </c>
      <c r="DM7" s="25">
        <v>55.77</v>
      </c>
      <c r="DN7" s="25">
        <v>56.48</v>
      </c>
      <c r="DO7" s="25">
        <v>57.5</v>
      </c>
      <c r="DP7" s="25">
        <v>58.52</v>
      </c>
      <c r="DQ7" s="25">
        <v>59.51</v>
      </c>
      <c r="DR7" s="25">
        <v>59.51</v>
      </c>
      <c r="DS7" s="25">
        <v>62.8</v>
      </c>
      <c r="DT7" s="25">
        <v>76.72</v>
      </c>
      <c r="DU7" s="25">
        <v>82.77</v>
      </c>
      <c r="DV7" s="25">
        <v>83.19</v>
      </c>
      <c r="DW7" s="25">
        <v>83.18</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2024-01-18T06:03:34Z</cp:lastPrinted>
  <dcterms:created xsi:type="dcterms:W3CDTF">2023-12-05T00:52:02Z</dcterms:created>
  <dcterms:modified xsi:type="dcterms:W3CDTF">2024-02-02T08:50:26Z</dcterms:modified>
  <cp:category/>
</cp:coreProperties>
</file>