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2_決算・会計\10_照会・調査\2022年度（令和4年度）\03_都庁内からの調べ\20240129〆_財務局（経営比較分析表の分析等）\03_回答\"/>
    </mc:Choice>
  </mc:AlternateContent>
  <workbookProtection workbookAlgorithmName="SHA-512" workbookHashValue="xHosbDVdFLytFQgt6alwHQ4LaNgIeGoll04azpQZ2L46X9KnmriDX69WddvSwEubALcXvvzhcWRH5zVP9TjFJQ==" workbookSaltValue="tWXdtequYypk6ctzJjmn/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D12" i="5" s="1"/>
  <c r="JL102" i="4" s="1"/>
  <c r="IB8" i="5"/>
  <c r="HS8" i="5"/>
  <c r="HU12" i="5" s="1"/>
  <c r="KC87" i="4"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EK11"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E12" i="5"/>
  <c r="KC102"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GG18" i="5"/>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<sst xmlns="http://schemas.openxmlformats.org/spreadsheetml/2006/main" count="1003" uniqueCount="276">
  <si>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</si>
  <si>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</si>
  <si>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</si>
  <si>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</si>
  <si>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</si>
  <si>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</si>
  <si>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</si>
  <si>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</si>
  <si>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目的：建設改良積立金の積立  175,832千円
一般会計への繰出しの有無…無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</si>
  <si>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</si>
  <si>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</si>
  <si>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</si>
  <si>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</si>
  <si>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</si>
  <si>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</si>
  <si>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</si>
  <si>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</si>
  <si>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</si>
  <si>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</si>
  <si>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</si>
  <si>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</si>
  <si>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</si>
  <si>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</si>
  <si>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</si>
  <si>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</si>
  <si>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</si>
  <si>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</si>
  <si>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</si>
  <si>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</si>
  <si>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</si>
  <si>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</si>
  <si>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</si>
  <si>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</si>
  <si>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</si>
  <si>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</si>
  <si>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</si>
  <si>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</si>
  <si>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</si>
  <si>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</si>
  <si>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</si>
  <si>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</si>
  <si>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</si>
  <si>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</si>
  <si>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</si>
  <si>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</si>
  <si>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</si>
  <si>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</si>
  <si>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</si>
  <si>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</si>
  <si>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</si>
  <si>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</si>
  <si>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</si>
  <si>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</si>
  <si>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</si>
  <si>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</si>
  <si>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</si>
  <si>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</si>
  <si>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</si>
  <si>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</si>
  <si>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</si>
  <si>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</si>
  <si>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</si>
  <si>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</si>
  <si>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</si>
  <si>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</si>
  <si>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</si>
  <si>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</si>
  <si>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</si>
  <si>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</si>
  <si>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</si>
  <si>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</si>
  <si>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</si>
  <si>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</si>
  <si>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</si>
  <si>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</si>
  <si>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</si>
  <si>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</si>
  <si>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</si>
  <si>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</si>
  <si>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</si>
  <si>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</si>
  <si>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</si>
  <si>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</si>
  <si>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</si>
  <si>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</si>
  <si>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</si>
  <si>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</si>
  <si>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</si>
  <si>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</si>
  <si>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</si>
  <si>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</si>
  <si>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</si>
  <si>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</si>
  <si>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</si>
  <si>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</si>
  <si>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</si>
  <si>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</si>
  <si>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</si>
  <si>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</si>
  <si>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</si>
  <si>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</si>
  <si>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</si>
  <si>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</si>
  <si>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</si>
  <si>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</si>
  <si>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</si>
  <si>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</si>
  <si>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</si>
  <si>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</si>
  <si>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</si>
  <si>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</si>
  <si>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</si>
  <si>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</si>
  <si>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</si>
  <si>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</si>
  <si>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</si>
  <si>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</si>
  <si>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</si>
  <si>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</si>
  <si>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</si>
  <si>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</si>
  <si>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</si>
  <si>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</si>
  <si>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130001</t>
  </si>
  <si>
    <t>46</t>
  </si>
  <si>
    <t>04</t>
  </si>
  <si>
    <t>0</t>
  </si>
  <si>
    <t>000</t>
  </si>
  <si>
    <t>東京都</t>
  </si>
  <si>
    <t>法適用</t>
  </si>
  <si>
    <t>電気事業</t>
  </si>
  <si>
    <t>自治体職員</t>
  </si>
  <si>
    <t>-</t>
  </si>
  <si>
    <t>令和６年３月31日　多摩川第一発電所、多摩川第三発電所、白丸発電所</t>
  </si>
  <si>
    <t>無</t>
  </si>
  <si>
    <t>ENEOS株式会社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</si>
  <si>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</si>
  <si>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</si>
  <si>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</si>
  <si>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</si>
  <si>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</si>
  <si>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</si>
  <si>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</si>
  <si>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</si>
  <si>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</si>
  <si>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</si>
  <si>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</si>
  <si>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</si>
  <si>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</si>
  <si>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</si>
  <si>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</si>
  <si>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</si>
  <si>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</si>
  <si>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</si>
  <si>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</si>
  <si>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</si>
  <si>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</si>
  <si>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</si>
  <si>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</si>
  <si>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</si>
  <si>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</si>
  <si>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</si>
  <si>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</si>
  <si>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</si>
  <si>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</si>
  <si>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</si>
  <si>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</si>
  <si>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</si>
  <si>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</si>
  <si>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</si>
  <si>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</si>
  <si>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</si>
  <si>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</si>
  <si>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</si>
  <si>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</si>
  <si>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</si>
  <si>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</si>
  <si>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</si>
  <si>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</si>
  <si>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</si>
  <si>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</si>
  <si>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</si>
  <si>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</si>
  <si>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</si>
  <si>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</si>
  <si>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</si>
  <si>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</si>
  <si>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</si>
  <si>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</si>
  <si>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</si>
  <si>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</si>
  <si>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</si>
  <si>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</si>
  <si>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</si>
  <si>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</si>
  <si>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</si>
  <si>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</si>
  <si>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</si>
  <si>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</si>
  <si>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</si>
  <si>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</si>
  <si>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</si>
  <si>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</si>
  <si>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</si>
  <si>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</si>
  <si>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</si>
  <si>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</si>
  <si>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</si>
  <si>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</si>
  <si>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</si>
  <si>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</si>
  <si>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</si>
  <si>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</si>
  <si>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</si>
  <si>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</si>
  <si>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</si>
  <si>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</si>
  <si>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</si>
  <si>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</si>
  <si>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</si>
  <si>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</si>
  <si>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</si>
  <si>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</si>
  <si>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</si>
  <si>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</si>
  <si>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</si>
  <si>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</si>
  <si>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</si>
  <si>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</si>
  <si>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</si>
  <si>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</si>
  <si>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</si>
  <si>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</si>
  <si>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</si>
  <si>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</si>
  <si>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</si>
  <si>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</si>
  <si>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</si>
  <si>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</si>
  <si>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</si>
  <si>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</si>
  <si>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</si>
  <si>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</si>
  <si>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</si>
  <si>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</si>
  <si>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</si>
  <si>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</si>
  <si>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</si>
  <si>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</si>
  <si>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</si>
  <si>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</si>
  <si>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</si>
  <si>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</si>
  <si>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</si>
  <si>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</si>
  <si>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</si>
  <si>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</si>
  <si>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</si>
  <si>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</si>
  <si>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</si>
  <si>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</si>
  <si>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</si>
  <si>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</si>
  <si>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</si>
  <si>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</si>
  <si>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</si>
  <si>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</si>
  <si>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</si>
  <si>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</si>
  <si>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</si>
  <si>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</si>
  <si>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</si>
  <si>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</si>
  <si>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・東京都の電気事業は、多摩川の流水を利用した水力発電により、地域の安定的な電気の供給に貢献しています。令和３年度に策定した「東京都交通局経営計画 2022」(令和４年度～令和６年度)に基づき、環境に優しいクリーンエネルギーである水力発電による電力を安定的に供給するため、発電所施設の大規模更新を進めます。</t>
    <phoneticPr fontId="5"/>
  </si>
  <si>
    <t>・「設備利用率」は、ダム放流量の増減等により発電量が左右されることから、年度ごとの増減が大きくなる傾向にあります。令和４年度は年間発電電力量が前年度から減少したため、前年度から低下し、平均値を下回っています。
・「修繕費比率」は、維持管理修繕の実績減等により、平均値より低い水準で推移しています。
・企業債残高はなく、設備投資に必要な資金は損益勘定留保資金等により確保しています。
・「有形固定資産減価償却率」は資産の償却が進んだことにより、前年度から上昇しました。
・FIT及びFIPによる収入はありません。</t>
    <phoneticPr fontId="5"/>
  </si>
  <si>
    <t>・「経常収支比率」及び「営業収支比率」は、ダム放流量の増減等により発電量が左右されることから、年度ごとの増減が大きくなる傾向にあります。令和４年度は販売電力量の減少による収入の減少等により、前年度から低下し、平均値を下回っています。
・「経常収支比率」、「営業収支比率」及び「流動比率」とも、安定して100%を上回って推移しており、経営状況は安定しています。
・「供給原価」はダム放流量の増減等により発電量が左右されることから、年度ごとの増減が大きくなっていますが、平成30年度以降は平均値を下回っています。
・令和４年度の「EBITDA」は、販売電力量の減少による収入の減少等により、前年度から減少しました。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</si>
</sst>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176.7</c:v>
                </c:pt>
                <c:pt idx="1">
                  <c:v>183.6</c:v>
                </c:pt>
                <c:pt idx="2">
                  <c:v>172.2</c:v>
                </c:pt>
                <c:pt idx="3">
                  <c:v>134</c:v>
                </c:pt>
                <c:pt idx="4">
                  <c:v>120.8</c:v>
                </c:pt>
              </c:numCache>
            </c:numRef>
          </c:val>
          <c:extLst>
            <c:ext xmlns:c16="http://schemas.microsoft.com/office/drawing/2014/chart" uri="{C3380CC4-5D6E-409C-BE32-E72D297353CC}">
              <c16:uniqueId val="{00000000-9183-49F1-8EC5-FB0D68A1570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9183-49F1-8EC5-FB0D68A1570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183-49F1-8EC5-FB0D68A1570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173.7</c:v>
                </c:pt>
                <c:pt idx="1">
                  <c:v>180.6</c:v>
                </c:pt>
                <c:pt idx="2">
                  <c:v>170</c:v>
                </c:pt>
                <c:pt idx="3">
                  <c:v>131</c:v>
                </c:pt>
                <c:pt idx="4">
                  <c:v>117.5</c:v>
                </c:pt>
              </c:numCache>
            </c:numRef>
          </c:val>
          <c:extLst>
            <c:ext xmlns:c16="http://schemas.microsoft.com/office/drawing/2014/chart" uri="{C3380CC4-5D6E-409C-BE32-E72D297353CC}">
              <c16:uniqueId val="{00000000-072D-4A23-B7EA-F21D8EC848F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072D-4A23-B7EA-F21D8EC848F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72D-4A23-B7EA-F21D8EC848F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2182.6999999999998</c:v>
                </c:pt>
                <c:pt idx="1">
                  <c:v>2760.5</c:v>
                </c:pt>
                <c:pt idx="2">
                  <c:v>3359.8</c:v>
                </c:pt>
                <c:pt idx="3">
                  <c:v>5258.4</c:v>
                </c:pt>
                <c:pt idx="4">
                  <c:v>6330.8</c:v>
                </c:pt>
              </c:numCache>
            </c:numRef>
          </c:val>
          <c:extLst>
            <c:ext xmlns:c16="http://schemas.microsoft.com/office/drawing/2014/chart" uri="{C3380CC4-5D6E-409C-BE32-E72D297353CC}">
              <c16:uniqueId val="{00000000-890E-4D26-AF71-BCA5BD6832F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890E-4D26-AF71-BCA5BD6832F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0E-4D26-AF71-BCA5BD6832F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7982.4</c:v>
                </c:pt>
                <c:pt idx="1">
                  <c:v>7679.9</c:v>
                </c:pt>
                <c:pt idx="2">
                  <c:v>8205.7000000000007</c:v>
                </c:pt>
                <c:pt idx="3">
                  <c:v>7620.9</c:v>
                </c:pt>
                <c:pt idx="4">
                  <c:v>8585.6</c:v>
                </c:pt>
              </c:numCache>
            </c:numRef>
          </c:val>
          <c:extLst>
            <c:ext xmlns:c16="http://schemas.microsoft.com/office/drawing/2014/chart" uri="{C3380CC4-5D6E-409C-BE32-E72D297353CC}">
              <c16:uniqueId val="{00000000-1150-4C19-8EA7-91EAA630640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150-4C19-8EA7-91EAA630640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875848</c:v>
                </c:pt>
                <c:pt idx="1">
                  <c:v>962210</c:v>
                </c:pt>
                <c:pt idx="2">
                  <c:v>1098504</c:v>
                </c:pt>
                <c:pt idx="3">
                  <c:v>522390</c:v>
                </c:pt>
                <c:pt idx="4">
                  <c:v>364855</c:v>
                </c:pt>
              </c:numCache>
            </c:numRef>
          </c:val>
          <c:extLst>
            <c:ext xmlns:c16="http://schemas.microsoft.com/office/drawing/2014/chart" uri="{C3380CC4-5D6E-409C-BE32-E72D297353CC}">
              <c16:uniqueId val="{00000000-747F-4C3C-81E9-8A91BCCFA99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747F-4C3C-81E9-8A91BCCFA99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34.4</c:v>
                </c:pt>
                <c:pt idx="1">
                  <c:v>36.5</c:v>
                </c:pt>
                <c:pt idx="2">
                  <c:v>47.2</c:v>
                </c:pt>
                <c:pt idx="3">
                  <c:v>36.299999999999997</c:v>
                </c:pt>
                <c:pt idx="4">
                  <c:v>29.9</c:v>
                </c:pt>
              </c:numCache>
            </c:numRef>
          </c:val>
          <c:extLst>
            <c:ext xmlns:c16="http://schemas.microsoft.com/office/drawing/2014/chart" uri="{C3380CC4-5D6E-409C-BE32-E72D297353CC}">
              <c16:uniqueId val="{00000000-03C6-4379-B8D0-7664041646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03C6-4379-B8D0-7664041646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0.8</c:v>
                </c:pt>
                <c:pt idx="1">
                  <c:v>5.3</c:v>
                </c:pt>
                <c:pt idx="2">
                  <c:v>11.6</c:v>
                </c:pt>
                <c:pt idx="3">
                  <c:v>4.4000000000000004</c:v>
                </c:pt>
                <c:pt idx="4">
                  <c:v>2.2000000000000002</c:v>
                </c:pt>
              </c:numCache>
            </c:numRef>
          </c:val>
          <c:extLst>
            <c:ext xmlns:c16="http://schemas.microsoft.com/office/drawing/2014/chart" uri="{C3380CC4-5D6E-409C-BE32-E72D297353CC}">
              <c16:uniqueId val="{00000000-02E4-4C1A-8410-28513C0194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02E4-4C1A-8410-28513C0194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0DA-46FA-B45A-74FBEED555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00DA-46FA-B45A-74FBEED555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63.5</c:v>
                </c:pt>
                <c:pt idx="1">
                  <c:v>64.599999999999994</c:v>
                </c:pt>
                <c:pt idx="2">
                  <c:v>63.4</c:v>
                </c:pt>
                <c:pt idx="3">
                  <c:v>64.900000000000006</c:v>
                </c:pt>
                <c:pt idx="4">
                  <c:v>66.599999999999994</c:v>
                </c:pt>
              </c:numCache>
            </c:numRef>
          </c:val>
          <c:extLst>
            <c:ext xmlns:c16="http://schemas.microsoft.com/office/drawing/2014/chart" uri="{C3380CC4-5D6E-409C-BE32-E72D297353CC}">
              <c16:uniqueId val="{00000000-3B85-44E9-BE90-DE4DC6F67A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3B85-44E9-BE90-DE4DC6F67A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1CD-45C3-8979-97022FF161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21CD-45C3-8979-97022FF161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34.4</c:v>
                </c:pt>
                <c:pt idx="1">
                  <c:v>36.5</c:v>
                </c:pt>
                <c:pt idx="2">
                  <c:v>47.2</c:v>
                </c:pt>
                <c:pt idx="3">
                  <c:v>36.299999999999997</c:v>
                </c:pt>
                <c:pt idx="4">
                  <c:v>29.9</c:v>
                </c:pt>
              </c:numCache>
            </c:numRef>
          </c:val>
          <c:extLst>
            <c:ext xmlns:c16="http://schemas.microsoft.com/office/drawing/2014/chart" uri="{C3380CC4-5D6E-409C-BE32-E72D297353CC}">
              <c16:uniqueId val="{00000000-13DD-4A7D-A5D4-1CF29DEF6B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13DD-4A7D-A5D4-1CF29DEF6B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0.8</c:v>
                </c:pt>
                <c:pt idx="1">
                  <c:v>5.3</c:v>
                </c:pt>
                <c:pt idx="2">
                  <c:v>11.6</c:v>
                </c:pt>
                <c:pt idx="3">
                  <c:v>4.4000000000000004</c:v>
                </c:pt>
                <c:pt idx="4">
                  <c:v>2.2000000000000002</c:v>
                </c:pt>
              </c:numCache>
            </c:numRef>
          </c:val>
          <c:extLst>
            <c:ext xmlns:c16="http://schemas.microsoft.com/office/drawing/2014/chart" uri="{C3380CC4-5D6E-409C-BE32-E72D297353CC}">
              <c16:uniqueId val="{00000000-7864-478B-A45F-9521823BEF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7864-478B-A45F-9521823BEF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074-4584-A499-E4E06F5550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F074-4584-A499-E4E06F5550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63.5</c:v>
                </c:pt>
                <c:pt idx="1">
                  <c:v>64.599999999999994</c:v>
                </c:pt>
                <c:pt idx="2">
                  <c:v>63.4</c:v>
                </c:pt>
                <c:pt idx="3">
                  <c:v>64.900000000000006</c:v>
                </c:pt>
                <c:pt idx="4">
                  <c:v>66.599999999999994</c:v>
                </c:pt>
              </c:numCache>
            </c:numRef>
          </c:val>
          <c:extLst>
            <c:ext xmlns:c16="http://schemas.microsoft.com/office/drawing/2014/chart" uri="{C3380CC4-5D6E-409C-BE32-E72D297353CC}">
              <c16:uniqueId val="{00000000-7CDD-4B9B-914A-3A593631BD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7CDD-4B9B-914A-3A593631BD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3AC-481E-95B7-E61D98FB40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D3AC-481E-95B7-E61D98FB40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E-4B13-A961-C8D42B3DFC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E-4B13-A961-C8D42B3DFC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F-4C12-AB74-093A47CBB8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F-4C12-AB74-093A47CBB8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6-4193-A1B0-C52C4668B4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6-4193-A1B0-C52C4668B4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26-4480-846E-2A0132B54B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26-4480-846E-2A0132B54B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9-48D9-B20E-73BDEA82AB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9-48D9-B20E-73BDEA82AB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1-4536-8EED-C15450CA32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1-4536-8EED-C15450CA32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51-46A3-A0F2-9304491753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1-46A3-A0F2-9304491753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B-40AE-8A94-5CA6AF6505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B-40AE-8A94-5CA6AF6505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D9-4DDC-A83C-6F6C9AF7A3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D9-4DDC-A83C-6F6C9AF7A3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B-4A90-BF54-A0F2EB9FCA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B-4A90-BF54-A0F2EB9FCA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D-4336-8849-E1AC02C3EF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D-4336-8849-E1AC02C3EF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C-4330-9B16-32F06146D5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C-4330-9B16-32F06146D5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C-4A0D-B0F2-EBF5C2766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C-4A0D-B0F2-EBF5C2766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4-4E53-A27D-B2EA077F68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4-4E53-A27D-B2EA077F68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1-4DBA-9367-ED8EF3E25F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1-4DBA-9367-ED8EF3E25F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95964" y="7327322"/>
          <a:ext cx="6231866"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7021532" y="7327322"/>
          <a:ext cx="6221612"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536632" y="73273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66947" y="73273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614456" y="73273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26920" y="123132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26920" y="154131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26920" y="185166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26920" y="216061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26920" y="246888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59388" y="123132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59388" y="154131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59388" y="185166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59388" y="216061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59388" y="246888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82702" y="123132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82702" y="154131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82702" y="185166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82702" y="216061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82702" y="246888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418140" y="123132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418140" y="154131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418140" y="185166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418140" y="216061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418140" y="246888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41453" y="123132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41453" y="154131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41453" y="185166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41453" y="216061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41453" y="246888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HE1" zoomScale="50" zoomScaleNormal="5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東京都</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97.6</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275</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109976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116956</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151019</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116187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95453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109976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116956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151019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116187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95453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965976</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965976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176.7</v>
      </c>
      <c r="S36" s="93"/>
      <c r="T36" s="93"/>
      <c r="U36" s="93"/>
      <c r="V36" s="93"/>
      <c r="W36" s="93"/>
      <c r="X36" s="93"/>
      <c r="Y36" s="93"/>
      <c r="Z36" s="93"/>
      <c r="AA36" s="93"/>
      <c r="AB36" s="93"/>
      <c r="AC36" s="93"/>
      <c r="AD36" s="93"/>
      <c r="AE36" s="93"/>
      <c r="AF36" s="93"/>
      <c r="AG36" s="93"/>
      <c r="AH36" s="93"/>
      <c r="AI36" s="93"/>
      <c r="AJ36" s="94"/>
      <c r="AK36" s="92">
        <f>データ!AZ11</f>
        <v>183.6</v>
      </c>
      <c r="AL36" s="93"/>
      <c r="AM36" s="93"/>
      <c r="AN36" s="93"/>
      <c r="AO36" s="93"/>
      <c r="AP36" s="93"/>
      <c r="AQ36" s="93"/>
      <c r="AR36" s="93"/>
      <c r="AS36" s="93"/>
      <c r="AT36" s="93"/>
      <c r="AU36" s="93"/>
      <c r="AV36" s="93"/>
      <c r="AW36" s="93"/>
      <c r="AX36" s="93"/>
      <c r="AY36" s="93"/>
      <c r="AZ36" s="93"/>
      <c r="BA36" s="93"/>
      <c r="BB36" s="93"/>
      <c r="BC36" s="94"/>
      <c r="BD36" s="92">
        <f>データ!BA11</f>
        <v>172.2</v>
      </c>
      <c r="BE36" s="93"/>
      <c r="BF36" s="93"/>
      <c r="BG36" s="93"/>
      <c r="BH36" s="93"/>
      <c r="BI36" s="93"/>
      <c r="BJ36" s="93"/>
      <c r="BK36" s="93"/>
      <c r="BL36" s="93"/>
      <c r="BM36" s="93"/>
      <c r="BN36" s="93"/>
      <c r="BO36" s="93"/>
      <c r="BP36" s="93"/>
      <c r="BQ36" s="93"/>
      <c r="BR36" s="93"/>
      <c r="BS36" s="93"/>
      <c r="BT36" s="93"/>
      <c r="BU36" s="93"/>
      <c r="BV36" s="94"/>
      <c r="BW36" s="92">
        <f>データ!BB11</f>
        <v>134</v>
      </c>
      <c r="BX36" s="93"/>
      <c r="BY36" s="93"/>
      <c r="BZ36" s="93"/>
      <c r="CA36" s="93"/>
      <c r="CB36" s="93"/>
      <c r="CC36" s="93"/>
      <c r="CD36" s="93"/>
      <c r="CE36" s="93"/>
      <c r="CF36" s="93"/>
      <c r="CG36" s="93"/>
      <c r="CH36" s="93"/>
      <c r="CI36" s="93"/>
      <c r="CJ36" s="93"/>
      <c r="CK36" s="93"/>
      <c r="CL36" s="93"/>
      <c r="CM36" s="93"/>
      <c r="CN36" s="93"/>
      <c r="CO36" s="94"/>
      <c r="CP36" s="92">
        <f>データ!BC11</f>
        <v>120.8</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173.7</v>
      </c>
      <c r="EC36" s="93"/>
      <c r="ED36" s="93"/>
      <c r="EE36" s="93"/>
      <c r="EF36" s="93"/>
      <c r="EG36" s="93"/>
      <c r="EH36" s="93"/>
      <c r="EI36" s="93"/>
      <c r="EJ36" s="93"/>
      <c r="EK36" s="93"/>
      <c r="EL36" s="93"/>
      <c r="EM36" s="93"/>
      <c r="EN36" s="93"/>
      <c r="EO36" s="93"/>
      <c r="EP36" s="93"/>
      <c r="EQ36" s="93"/>
      <c r="ER36" s="93"/>
      <c r="ES36" s="93"/>
      <c r="ET36" s="94"/>
      <c r="EU36" s="92">
        <f>データ!BK11</f>
        <v>180.6</v>
      </c>
      <c r="EV36" s="93"/>
      <c r="EW36" s="93"/>
      <c r="EX36" s="93"/>
      <c r="EY36" s="93"/>
      <c r="EZ36" s="93"/>
      <c r="FA36" s="93"/>
      <c r="FB36" s="93"/>
      <c r="FC36" s="93"/>
      <c r="FD36" s="93"/>
      <c r="FE36" s="93"/>
      <c r="FF36" s="93"/>
      <c r="FG36" s="93"/>
      <c r="FH36" s="93"/>
      <c r="FI36" s="93"/>
      <c r="FJ36" s="93"/>
      <c r="FK36" s="93"/>
      <c r="FL36" s="93"/>
      <c r="FM36" s="94"/>
      <c r="FN36" s="92">
        <f>データ!BL11</f>
        <v>170</v>
      </c>
      <c r="FO36" s="93"/>
      <c r="FP36" s="93"/>
      <c r="FQ36" s="93"/>
      <c r="FR36" s="93"/>
      <c r="FS36" s="93"/>
      <c r="FT36" s="93"/>
      <c r="FU36" s="93"/>
      <c r="FV36" s="93"/>
      <c r="FW36" s="93"/>
      <c r="FX36" s="93"/>
      <c r="FY36" s="93"/>
      <c r="FZ36" s="93"/>
      <c r="GA36" s="93"/>
      <c r="GB36" s="93"/>
      <c r="GC36" s="93"/>
      <c r="GD36" s="93"/>
      <c r="GE36" s="93"/>
      <c r="GF36" s="94"/>
      <c r="GG36" s="92">
        <f>データ!BM11</f>
        <v>131</v>
      </c>
      <c r="GH36" s="93"/>
      <c r="GI36" s="93"/>
      <c r="GJ36" s="93"/>
      <c r="GK36" s="93"/>
      <c r="GL36" s="93"/>
      <c r="GM36" s="93"/>
      <c r="GN36" s="93"/>
      <c r="GO36" s="93"/>
      <c r="GP36" s="93"/>
      <c r="GQ36" s="93"/>
      <c r="GR36" s="93"/>
      <c r="GS36" s="93"/>
      <c r="GT36" s="93"/>
      <c r="GU36" s="93"/>
      <c r="GV36" s="93"/>
      <c r="GW36" s="93"/>
      <c r="GX36" s="93"/>
      <c r="GY36" s="94"/>
      <c r="GZ36" s="92">
        <f>データ!BN11</f>
        <v>117.5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f>データ!BU11</f>
        <v>2182.6999999999998</v>
      </c>
      <c r="IM36" s="93"/>
      <c r="IN36" s="93"/>
      <c r="IO36" s="93"/>
      <c r="IP36" s="93"/>
      <c r="IQ36" s="93"/>
      <c r="IR36" s="93"/>
      <c r="IS36" s="93"/>
      <c r="IT36" s="93"/>
      <c r="IU36" s="93"/>
      <c r="IV36" s="93"/>
      <c r="IW36" s="93"/>
      <c r="IX36" s="93"/>
      <c r="IY36" s="93"/>
      <c r="IZ36" s="93"/>
      <c r="JA36" s="93"/>
      <c r="JB36" s="93"/>
      <c r="JC36" s="93"/>
      <c r="JD36" s="94"/>
      <c r="JE36" s="92">
        <f>データ!BV11</f>
        <v>2760.5</v>
      </c>
      <c r="JF36" s="93"/>
      <c r="JG36" s="93"/>
      <c r="JH36" s="93"/>
      <c r="JI36" s="93"/>
      <c r="JJ36" s="93"/>
      <c r="JK36" s="93"/>
      <c r="JL36" s="93"/>
      <c r="JM36" s="93"/>
      <c r="JN36" s="93"/>
      <c r="JO36" s="93"/>
      <c r="JP36" s="93"/>
      <c r="JQ36" s="93"/>
      <c r="JR36" s="93"/>
      <c r="JS36" s="93"/>
      <c r="JT36" s="93"/>
      <c r="JU36" s="93"/>
      <c r="JV36" s="93"/>
      <c r="JW36" s="94"/>
      <c r="JX36" s="92">
        <f>データ!BW11</f>
        <v>3359.8</v>
      </c>
      <c r="JY36" s="93"/>
      <c r="JZ36" s="93"/>
      <c r="KA36" s="93"/>
      <c r="KB36" s="93"/>
      <c r="KC36" s="93"/>
      <c r="KD36" s="93"/>
      <c r="KE36" s="93"/>
      <c r="KF36" s="93"/>
      <c r="KG36" s="93"/>
      <c r="KH36" s="93"/>
      <c r="KI36" s="93"/>
      <c r="KJ36" s="93"/>
      <c r="KK36" s="93"/>
      <c r="KL36" s="93"/>
      <c r="KM36" s="93"/>
      <c r="KN36" s="93"/>
      <c r="KO36" s="93"/>
      <c r="KP36" s="94"/>
      <c r="KQ36" s="92">
        <f>データ!BX11</f>
        <v>5258.4</v>
      </c>
      <c r="KR36" s="93"/>
      <c r="KS36" s="93"/>
      <c r="KT36" s="93"/>
      <c r="KU36" s="93"/>
      <c r="KV36" s="93"/>
      <c r="KW36" s="93"/>
      <c r="KX36" s="93"/>
      <c r="KY36" s="93"/>
      <c r="KZ36" s="93"/>
      <c r="LA36" s="93"/>
      <c r="LB36" s="93"/>
      <c r="LC36" s="93"/>
      <c r="LD36" s="93"/>
      <c r="LE36" s="93"/>
      <c r="LF36" s="93"/>
      <c r="LG36" s="93"/>
      <c r="LH36" s="93"/>
      <c r="LI36" s="94"/>
      <c r="LJ36" s="92">
        <f>データ!BY11</f>
        <v>6330.8</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7982.4</v>
      </c>
      <c r="MW36" s="93"/>
      <c r="MX36" s="93"/>
      <c r="MY36" s="93"/>
      <c r="MZ36" s="93"/>
      <c r="NA36" s="93"/>
      <c r="NB36" s="93"/>
      <c r="NC36" s="93"/>
      <c r="ND36" s="93"/>
      <c r="NE36" s="93"/>
      <c r="NF36" s="93"/>
      <c r="NG36" s="93"/>
      <c r="NH36" s="93"/>
      <c r="NI36" s="93"/>
      <c r="NJ36" s="93"/>
      <c r="NK36" s="93"/>
      <c r="NL36" s="93"/>
      <c r="NM36" s="93"/>
      <c r="NN36" s="94"/>
      <c r="NO36" s="92">
        <f>データ!CG11</f>
        <v>7679.9</v>
      </c>
      <c r="NP36" s="93"/>
      <c r="NQ36" s="93"/>
      <c r="NR36" s="93"/>
      <c r="NS36" s="93"/>
      <c r="NT36" s="93"/>
      <c r="NU36" s="93"/>
      <c r="NV36" s="93"/>
      <c r="NW36" s="93"/>
      <c r="NX36" s="93"/>
      <c r="NY36" s="93"/>
      <c r="NZ36" s="93"/>
      <c r="OA36" s="93"/>
      <c r="OB36" s="93"/>
      <c r="OC36" s="93"/>
      <c r="OD36" s="93"/>
      <c r="OE36" s="93"/>
      <c r="OF36" s="93"/>
      <c r="OG36" s="94"/>
      <c r="OH36" s="92">
        <f>データ!CH11</f>
        <v>8205.7000000000007</v>
      </c>
      <c r="OI36" s="93"/>
      <c r="OJ36" s="93"/>
      <c r="OK36" s="93"/>
      <c r="OL36" s="93"/>
      <c r="OM36" s="93"/>
      <c r="ON36" s="93"/>
      <c r="OO36" s="93"/>
      <c r="OP36" s="93"/>
      <c r="OQ36" s="93"/>
      <c r="OR36" s="93"/>
      <c r="OS36" s="93"/>
      <c r="OT36" s="93"/>
      <c r="OU36" s="93"/>
      <c r="OV36" s="93"/>
      <c r="OW36" s="93"/>
      <c r="OX36" s="93"/>
      <c r="OY36" s="93"/>
      <c r="OZ36" s="94"/>
      <c r="PA36" s="92">
        <f>データ!CI11</f>
        <v>7620.9</v>
      </c>
      <c r="PB36" s="93"/>
      <c r="PC36" s="93"/>
      <c r="PD36" s="93"/>
      <c r="PE36" s="93"/>
      <c r="PF36" s="93"/>
      <c r="PG36" s="93"/>
      <c r="PH36" s="93"/>
      <c r="PI36" s="93"/>
      <c r="PJ36" s="93"/>
      <c r="PK36" s="93"/>
      <c r="PL36" s="93"/>
      <c r="PM36" s="93"/>
      <c r="PN36" s="93"/>
      <c r="PO36" s="93"/>
      <c r="PP36" s="93"/>
      <c r="PQ36" s="93"/>
      <c r="PR36" s="93"/>
      <c r="PS36" s="94"/>
      <c r="PT36" s="92">
        <f>データ!CJ11</f>
        <v>8585.6</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875848</v>
      </c>
      <c r="RH36" s="124"/>
      <c r="RI36" s="124"/>
      <c r="RJ36" s="124"/>
      <c r="RK36" s="124"/>
      <c r="RL36" s="124"/>
      <c r="RM36" s="124"/>
      <c r="RN36" s="124"/>
      <c r="RO36" s="124"/>
      <c r="RP36" s="124"/>
      <c r="RQ36" s="124"/>
      <c r="RR36" s="124"/>
      <c r="RS36" s="124"/>
      <c r="RT36" s="124"/>
      <c r="RU36" s="124"/>
      <c r="RV36" s="124"/>
      <c r="RW36" s="124"/>
      <c r="RX36" s="124"/>
      <c r="RY36" s="125"/>
      <c r="RZ36" s="123">
        <f>データ!CQ11</f>
        <v>962210</v>
      </c>
      <c r="SA36" s="124"/>
      <c r="SB36" s="124"/>
      <c r="SC36" s="124"/>
      <c r="SD36" s="124"/>
      <c r="SE36" s="124"/>
      <c r="SF36" s="124"/>
      <c r="SG36" s="124"/>
      <c r="SH36" s="124"/>
      <c r="SI36" s="124"/>
      <c r="SJ36" s="124"/>
      <c r="SK36" s="124"/>
      <c r="SL36" s="124"/>
      <c r="SM36" s="124"/>
      <c r="SN36" s="124"/>
      <c r="SO36" s="124"/>
      <c r="SP36" s="124"/>
      <c r="SQ36" s="124"/>
      <c r="SR36" s="125"/>
      <c r="SS36" s="123">
        <f>データ!CR11</f>
        <v>1098504</v>
      </c>
      <c r="ST36" s="124"/>
      <c r="SU36" s="124"/>
      <c r="SV36" s="124"/>
      <c r="SW36" s="124"/>
      <c r="SX36" s="124"/>
      <c r="SY36" s="124"/>
      <c r="SZ36" s="124"/>
      <c r="TA36" s="124"/>
      <c r="TB36" s="124"/>
      <c r="TC36" s="124"/>
      <c r="TD36" s="124"/>
      <c r="TE36" s="124"/>
      <c r="TF36" s="124"/>
      <c r="TG36" s="124"/>
      <c r="TH36" s="124"/>
      <c r="TI36" s="124"/>
      <c r="TJ36" s="124"/>
      <c r="TK36" s="125"/>
      <c r="TL36" s="123">
        <f>データ!CS11</f>
        <v>522390</v>
      </c>
      <c r="TM36" s="124"/>
      <c r="TN36" s="124"/>
      <c r="TO36" s="124"/>
      <c r="TP36" s="124"/>
      <c r="TQ36" s="124"/>
      <c r="TR36" s="124"/>
      <c r="TS36" s="124"/>
      <c r="TT36" s="124"/>
      <c r="TU36" s="124"/>
      <c r="TV36" s="124"/>
      <c r="TW36" s="124"/>
      <c r="TX36" s="124"/>
      <c r="TY36" s="124"/>
      <c r="TZ36" s="124"/>
      <c r="UA36" s="124"/>
      <c r="UB36" s="124"/>
      <c r="UC36" s="124"/>
      <c r="UD36" s="125"/>
      <c r="UE36" s="123">
        <f>データ!CT11</f>
        <v>364855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129.9</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128.9</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f>データ!BU12</f>
        <v>749.1</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9078.5</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34.4</v>
      </c>
      <c r="U56" s="93"/>
      <c r="V56" s="93"/>
      <c r="W56" s="93"/>
      <c r="X56" s="93"/>
      <c r="Y56" s="93"/>
      <c r="Z56" s="93"/>
      <c r="AA56" s="93"/>
      <c r="AB56" s="93"/>
      <c r="AC56" s="93"/>
      <c r="AD56" s="93"/>
      <c r="AE56" s="93"/>
      <c r="AF56" s="93"/>
      <c r="AG56" s="93"/>
      <c r="AH56" s="93"/>
      <c r="AI56" s="93"/>
      <c r="AJ56" s="93"/>
      <c r="AK56" s="93"/>
      <c r="AL56" s="94"/>
      <c r="AM56" s="92">
        <f>データ!DB11</f>
        <v>36.5</v>
      </c>
      <c r="AN56" s="93"/>
      <c r="AO56" s="93"/>
      <c r="AP56" s="93"/>
      <c r="AQ56" s="93"/>
      <c r="AR56" s="93"/>
      <c r="AS56" s="93"/>
      <c r="AT56" s="93"/>
      <c r="AU56" s="93"/>
      <c r="AV56" s="93"/>
      <c r="AW56" s="93"/>
      <c r="AX56" s="93"/>
      <c r="AY56" s="93"/>
      <c r="AZ56" s="93"/>
      <c r="BA56" s="93"/>
      <c r="BB56" s="93"/>
      <c r="BC56" s="93"/>
      <c r="BD56" s="93"/>
      <c r="BE56" s="94"/>
      <c r="BF56" s="92">
        <f>データ!DC11</f>
        <v>47.2</v>
      </c>
      <c r="BG56" s="93"/>
      <c r="BH56" s="93"/>
      <c r="BI56" s="93"/>
      <c r="BJ56" s="93"/>
      <c r="BK56" s="93"/>
      <c r="BL56" s="93"/>
      <c r="BM56" s="93"/>
      <c r="BN56" s="93"/>
      <c r="BO56" s="93"/>
      <c r="BP56" s="93"/>
      <c r="BQ56" s="93"/>
      <c r="BR56" s="93"/>
      <c r="BS56" s="93"/>
      <c r="BT56" s="93"/>
      <c r="BU56" s="93"/>
      <c r="BV56" s="93"/>
      <c r="BW56" s="93"/>
      <c r="BX56" s="94"/>
      <c r="BY56" s="92">
        <f>データ!DD11</f>
        <v>36.299999999999997</v>
      </c>
      <c r="BZ56" s="93"/>
      <c r="CA56" s="93"/>
      <c r="CB56" s="93"/>
      <c r="CC56" s="93"/>
      <c r="CD56" s="93"/>
      <c r="CE56" s="93"/>
      <c r="CF56" s="93"/>
      <c r="CG56" s="93"/>
      <c r="CH56" s="93"/>
      <c r="CI56" s="93"/>
      <c r="CJ56" s="93"/>
      <c r="CK56" s="93"/>
      <c r="CL56" s="93"/>
      <c r="CM56" s="93"/>
      <c r="CN56" s="93"/>
      <c r="CO56" s="93"/>
      <c r="CP56" s="93"/>
      <c r="CQ56" s="94"/>
      <c r="CR56" s="92">
        <f>データ!DE11</f>
        <v>29.9</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34.4</v>
      </c>
      <c r="EN56" s="88"/>
      <c r="EO56" s="88"/>
      <c r="EP56" s="88"/>
      <c r="EQ56" s="88"/>
      <c r="ER56" s="88"/>
      <c r="ES56" s="88"/>
      <c r="ET56" s="88"/>
      <c r="EU56" s="88"/>
      <c r="EV56" s="88"/>
      <c r="EW56" s="88"/>
      <c r="EX56" s="88"/>
      <c r="EY56" s="88"/>
      <c r="EZ56" s="88"/>
      <c r="FA56" s="88"/>
      <c r="FB56" s="88"/>
      <c r="FC56" s="88"/>
      <c r="FD56" s="88">
        <f>データ!FA11</f>
        <v>36.5</v>
      </c>
      <c r="FE56" s="88"/>
      <c r="FF56" s="88"/>
      <c r="FG56" s="88"/>
      <c r="FH56" s="88"/>
      <c r="FI56" s="88"/>
      <c r="FJ56" s="88"/>
      <c r="FK56" s="88"/>
      <c r="FL56" s="88"/>
      <c r="FM56" s="88"/>
      <c r="FN56" s="88"/>
      <c r="FO56" s="88"/>
      <c r="FP56" s="88"/>
      <c r="FQ56" s="88"/>
      <c r="FR56" s="88"/>
      <c r="FS56" s="88"/>
      <c r="FT56" s="88"/>
      <c r="FU56" s="88">
        <f>データ!FB11</f>
        <v>47.2</v>
      </c>
      <c r="FV56" s="88"/>
      <c r="FW56" s="88"/>
      <c r="FX56" s="88"/>
      <c r="FY56" s="88"/>
      <c r="FZ56" s="88"/>
      <c r="GA56" s="88"/>
      <c r="GB56" s="88"/>
      <c r="GC56" s="88"/>
      <c r="GD56" s="88"/>
      <c r="GE56" s="88"/>
      <c r="GF56" s="88"/>
      <c r="GG56" s="88"/>
      <c r="GH56" s="88"/>
      <c r="GI56" s="88"/>
      <c r="GJ56" s="88"/>
      <c r="GK56" s="88"/>
      <c r="GL56" s="88">
        <f>データ!FC11</f>
        <v>36.299999999999997</v>
      </c>
      <c r="GM56" s="88"/>
      <c r="GN56" s="88"/>
      <c r="GO56" s="88"/>
      <c r="GP56" s="88"/>
      <c r="GQ56" s="88"/>
      <c r="GR56" s="88"/>
      <c r="GS56" s="88"/>
      <c r="GT56" s="88"/>
      <c r="GU56" s="88"/>
      <c r="GV56" s="88"/>
      <c r="GW56" s="88"/>
      <c r="GX56" s="88"/>
      <c r="GY56" s="88"/>
      <c r="GZ56" s="88"/>
      <c r="HA56" s="88"/>
      <c r="HB56" s="88"/>
      <c r="HC56" s="88">
        <f>データ!FD11</f>
        <v>29.9</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36</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35</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36.299999999999997</v>
      </c>
      <c r="EN57" s="88"/>
      <c r="EO57" s="88"/>
      <c r="EP57" s="88"/>
      <c r="EQ57" s="88"/>
      <c r="ER57" s="88"/>
      <c r="ES57" s="88"/>
      <c r="ET57" s="88"/>
      <c r="EU57" s="88"/>
      <c r="EV57" s="88"/>
      <c r="EW57" s="88"/>
      <c r="EX57" s="88"/>
      <c r="EY57" s="88"/>
      <c r="EZ57" s="88"/>
      <c r="FA57" s="88"/>
      <c r="FB57" s="88"/>
      <c r="FC57" s="88"/>
      <c r="FD57" s="88">
        <f>データ!FA12</f>
        <v>36.4</v>
      </c>
      <c r="FE57" s="88"/>
      <c r="FF57" s="88"/>
      <c r="FG57" s="88"/>
      <c r="FH57" s="88"/>
      <c r="FI57" s="88"/>
      <c r="FJ57" s="88"/>
      <c r="FK57" s="88"/>
      <c r="FL57" s="88"/>
      <c r="FM57" s="88"/>
      <c r="FN57" s="88"/>
      <c r="FO57" s="88"/>
      <c r="FP57" s="88"/>
      <c r="FQ57" s="88"/>
      <c r="FR57" s="88"/>
      <c r="FS57" s="88"/>
      <c r="FT57" s="88"/>
      <c r="FU57" s="88">
        <f>データ!FB12</f>
        <v>35.799999999999997</v>
      </c>
      <c r="FV57" s="88"/>
      <c r="FW57" s="88"/>
      <c r="FX57" s="88"/>
      <c r="FY57" s="88"/>
      <c r="FZ57" s="88"/>
      <c r="GA57" s="88"/>
      <c r="GB57" s="88"/>
      <c r="GC57" s="88"/>
      <c r="GD57" s="88"/>
      <c r="GE57" s="88"/>
      <c r="GF57" s="88"/>
      <c r="GG57" s="88"/>
      <c r="GH57" s="88"/>
      <c r="GI57" s="88"/>
      <c r="GJ57" s="88"/>
      <c r="GK57" s="88"/>
      <c r="GL57" s="88">
        <f>データ!FC12</f>
        <v>33.1</v>
      </c>
      <c r="GM57" s="88"/>
      <c r="GN57" s="88"/>
      <c r="GO57" s="88"/>
      <c r="GP57" s="88"/>
      <c r="GQ57" s="88"/>
      <c r="GR57" s="88"/>
      <c r="GS57" s="88"/>
      <c r="GT57" s="88"/>
      <c r="GU57" s="88"/>
      <c r="GV57" s="88"/>
      <c r="GW57" s="88"/>
      <c r="GX57" s="88"/>
      <c r="GY57" s="88"/>
      <c r="GZ57" s="88"/>
      <c r="HA57" s="88"/>
      <c r="HB57" s="88"/>
      <c r="HC57" s="88">
        <f>データ!FD12</f>
        <v>32.4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0.8</v>
      </c>
      <c r="U71" s="93"/>
      <c r="V71" s="93"/>
      <c r="W71" s="93"/>
      <c r="X71" s="93"/>
      <c r="Y71" s="93"/>
      <c r="Z71" s="93"/>
      <c r="AA71" s="93"/>
      <c r="AB71" s="93"/>
      <c r="AC71" s="93"/>
      <c r="AD71" s="93"/>
      <c r="AE71" s="93"/>
      <c r="AF71" s="93"/>
      <c r="AG71" s="93"/>
      <c r="AH71" s="93"/>
      <c r="AI71" s="93"/>
      <c r="AJ71" s="93"/>
      <c r="AK71" s="93"/>
      <c r="AL71" s="94"/>
      <c r="AM71" s="92">
        <f>データ!DL11</f>
        <v>5.3</v>
      </c>
      <c r="AN71" s="93"/>
      <c r="AO71" s="93"/>
      <c r="AP71" s="93"/>
      <c r="AQ71" s="93"/>
      <c r="AR71" s="93"/>
      <c r="AS71" s="93"/>
      <c r="AT71" s="93"/>
      <c r="AU71" s="93"/>
      <c r="AV71" s="93"/>
      <c r="AW71" s="93"/>
      <c r="AX71" s="93"/>
      <c r="AY71" s="93"/>
      <c r="AZ71" s="93"/>
      <c r="BA71" s="93"/>
      <c r="BB71" s="93"/>
      <c r="BC71" s="93"/>
      <c r="BD71" s="93"/>
      <c r="BE71" s="94"/>
      <c r="BF71" s="92">
        <f>データ!DM11</f>
        <v>11.6</v>
      </c>
      <c r="BG71" s="93"/>
      <c r="BH71" s="93"/>
      <c r="BI71" s="93"/>
      <c r="BJ71" s="93"/>
      <c r="BK71" s="93"/>
      <c r="BL71" s="93"/>
      <c r="BM71" s="93"/>
      <c r="BN71" s="93"/>
      <c r="BO71" s="93"/>
      <c r="BP71" s="93"/>
      <c r="BQ71" s="93"/>
      <c r="BR71" s="93"/>
      <c r="BS71" s="93"/>
      <c r="BT71" s="93"/>
      <c r="BU71" s="93"/>
      <c r="BV71" s="93"/>
      <c r="BW71" s="93"/>
      <c r="BX71" s="94"/>
      <c r="BY71" s="92">
        <f>データ!DN11</f>
        <v>4.4000000000000004</v>
      </c>
      <c r="BZ71" s="93"/>
      <c r="CA71" s="93"/>
      <c r="CB71" s="93"/>
      <c r="CC71" s="93"/>
      <c r="CD71" s="93"/>
      <c r="CE71" s="93"/>
      <c r="CF71" s="93"/>
      <c r="CG71" s="93"/>
      <c r="CH71" s="93"/>
      <c r="CI71" s="93"/>
      <c r="CJ71" s="93"/>
      <c r="CK71" s="93"/>
      <c r="CL71" s="93"/>
      <c r="CM71" s="93"/>
      <c r="CN71" s="93"/>
      <c r="CO71" s="93"/>
      <c r="CP71" s="93"/>
      <c r="CQ71" s="94"/>
      <c r="CR71" s="92">
        <f>データ!DO11</f>
        <v>2.2000000000000002</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0.8</v>
      </c>
      <c r="EN71" s="88"/>
      <c r="EO71" s="88"/>
      <c r="EP71" s="88"/>
      <c r="EQ71" s="88"/>
      <c r="ER71" s="88"/>
      <c r="ES71" s="88"/>
      <c r="ET71" s="88"/>
      <c r="EU71" s="88"/>
      <c r="EV71" s="88"/>
      <c r="EW71" s="88"/>
      <c r="EX71" s="88"/>
      <c r="EY71" s="88"/>
      <c r="EZ71" s="88"/>
      <c r="FA71" s="88"/>
      <c r="FB71" s="88"/>
      <c r="FC71" s="88"/>
      <c r="FD71" s="88">
        <f>データ!FK11</f>
        <v>5.3</v>
      </c>
      <c r="FE71" s="88"/>
      <c r="FF71" s="88"/>
      <c r="FG71" s="88"/>
      <c r="FH71" s="88"/>
      <c r="FI71" s="88"/>
      <c r="FJ71" s="88"/>
      <c r="FK71" s="88"/>
      <c r="FL71" s="88"/>
      <c r="FM71" s="88"/>
      <c r="FN71" s="88"/>
      <c r="FO71" s="88"/>
      <c r="FP71" s="88"/>
      <c r="FQ71" s="88"/>
      <c r="FR71" s="88"/>
      <c r="FS71" s="88"/>
      <c r="FT71" s="88"/>
      <c r="FU71" s="88">
        <f>データ!FL11</f>
        <v>11.6</v>
      </c>
      <c r="FV71" s="88"/>
      <c r="FW71" s="88"/>
      <c r="FX71" s="88"/>
      <c r="FY71" s="88"/>
      <c r="FZ71" s="88"/>
      <c r="GA71" s="88"/>
      <c r="GB71" s="88"/>
      <c r="GC71" s="88"/>
      <c r="GD71" s="88"/>
      <c r="GE71" s="88"/>
      <c r="GF71" s="88"/>
      <c r="GG71" s="88"/>
      <c r="GH71" s="88"/>
      <c r="GI71" s="88"/>
      <c r="GJ71" s="88"/>
      <c r="GK71" s="88"/>
      <c r="GL71" s="88">
        <f>データ!FM11</f>
        <v>4.4000000000000004</v>
      </c>
      <c r="GM71" s="88"/>
      <c r="GN71" s="88"/>
      <c r="GO71" s="88"/>
      <c r="GP71" s="88"/>
      <c r="GQ71" s="88"/>
      <c r="GR71" s="88"/>
      <c r="GS71" s="88"/>
      <c r="GT71" s="88"/>
      <c r="GU71" s="88"/>
      <c r="GV71" s="88"/>
      <c r="GW71" s="88"/>
      <c r="GX71" s="88"/>
      <c r="GY71" s="88"/>
      <c r="GZ71" s="88"/>
      <c r="HA71" s="88"/>
      <c r="HB71" s="88"/>
      <c r="HC71" s="88">
        <f>データ!FN11</f>
        <v>2.2000000000000002</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20</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21.5</v>
      </c>
      <c r="EN72" s="88"/>
      <c r="EO72" s="88"/>
      <c r="EP72" s="88"/>
      <c r="EQ72" s="88"/>
      <c r="ER72" s="88"/>
      <c r="ES72" s="88"/>
      <c r="ET72" s="88"/>
      <c r="EU72" s="88"/>
      <c r="EV72" s="88"/>
      <c r="EW72" s="88"/>
      <c r="EX72" s="88"/>
      <c r="EY72" s="88"/>
      <c r="EZ72" s="88"/>
      <c r="FA72" s="88"/>
      <c r="FB72" s="88"/>
      <c r="FC72" s="88"/>
      <c r="FD72" s="88">
        <f>データ!FK12</f>
        <v>20</v>
      </c>
      <c r="FE72" s="88"/>
      <c r="FF72" s="88"/>
      <c r="FG72" s="88"/>
      <c r="FH72" s="88"/>
      <c r="FI72" s="88"/>
      <c r="FJ72" s="88"/>
      <c r="FK72" s="88"/>
      <c r="FL72" s="88"/>
      <c r="FM72" s="88"/>
      <c r="FN72" s="88"/>
      <c r="FO72" s="88"/>
      <c r="FP72" s="88"/>
      <c r="FQ72" s="88"/>
      <c r="FR72" s="88"/>
      <c r="FS72" s="88"/>
      <c r="FT72" s="88"/>
      <c r="FU72" s="88">
        <f>データ!FL12</f>
        <v>21.9</v>
      </c>
      <c r="FV72" s="88"/>
      <c r="FW72" s="88"/>
      <c r="FX72" s="88"/>
      <c r="FY72" s="88"/>
      <c r="FZ72" s="88"/>
      <c r="GA72" s="88"/>
      <c r="GB72" s="88"/>
      <c r="GC72" s="88"/>
      <c r="GD72" s="88"/>
      <c r="GE72" s="88"/>
      <c r="GF72" s="88"/>
      <c r="GG72" s="88"/>
      <c r="GH72" s="88"/>
      <c r="GI72" s="88"/>
      <c r="GJ72" s="88"/>
      <c r="GK72" s="88"/>
      <c r="GL72" s="88">
        <f>データ!FM12</f>
        <v>20.2</v>
      </c>
      <c r="GM72" s="88"/>
      <c r="GN72" s="88"/>
      <c r="GO72" s="88"/>
      <c r="GP72" s="88"/>
      <c r="GQ72" s="88"/>
      <c r="GR72" s="88"/>
      <c r="GS72" s="88"/>
      <c r="GT72" s="88"/>
      <c r="GU72" s="88"/>
      <c r="GV72" s="88"/>
      <c r="GW72" s="88"/>
      <c r="GX72" s="88"/>
      <c r="GY72" s="88"/>
      <c r="GZ72" s="88"/>
      <c r="HA72" s="88"/>
      <c r="HB72" s="88"/>
      <c r="HC72" s="88">
        <f>データ!FN12</f>
        <v>22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0</v>
      </c>
      <c r="EN86" s="88"/>
      <c r="EO86" s="88"/>
      <c r="EP86" s="88"/>
      <c r="EQ86" s="88"/>
      <c r="ER86" s="88"/>
      <c r="ES86" s="88"/>
      <c r="ET86" s="88"/>
      <c r="EU86" s="88"/>
      <c r="EV86" s="88"/>
      <c r="EW86" s="88"/>
      <c r="EX86" s="88"/>
      <c r="EY86" s="88"/>
      <c r="EZ86" s="88"/>
      <c r="FA86" s="88"/>
      <c r="FB86" s="88"/>
      <c r="FC86" s="88"/>
      <c r="FD86" s="88">
        <f>データ!FU11</f>
        <v>0</v>
      </c>
      <c r="FE86" s="88"/>
      <c r="FF86" s="88"/>
      <c r="FG86" s="88"/>
      <c r="FH86" s="88"/>
      <c r="FI86" s="88"/>
      <c r="FJ86" s="88"/>
      <c r="FK86" s="88"/>
      <c r="FL86" s="88"/>
      <c r="FM86" s="88"/>
      <c r="FN86" s="88"/>
      <c r="FO86" s="88"/>
      <c r="FP86" s="88"/>
      <c r="FQ86" s="88"/>
      <c r="FR86" s="88"/>
      <c r="FS86" s="88"/>
      <c r="FT86" s="88"/>
      <c r="FU86" s="88">
        <f>データ!FV11</f>
        <v>0</v>
      </c>
      <c r="FV86" s="88"/>
      <c r="FW86" s="88"/>
      <c r="FX86" s="88"/>
      <c r="FY86" s="88"/>
      <c r="FZ86" s="88"/>
      <c r="GA86" s="88"/>
      <c r="GB86" s="88"/>
      <c r="GC86" s="88"/>
      <c r="GD86" s="88"/>
      <c r="GE86" s="88"/>
      <c r="GF86" s="88"/>
      <c r="GG86" s="88"/>
      <c r="GH86" s="88"/>
      <c r="GI86" s="88"/>
      <c r="GJ86" s="88"/>
      <c r="GK86" s="88"/>
      <c r="GL86" s="88">
        <f>データ!FW11</f>
        <v>0</v>
      </c>
      <c r="GM86" s="88"/>
      <c r="GN86" s="88"/>
      <c r="GO86" s="88"/>
      <c r="GP86" s="88"/>
      <c r="GQ86" s="88"/>
      <c r="GR86" s="88"/>
      <c r="GS86" s="88"/>
      <c r="GT86" s="88"/>
      <c r="GU86" s="88"/>
      <c r="GV86" s="88"/>
      <c r="GW86" s="88"/>
      <c r="GX86" s="88"/>
      <c r="GY86" s="88"/>
      <c r="GZ86" s="88"/>
      <c r="HA86" s="88"/>
      <c r="HB86" s="88"/>
      <c r="HC86" s="88">
        <f>データ!FX11</f>
        <v>0</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90.4</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72.400000000000006</v>
      </c>
      <c r="EN87" s="88"/>
      <c r="EO87" s="88"/>
      <c r="EP87" s="88"/>
      <c r="EQ87" s="88"/>
      <c r="ER87" s="88"/>
      <c r="ES87" s="88"/>
      <c r="ET87" s="88"/>
      <c r="EU87" s="88"/>
      <c r="EV87" s="88"/>
      <c r="EW87" s="88"/>
      <c r="EX87" s="88"/>
      <c r="EY87" s="88"/>
      <c r="EZ87" s="88"/>
      <c r="FA87" s="88"/>
      <c r="FB87" s="88"/>
      <c r="FC87" s="88"/>
      <c r="FD87" s="88">
        <f>データ!FU12</f>
        <v>83.2</v>
      </c>
      <c r="FE87" s="88"/>
      <c r="FF87" s="88"/>
      <c r="FG87" s="88"/>
      <c r="FH87" s="88"/>
      <c r="FI87" s="88"/>
      <c r="FJ87" s="88"/>
      <c r="FK87" s="88"/>
      <c r="FL87" s="88"/>
      <c r="FM87" s="88"/>
      <c r="FN87" s="88"/>
      <c r="FO87" s="88"/>
      <c r="FP87" s="88"/>
      <c r="FQ87" s="88"/>
      <c r="FR87" s="88"/>
      <c r="FS87" s="88"/>
      <c r="FT87" s="88"/>
      <c r="FU87" s="88">
        <f>データ!FV12</f>
        <v>88.6</v>
      </c>
      <c r="FV87" s="88"/>
      <c r="FW87" s="88"/>
      <c r="FX87" s="88"/>
      <c r="FY87" s="88"/>
      <c r="FZ87" s="88"/>
      <c r="GA87" s="88"/>
      <c r="GB87" s="88"/>
      <c r="GC87" s="88"/>
      <c r="GD87" s="88"/>
      <c r="GE87" s="88"/>
      <c r="GF87" s="88"/>
      <c r="GG87" s="88"/>
      <c r="GH87" s="88"/>
      <c r="GI87" s="88"/>
      <c r="GJ87" s="88"/>
      <c r="GK87" s="88"/>
      <c r="GL87" s="88">
        <f>データ!FW12</f>
        <v>96.2</v>
      </c>
      <c r="GM87" s="88"/>
      <c r="GN87" s="88"/>
      <c r="GO87" s="88"/>
      <c r="GP87" s="88"/>
      <c r="GQ87" s="88"/>
      <c r="GR87" s="88"/>
      <c r="GS87" s="88"/>
      <c r="GT87" s="88"/>
      <c r="GU87" s="88"/>
      <c r="GV87" s="88"/>
      <c r="GW87" s="88"/>
      <c r="GX87" s="88"/>
      <c r="GY87" s="88"/>
      <c r="GZ87" s="88"/>
      <c r="HA87" s="88"/>
      <c r="HB87" s="88"/>
      <c r="HC87" s="88">
        <f>データ!FX12</f>
        <v>100.8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37</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f>データ!EE11</f>
        <v>63.5</v>
      </c>
      <c r="U101" s="93"/>
      <c r="V101" s="93"/>
      <c r="W101" s="93"/>
      <c r="X101" s="93"/>
      <c r="Y101" s="93"/>
      <c r="Z101" s="93"/>
      <c r="AA101" s="93"/>
      <c r="AB101" s="93"/>
      <c r="AC101" s="93"/>
      <c r="AD101" s="93"/>
      <c r="AE101" s="93"/>
      <c r="AF101" s="93"/>
      <c r="AG101" s="93"/>
      <c r="AH101" s="93"/>
      <c r="AI101" s="93"/>
      <c r="AJ101" s="93"/>
      <c r="AK101" s="93"/>
      <c r="AL101" s="94"/>
      <c r="AM101" s="92">
        <f>データ!EF11</f>
        <v>64.599999999999994</v>
      </c>
      <c r="AN101" s="93"/>
      <c r="AO101" s="93"/>
      <c r="AP101" s="93"/>
      <c r="AQ101" s="93"/>
      <c r="AR101" s="93"/>
      <c r="AS101" s="93"/>
      <c r="AT101" s="93"/>
      <c r="AU101" s="93"/>
      <c r="AV101" s="93"/>
      <c r="AW101" s="93"/>
      <c r="AX101" s="93"/>
      <c r="AY101" s="93"/>
      <c r="AZ101" s="93"/>
      <c r="BA101" s="93"/>
      <c r="BB101" s="93"/>
      <c r="BC101" s="93"/>
      <c r="BD101" s="93"/>
      <c r="BE101" s="94"/>
      <c r="BF101" s="92">
        <f>データ!EG11</f>
        <v>63.4</v>
      </c>
      <c r="BG101" s="93"/>
      <c r="BH101" s="93"/>
      <c r="BI101" s="93"/>
      <c r="BJ101" s="93"/>
      <c r="BK101" s="93"/>
      <c r="BL101" s="93"/>
      <c r="BM101" s="93"/>
      <c r="BN101" s="93"/>
      <c r="BO101" s="93"/>
      <c r="BP101" s="93"/>
      <c r="BQ101" s="93"/>
      <c r="BR101" s="93"/>
      <c r="BS101" s="93"/>
      <c r="BT101" s="93"/>
      <c r="BU101" s="93"/>
      <c r="BV101" s="93"/>
      <c r="BW101" s="93"/>
      <c r="BX101" s="94"/>
      <c r="BY101" s="92">
        <f>データ!EH11</f>
        <v>64.900000000000006</v>
      </c>
      <c r="BZ101" s="93"/>
      <c r="CA101" s="93"/>
      <c r="CB101" s="93"/>
      <c r="CC101" s="93"/>
      <c r="CD101" s="93"/>
      <c r="CE101" s="93"/>
      <c r="CF101" s="93"/>
      <c r="CG101" s="93"/>
      <c r="CH101" s="93"/>
      <c r="CI101" s="93"/>
      <c r="CJ101" s="93"/>
      <c r="CK101" s="93"/>
      <c r="CL101" s="93"/>
      <c r="CM101" s="93"/>
      <c r="CN101" s="93"/>
      <c r="CO101" s="93"/>
      <c r="CP101" s="93"/>
      <c r="CQ101" s="94"/>
      <c r="CR101" s="92">
        <f>データ!EI11</f>
        <v>66.599999999999994</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63.5</v>
      </c>
      <c r="EN101" s="88"/>
      <c r="EO101" s="88"/>
      <c r="EP101" s="88"/>
      <c r="EQ101" s="88"/>
      <c r="ER101" s="88"/>
      <c r="ES101" s="88"/>
      <c r="ET101" s="88"/>
      <c r="EU101" s="88"/>
      <c r="EV101" s="88"/>
      <c r="EW101" s="88"/>
      <c r="EX101" s="88"/>
      <c r="EY101" s="88"/>
      <c r="EZ101" s="88"/>
      <c r="FA101" s="88"/>
      <c r="FB101" s="88"/>
      <c r="FC101" s="88"/>
      <c r="FD101" s="88">
        <f>データ!GE11</f>
        <v>64.599999999999994</v>
      </c>
      <c r="FE101" s="88"/>
      <c r="FF101" s="88"/>
      <c r="FG101" s="88"/>
      <c r="FH101" s="88"/>
      <c r="FI101" s="88"/>
      <c r="FJ101" s="88"/>
      <c r="FK101" s="88"/>
      <c r="FL101" s="88"/>
      <c r="FM101" s="88"/>
      <c r="FN101" s="88"/>
      <c r="FO101" s="88"/>
      <c r="FP101" s="88"/>
      <c r="FQ101" s="88"/>
      <c r="FR101" s="88"/>
      <c r="FS101" s="88"/>
      <c r="FT101" s="88"/>
      <c r="FU101" s="88">
        <f>データ!GF11</f>
        <v>63.4</v>
      </c>
      <c r="FV101" s="88"/>
      <c r="FW101" s="88"/>
      <c r="FX101" s="88"/>
      <c r="FY101" s="88"/>
      <c r="FZ101" s="88"/>
      <c r="GA101" s="88"/>
      <c r="GB101" s="88"/>
      <c r="GC101" s="88"/>
      <c r="GD101" s="88"/>
      <c r="GE101" s="88"/>
      <c r="GF101" s="88"/>
      <c r="GG101" s="88"/>
      <c r="GH101" s="88"/>
      <c r="GI101" s="88"/>
      <c r="GJ101" s="88"/>
      <c r="GK101" s="88"/>
      <c r="GL101" s="88">
        <f>データ!GG11</f>
        <v>64.900000000000006</v>
      </c>
      <c r="GM101" s="88"/>
      <c r="GN101" s="88"/>
      <c r="GO101" s="88"/>
      <c r="GP101" s="88"/>
      <c r="GQ101" s="88"/>
      <c r="GR101" s="88"/>
      <c r="GS101" s="88"/>
      <c r="GT101" s="88"/>
      <c r="GU101" s="88"/>
      <c r="GV101" s="88"/>
      <c r="GW101" s="88"/>
      <c r="GX101" s="88"/>
      <c r="GY101" s="88"/>
      <c r="GZ101" s="88"/>
      <c r="HA101" s="88"/>
      <c r="HB101" s="88"/>
      <c r="HC101" s="88">
        <f>データ!GH11</f>
        <v>66.599999999999994</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f>データ!EE12</f>
        <v>61.2</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f>データ!GD12</f>
        <v>63.4</v>
      </c>
      <c r="EN102" s="88"/>
      <c r="EO102" s="88"/>
      <c r="EP102" s="88"/>
      <c r="EQ102" s="88"/>
      <c r="ER102" s="88"/>
      <c r="ES102" s="88"/>
      <c r="ET102" s="88"/>
      <c r="EU102" s="88"/>
      <c r="EV102" s="88"/>
      <c r="EW102" s="88"/>
      <c r="EX102" s="88"/>
      <c r="EY102" s="88"/>
      <c r="EZ102" s="88"/>
      <c r="FA102" s="88"/>
      <c r="FB102" s="88"/>
      <c r="FC102" s="88"/>
      <c r="FD102" s="88">
        <f>データ!GE12</f>
        <v>63.8</v>
      </c>
      <c r="FE102" s="88"/>
      <c r="FF102" s="88"/>
      <c r="FG102" s="88"/>
      <c r="FH102" s="88"/>
      <c r="FI102" s="88"/>
      <c r="FJ102" s="88"/>
      <c r="FK102" s="88"/>
      <c r="FL102" s="88"/>
      <c r="FM102" s="88"/>
      <c r="FN102" s="88"/>
      <c r="FO102" s="88"/>
      <c r="FP102" s="88"/>
      <c r="FQ102" s="88"/>
      <c r="FR102" s="88"/>
      <c r="FS102" s="88"/>
      <c r="FT102" s="88"/>
      <c r="FU102" s="88">
        <f>データ!GF12</f>
        <v>63.6</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0</v>
      </c>
      <c r="U117" s="93"/>
      <c r="V117" s="93"/>
      <c r="W117" s="93"/>
      <c r="X117" s="93"/>
      <c r="Y117" s="93"/>
      <c r="Z117" s="93"/>
      <c r="AA117" s="93"/>
      <c r="AB117" s="93"/>
      <c r="AC117" s="93"/>
      <c r="AD117" s="93"/>
      <c r="AE117" s="93"/>
      <c r="AF117" s="93"/>
      <c r="AG117" s="93"/>
      <c r="AH117" s="93"/>
      <c r="AI117" s="93"/>
      <c r="AJ117" s="93"/>
      <c r="AK117" s="93"/>
      <c r="AL117" s="94"/>
      <c r="AM117" s="92">
        <f>データ!EP11</f>
        <v>0</v>
      </c>
      <c r="AN117" s="93"/>
      <c r="AO117" s="93"/>
      <c r="AP117" s="93"/>
      <c r="AQ117" s="93"/>
      <c r="AR117" s="93"/>
      <c r="AS117" s="93"/>
      <c r="AT117" s="93"/>
      <c r="AU117" s="93"/>
      <c r="AV117" s="93"/>
      <c r="AW117" s="93"/>
      <c r="AX117" s="93"/>
      <c r="AY117" s="93"/>
      <c r="AZ117" s="93"/>
      <c r="BA117" s="93"/>
      <c r="BB117" s="93"/>
      <c r="BC117" s="93"/>
      <c r="BD117" s="93"/>
      <c r="BE117" s="94"/>
      <c r="BF117" s="92">
        <f>データ!EQ11</f>
        <v>0</v>
      </c>
      <c r="BG117" s="93"/>
      <c r="BH117" s="93"/>
      <c r="BI117" s="93"/>
      <c r="BJ117" s="93"/>
      <c r="BK117" s="93"/>
      <c r="BL117" s="93"/>
      <c r="BM117" s="93"/>
      <c r="BN117" s="93"/>
      <c r="BO117" s="93"/>
      <c r="BP117" s="93"/>
      <c r="BQ117" s="93"/>
      <c r="BR117" s="93"/>
      <c r="BS117" s="93"/>
      <c r="BT117" s="93"/>
      <c r="BU117" s="93"/>
      <c r="BV117" s="93"/>
      <c r="BW117" s="93"/>
      <c r="BX117" s="94"/>
      <c r="BY117" s="92">
        <f>データ!ER11</f>
        <v>0</v>
      </c>
      <c r="BZ117" s="93"/>
      <c r="CA117" s="93"/>
      <c r="CB117" s="93"/>
      <c r="CC117" s="93"/>
      <c r="CD117" s="93"/>
      <c r="CE117" s="93"/>
      <c r="CF117" s="93"/>
      <c r="CG117" s="93"/>
      <c r="CH117" s="93"/>
      <c r="CI117" s="93"/>
      <c r="CJ117" s="93"/>
      <c r="CK117" s="93"/>
      <c r="CL117" s="93"/>
      <c r="CM117" s="93"/>
      <c r="CN117" s="93"/>
      <c r="CO117" s="93"/>
      <c r="CP117" s="93"/>
      <c r="CQ117" s="94"/>
      <c r="CR117" s="92">
        <f>データ!ES11</f>
        <v>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0</v>
      </c>
      <c r="EN117" s="88"/>
      <c r="EO117" s="88"/>
      <c r="EP117" s="88"/>
      <c r="EQ117" s="88"/>
      <c r="ER117" s="88"/>
      <c r="ES117" s="88"/>
      <c r="ET117" s="88"/>
      <c r="EU117" s="88"/>
      <c r="EV117" s="88"/>
      <c r="EW117" s="88"/>
      <c r="EX117" s="88"/>
      <c r="EY117" s="88"/>
      <c r="EZ117" s="88"/>
      <c r="FA117" s="88"/>
      <c r="FB117" s="88"/>
      <c r="FC117" s="88"/>
      <c r="FD117" s="88">
        <f>データ!GO11</f>
        <v>0</v>
      </c>
      <c r="FE117" s="88"/>
      <c r="FF117" s="88"/>
      <c r="FG117" s="88"/>
      <c r="FH117" s="88"/>
      <c r="FI117" s="88"/>
      <c r="FJ117" s="88"/>
      <c r="FK117" s="88"/>
      <c r="FL117" s="88"/>
      <c r="FM117" s="88"/>
      <c r="FN117" s="88"/>
      <c r="FO117" s="88"/>
      <c r="FP117" s="88"/>
      <c r="FQ117" s="88"/>
      <c r="FR117" s="88"/>
      <c r="FS117" s="88"/>
      <c r="FT117" s="88"/>
      <c r="FU117" s="88">
        <f>データ!GP11</f>
        <v>0</v>
      </c>
      <c r="FV117" s="88"/>
      <c r="FW117" s="88"/>
      <c r="FX117" s="88"/>
      <c r="FY117" s="88"/>
      <c r="FZ117" s="88"/>
      <c r="GA117" s="88"/>
      <c r="GB117" s="88"/>
      <c r="GC117" s="88"/>
      <c r="GD117" s="88"/>
      <c r="GE117" s="88"/>
      <c r="GF117" s="88"/>
      <c r="GG117" s="88"/>
      <c r="GH117" s="88"/>
      <c r="GI117" s="88"/>
      <c r="GJ117" s="88"/>
      <c r="GK117" s="88"/>
      <c r="GL117" s="88">
        <f>データ!GQ11</f>
        <v>0</v>
      </c>
      <c r="GM117" s="88"/>
      <c r="GN117" s="88"/>
      <c r="GO117" s="88"/>
      <c r="GP117" s="88"/>
      <c r="GQ117" s="88"/>
      <c r="GR117" s="88"/>
      <c r="GS117" s="88"/>
      <c r="GT117" s="88"/>
      <c r="GU117" s="88"/>
      <c r="GV117" s="88"/>
      <c r="GW117" s="88"/>
      <c r="GX117" s="88"/>
      <c r="GY117" s="88"/>
      <c r="GZ117" s="88"/>
      <c r="HA117" s="88"/>
      <c r="HB117" s="88"/>
      <c r="HC117" s="88">
        <f>データ!GR11</f>
        <v>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22.6</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16.3</v>
      </c>
      <c r="EN118" s="88"/>
      <c r="EO118" s="88"/>
      <c r="EP118" s="88"/>
      <c r="EQ118" s="88"/>
      <c r="ER118" s="88"/>
      <c r="ES118" s="88"/>
      <c r="ET118" s="88"/>
      <c r="EU118" s="88"/>
      <c r="EV118" s="88"/>
      <c r="EW118" s="88"/>
      <c r="EX118" s="88"/>
      <c r="EY118" s="88"/>
      <c r="EZ118" s="88"/>
      <c r="FA118" s="88"/>
      <c r="FB118" s="88"/>
      <c r="FC118" s="88"/>
      <c r="FD118" s="88">
        <f>データ!GO12</f>
        <v>16.399999999999999</v>
      </c>
      <c r="FE118" s="88"/>
      <c r="FF118" s="88"/>
      <c r="FG118" s="88"/>
      <c r="FH118" s="88"/>
      <c r="FI118" s="88"/>
      <c r="FJ118" s="88"/>
      <c r="FK118" s="88"/>
      <c r="FL118" s="88"/>
      <c r="FM118" s="88"/>
      <c r="FN118" s="88"/>
      <c r="FO118" s="88"/>
      <c r="FP118" s="88"/>
      <c r="FQ118" s="88"/>
      <c r="FR118" s="88"/>
      <c r="FS118" s="88"/>
      <c r="FT118" s="88"/>
      <c r="FU118" s="88">
        <f>データ!GP12</f>
        <v>18.2</v>
      </c>
      <c r="FV118" s="88"/>
      <c r="FW118" s="88"/>
      <c r="FX118" s="88"/>
      <c r="FY118" s="88"/>
      <c r="FZ118" s="88"/>
      <c r="GA118" s="88"/>
      <c r="GB118" s="88"/>
      <c r="GC118" s="88"/>
      <c r="GD118" s="88"/>
      <c r="GE118" s="88"/>
      <c r="GF118" s="88"/>
      <c r="GG118" s="88"/>
      <c r="GH118" s="88"/>
      <c r="GI118" s="88"/>
      <c r="GJ118" s="88"/>
      <c r="GK118" s="88"/>
      <c r="GL118" s="88">
        <f>データ!GQ12</f>
        <v>22.3</v>
      </c>
      <c r="GM118" s="88"/>
      <c r="GN118" s="88"/>
      <c r="GO118" s="88"/>
      <c r="GP118" s="88"/>
      <c r="GQ118" s="88"/>
      <c r="GR118" s="88"/>
      <c r="GS118" s="88"/>
      <c r="GT118" s="88"/>
      <c r="GU118" s="88"/>
      <c r="GV118" s="88"/>
      <c r="GW118" s="88"/>
      <c r="GX118" s="88"/>
      <c r="GY118" s="88"/>
      <c r="GZ118" s="88"/>
      <c r="HA118" s="88"/>
      <c r="HB118" s="88"/>
      <c r="HC118" s="88">
        <f>データ!GR12</f>
        <v>24.5</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38</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39</v>
      </c>
      <c r="C125" s="2" t="s">
        <v>40</v>
      </c>
      <c r="D125" s="2" t="s">
        <v>41</v>
      </c>
      <c r="E125" s="2" t="s">
        <v>42</v>
      </c>
      <c r="F125" s="2" t="s">
        <v>43</v>
      </c>
      <c r="G125" s="2" t="s">
        <v>44</v>
      </c>
    </row>
    <row r="126" spans="1:582" ht="13.5" hidden="1" customHeight="1" x14ac:dyDescent="0.15">
      <c r="C126" s="2" t="str">
        <f>データ!CY9</f>
        <v>（最大出力合計36,500kW）</v>
      </c>
      <c r="D126" s="2" t="str">
        <f>データ!EX9</f>
        <v>（最大出力合計36,500kW）</v>
      </c>
      <c r="E126" s="2" t="str">
        <f>データ!GW9</f>
        <v>（最大出力合計-kW）</v>
      </c>
      <c r="F126" s="2" t="str">
        <f>データ!IV9</f>
        <v>（最大出力合計-kW）</v>
      </c>
      <c r="G126" s="2" t="str">
        <f>データ!KU9</f>
        <v>（最大出力合計-kW）</v>
      </c>
    </row>
  </sheetData>
  <sheetProtection algorithmName="SHA-512" hashValue="fK1kWR9kDVZ8ZLeHXYXX5ETuMDxPyvzVT8bdglCrMICJv1PDzAH6aDgZ2VEqtZBfAAt7qfGcD9GUNmTCJbIfkg==" saltValue="EAmqNrhCLHH9fhyjfiHLQ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15">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78</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78</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78</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78</v>
      </c>
      <c r="ML4" s="38"/>
      <c r="MM4" s="38"/>
      <c r="MN4" s="38"/>
      <c r="MO4" s="38"/>
      <c r="MP4" s="38"/>
      <c r="MQ4" s="38"/>
      <c r="MR4" s="38"/>
      <c r="MS4" s="38"/>
      <c r="MT4" s="41"/>
      <c r="MU4" s="37" t="s">
        <v>79</v>
      </c>
      <c r="MV4" s="38"/>
      <c r="MW4" s="38"/>
      <c r="MX4" s="41"/>
      <c r="MY4" s="37" t="s">
        <v>42</v>
      </c>
      <c r="MZ4" s="38"/>
      <c r="NA4" s="38"/>
      <c r="NB4" s="41"/>
      <c r="NC4" s="37" t="s">
        <v>43</v>
      </c>
      <c r="ND4" s="38"/>
      <c r="NE4" s="38"/>
      <c r="NF4" s="41"/>
      <c r="NG4" s="37" t="s">
        <v>80</v>
      </c>
      <c r="NH4" s="38"/>
      <c r="NI4" s="38"/>
      <c r="NJ4" s="41"/>
    </row>
    <row r="5" spans="1:374" x14ac:dyDescent="0.15">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40.5" x14ac:dyDescent="0.15">
      <c r="A6" s="33" t="s">
        <v>121</v>
      </c>
      <c r="B6" s="48" t="str">
        <f>B7</f>
        <v>2022</v>
      </c>
      <c r="C6" s="48" t="str">
        <f t="shared" ref="C6:AX6" si="6">C7</f>
        <v>130001</v>
      </c>
      <c r="D6" s="48" t="str">
        <f t="shared" si="6"/>
        <v>46</v>
      </c>
      <c r="E6" s="48" t="str">
        <f t="shared" si="6"/>
        <v>04</v>
      </c>
      <c r="F6" s="48" t="str">
        <f t="shared" si="6"/>
        <v>0</v>
      </c>
      <c r="G6" s="48" t="str">
        <f t="shared" si="6"/>
        <v>000</v>
      </c>
      <c r="H6" s="48" t="str">
        <f t="shared" si="6"/>
        <v>東京都</v>
      </c>
      <c r="I6" s="48" t="str">
        <f t="shared" si="6"/>
        <v>法適用</v>
      </c>
      <c r="J6" s="48" t="str">
        <f t="shared" si="6"/>
        <v>電気事業</v>
      </c>
      <c r="K6" s="48" t="str">
        <f t="shared" si="6"/>
        <v>自治体職員</v>
      </c>
      <c r="L6" s="49">
        <f t="shared" si="6"/>
        <v>97.6</v>
      </c>
      <c r="M6" s="50">
        <f t="shared" si="6"/>
        <v>3</v>
      </c>
      <c r="N6" s="50" t="str">
        <f t="shared" si="6"/>
        <v>-</v>
      </c>
      <c r="O6" s="50" t="str">
        <f t="shared" si="6"/>
        <v>-</v>
      </c>
      <c r="P6" s="50" t="str">
        <f t="shared" si="6"/>
        <v>-</v>
      </c>
      <c r="Q6" s="50" t="str">
        <f t="shared" si="6"/>
        <v>-</v>
      </c>
      <c r="R6" s="51" t="str">
        <f>R7</f>
        <v>令和６年３月31日　多摩川第一発電所、多摩川第三発電所、白丸発電所</v>
      </c>
      <c r="S6" s="52" t="str">
        <f t="shared" si="6"/>
        <v>-</v>
      </c>
      <c r="T6" s="48" t="str">
        <f t="shared" si="6"/>
        <v>無</v>
      </c>
      <c r="U6" s="52" t="str">
        <f t="shared" si="6"/>
        <v>ENEOS株式会社</v>
      </c>
      <c r="V6" s="49" t="str">
        <f t="shared" si="6"/>
        <v>-</v>
      </c>
      <c r="W6" s="50">
        <f>W7</f>
        <v>109976</v>
      </c>
      <c r="X6" s="50">
        <f t="shared" si="6"/>
        <v>116956</v>
      </c>
      <c r="Y6" s="50">
        <f t="shared" si="6"/>
        <v>151019</v>
      </c>
      <c r="Z6" s="50">
        <f t="shared" si="6"/>
        <v>116187</v>
      </c>
      <c r="AA6" s="50">
        <f t="shared" si="6"/>
        <v>95453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109976</v>
      </c>
      <c r="AR6" s="50">
        <f t="shared" si="6"/>
        <v>116956</v>
      </c>
      <c r="AS6" s="50">
        <f t="shared" si="6"/>
        <v>151019</v>
      </c>
      <c r="AT6" s="50">
        <f t="shared" si="6"/>
        <v>116187</v>
      </c>
      <c r="AU6" s="50">
        <f t="shared" si="6"/>
        <v>95453</v>
      </c>
      <c r="AV6" s="50">
        <f t="shared" si="6"/>
        <v>965976</v>
      </c>
      <c r="AW6" s="50" t="str">
        <f t="shared" si="6"/>
        <v>-</v>
      </c>
      <c r="AX6" s="50">
        <f t="shared" si="6"/>
        <v>965976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122</v>
      </c>
      <c r="C7" s="58" t="s">
        <v>123</v>
      </c>
      <c r="D7" s="58" t="s">
        <v>124</v>
      </c>
      <c r="E7" s="58" t="s">
        <v>125</v>
      </c>
      <c r="F7" s="58" t="s">
        <v>126</v>
      </c>
      <c r="G7" s="58" t="s">
        <v>127</v>
      </c>
      <c r="H7" s="58" t="s">
        <v>128</v>
      </c>
      <c r="I7" s="58" t="s">
        <v>129</v>
      </c>
      <c r="J7" s="58" t="s">
        <v>130</v>
      </c>
      <c r="K7" s="58" t="s">
        <v>131</v>
      </c>
      <c r="L7" s="59">
        <v>97.6</v>
      </c>
      <c r="M7" s="60">
        <v>3</v>
      </c>
      <c r="N7" s="60" t="s">
        <v>132</v>
      </c>
      <c r="O7" s="61" t="s">
        <v>132</v>
      </c>
      <c r="P7" s="61" t="s">
        <v>132</v>
      </c>
      <c r="Q7" s="61" t="s">
        <v>132</v>
      </c>
      <c r="R7" s="62" t="s">
        <v>133</v>
      </c>
      <c r="S7" s="62" t="s">
        <v>132</v>
      </c>
      <c r="T7" s="63" t="s">
        <v>134</v>
      </c>
      <c r="U7" s="62" t="s">
        <v>135</v>
      </c>
      <c r="V7" s="59" t="s">
        <v>132</v>
      </c>
      <c r="W7" s="61">
        <v>109976</v>
      </c>
      <c r="X7" s="61">
        <v>116956</v>
      </c>
      <c r="Y7" s="61">
        <v>151019</v>
      </c>
      <c r="Z7" s="61">
        <v>116187</v>
      </c>
      <c r="AA7" s="61">
        <v>95453</v>
      </c>
      <c r="AB7" s="61" t="s">
        <v>132</v>
      </c>
      <c r="AC7" s="61" t="s">
        <v>132</v>
      </c>
      <c r="AD7" s="61" t="s">
        <v>132</v>
      </c>
      <c r="AE7" s="61" t="s">
        <v>132</v>
      </c>
      <c r="AF7" s="61" t="s">
        <v>132</v>
      </c>
      <c r="AG7" s="61" t="s">
        <v>132</v>
      </c>
      <c r="AH7" s="61" t="s">
        <v>132</v>
      </c>
      <c r="AI7" s="61" t="s">
        <v>132</v>
      </c>
      <c r="AJ7" s="61" t="s">
        <v>132</v>
      </c>
      <c r="AK7" s="61" t="s">
        <v>132</v>
      </c>
      <c r="AL7" s="61" t="s">
        <v>132</v>
      </c>
      <c r="AM7" s="61" t="s">
        <v>132</v>
      </c>
      <c r="AN7" s="61" t="s">
        <v>132</v>
      </c>
      <c r="AO7" s="61" t="s">
        <v>132</v>
      </c>
      <c r="AP7" s="61" t="s">
        <v>132</v>
      </c>
      <c r="AQ7" s="61">
        <v>109976</v>
      </c>
      <c r="AR7" s="61">
        <v>116956</v>
      </c>
      <c r="AS7" s="61">
        <v>151019</v>
      </c>
      <c r="AT7" s="61">
        <v>116187</v>
      </c>
      <c r="AU7" s="61">
        <v>95453</v>
      </c>
      <c r="AV7" s="61">
        <v>965976</v>
      </c>
      <c r="AW7" s="61" t="s">
        <v>132</v>
      </c>
      <c r="AX7" s="61">
        <v>965976</v>
      </c>
      <c r="AY7" s="64">
        <v>176.7</v>
      </c>
      <c r="AZ7" s="64">
        <v>183.6</v>
      </c>
      <c r="BA7" s="64">
        <v>172.2</v>
      </c>
      <c r="BB7" s="64">
        <v>134</v>
      </c>
      <c r="BC7" s="64">
        <v>120.8</v>
      </c>
      <c r="BD7" s="64">
        <v>129.9</v>
      </c>
      <c r="BE7" s="64">
        <v>130.19999999999999</v>
      </c>
      <c r="BF7" s="64">
        <v>134.6</v>
      </c>
      <c r="BG7" s="64">
        <v>131.19999999999999</v>
      </c>
      <c r="BH7" s="64">
        <v>130.30000000000001</v>
      </c>
      <c r="BI7" s="64">
        <v>100</v>
      </c>
      <c r="BJ7" s="64">
        <v>173.7</v>
      </c>
      <c r="BK7" s="64">
        <v>180.6</v>
      </c>
      <c r="BL7" s="64">
        <v>170</v>
      </c>
      <c r="BM7" s="64">
        <v>131</v>
      </c>
      <c r="BN7" s="64">
        <v>117.5</v>
      </c>
      <c r="BO7" s="64">
        <v>128.9</v>
      </c>
      <c r="BP7" s="64">
        <v>129.30000000000001</v>
      </c>
      <c r="BQ7" s="64">
        <v>133.80000000000001</v>
      </c>
      <c r="BR7" s="64">
        <v>130.19999999999999</v>
      </c>
      <c r="BS7" s="64">
        <v>129.30000000000001</v>
      </c>
      <c r="BT7" s="64">
        <v>100</v>
      </c>
      <c r="BU7" s="64">
        <v>2182.6999999999998</v>
      </c>
      <c r="BV7" s="64">
        <v>2760.5</v>
      </c>
      <c r="BW7" s="64">
        <v>3359.8</v>
      </c>
      <c r="BX7" s="64">
        <v>5258.4</v>
      </c>
      <c r="BY7" s="64">
        <v>6330.8</v>
      </c>
      <c r="BZ7" s="64">
        <v>749.1</v>
      </c>
      <c r="CA7" s="64">
        <v>763.6</v>
      </c>
      <c r="CB7" s="64">
        <v>666.3</v>
      </c>
      <c r="CC7" s="64">
        <v>836.7</v>
      </c>
      <c r="CD7" s="64">
        <v>816.6</v>
      </c>
      <c r="CE7" s="64">
        <v>100</v>
      </c>
      <c r="CF7" s="64">
        <v>7982.4</v>
      </c>
      <c r="CG7" s="64">
        <v>7679.9</v>
      </c>
      <c r="CH7" s="64">
        <v>8205.7000000000007</v>
      </c>
      <c r="CI7" s="64">
        <v>7620.9</v>
      </c>
      <c r="CJ7" s="64">
        <v>8585.6</v>
      </c>
      <c r="CK7" s="64">
        <v>9078.5</v>
      </c>
      <c r="CL7" s="64">
        <v>9106</v>
      </c>
      <c r="CM7" s="64">
        <v>9268.1</v>
      </c>
      <c r="CN7" s="64">
        <v>9846.1</v>
      </c>
      <c r="CO7" s="64">
        <v>10480.4</v>
      </c>
      <c r="CP7" s="61">
        <v>875848</v>
      </c>
      <c r="CQ7" s="61">
        <v>962210</v>
      </c>
      <c r="CR7" s="61">
        <v>1098504</v>
      </c>
      <c r="CS7" s="61">
        <v>522390</v>
      </c>
      <c r="CT7" s="61">
        <v>364855</v>
      </c>
      <c r="CU7" s="61">
        <v>1533303</v>
      </c>
      <c r="CV7" s="61">
        <v>1359753</v>
      </c>
      <c r="CW7" s="61">
        <v>1430009</v>
      </c>
      <c r="CX7" s="61">
        <v>1417603</v>
      </c>
      <c r="CY7" s="61">
        <v>1498744</v>
      </c>
      <c r="CZ7" s="61">
        <v>36500</v>
      </c>
      <c r="DA7" s="64">
        <v>34.4</v>
      </c>
      <c r="DB7" s="64">
        <v>36.5</v>
      </c>
      <c r="DC7" s="64">
        <v>47.2</v>
      </c>
      <c r="DD7" s="64">
        <v>36.299999999999997</v>
      </c>
      <c r="DE7" s="64">
        <v>29.9</v>
      </c>
      <c r="DF7" s="64">
        <v>35</v>
      </c>
      <c r="DG7" s="64">
        <v>34.799999999999997</v>
      </c>
      <c r="DH7" s="64">
        <v>34.4</v>
      </c>
      <c r="DI7" s="64">
        <v>31.9</v>
      </c>
      <c r="DJ7" s="64">
        <v>31.3</v>
      </c>
      <c r="DK7" s="64">
        <v>0.8</v>
      </c>
      <c r="DL7" s="64">
        <v>5.3</v>
      </c>
      <c r="DM7" s="64">
        <v>11.6</v>
      </c>
      <c r="DN7" s="64">
        <v>4.4000000000000004</v>
      </c>
      <c r="DO7" s="64">
        <v>2.2000000000000002</v>
      </c>
      <c r="DP7" s="64">
        <v>20</v>
      </c>
      <c r="DQ7" s="64">
        <v>18.5</v>
      </c>
      <c r="DR7" s="64">
        <v>20.5</v>
      </c>
      <c r="DS7" s="64">
        <v>18.899999999999999</v>
      </c>
      <c r="DT7" s="64">
        <v>20.9</v>
      </c>
      <c r="DU7" s="64">
        <v>0</v>
      </c>
      <c r="DV7" s="64">
        <v>0</v>
      </c>
      <c r="DW7" s="64">
        <v>0</v>
      </c>
      <c r="DX7" s="64">
        <v>0</v>
      </c>
      <c r="DY7" s="64">
        <v>0</v>
      </c>
      <c r="DZ7" s="64">
        <v>90.4</v>
      </c>
      <c r="EA7" s="64">
        <v>94</v>
      </c>
      <c r="EB7" s="64">
        <v>96.3</v>
      </c>
      <c r="EC7" s="64">
        <v>102.6</v>
      </c>
      <c r="ED7" s="64">
        <v>105.3</v>
      </c>
      <c r="EE7" s="64">
        <v>63.5</v>
      </c>
      <c r="EF7" s="64">
        <v>64.599999999999994</v>
      </c>
      <c r="EG7" s="64">
        <v>63.4</v>
      </c>
      <c r="EH7" s="64">
        <v>64.900000000000006</v>
      </c>
      <c r="EI7" s="64">
        <v>66.599999999999994</v>
      </c>
      <c r="EJ7" s="64">
        <v>61.2</v>
      </c>
      <c r="EK7" s="64">
        <v>61.9</v>
      </c>
      <c r="EL7" s="64">
        <v>62</v>
      </c>
      <c r="EM7" s="64">
        <v>60.7</v>
      </c>
      <c r="EN7" s="64">
        <v>60.9</v>
      </c>
      <c r="EO7" s="64">
        <v>0</v>
      </c>
      <c r="EP7" s="64">
        <v>0</v>
      </c>
      <c r="EQ7" s="64">
        <v>0</v>
      </c>
      <c r="ER7" s="64">
        <v>0</v>
      </c>
      <c r="ES7" s="64">
        <v>0</v>
      </c>
      <c r="ET7" s="64">
        <v>22.6</v>
      </c>
      <c r="EU7" s="64">
        <v>23.3</v>
      </c>
      <c r="EV7" s="64">
        <v>25</v>
      </c>
      <c r="EW7" s="64">
        <v>29.2</v>
      </c>
      <c r="EX7" s="64">
        <v>30.9</v>
      </c>
      <c r="EY7" s="61">
        <v>36500</v>
      </c>
      <c r="EZ7" s="64">
        <v>34.4</v>
      </c>
      <c r="FA7" s="64">
        <v>36.5</v>
      </c>
      <c r="FB7" s="64">
        <v>47.2</v>
      </c>
      <c r="FC7" s="64">
        <v>36.299999999999997</v>
      </c>
      <c r="FD7" s="64">
        <v>29.9</v>
      </c>
      <c r="FE7" s="64">
        <v>36.299999999999997</v>
      </c>
      <c r="FF7" s="64">
        <v>36.4</v>
      </c>
      <c r="FG7" s="64">
        <v>35.799999999999997</v>
      </c>
      <c r="FH7" s="64">
        <v>33.1</v>
      </c>
      <c r="FI7" s="64">
        <v>32.4</v>
      </c>
      <c r="FJ7" s="64">
        <v>0.8</v>
      </c>
      <c r="FK7" s="64">
        <v>5.3</v>
      </c>
      <c r="FL7" s="64">
        <v>11.6</v>
      </c>
      <c r="FM7" s="64">
        <v>4.4000000000000004</v>
      </c>
      <c r="FN7" s="64">
        <v>2.2000000000000002</v>
      </c>
      <c r="FO7" s="64">
        <v>21.5</v>
      </c>
      <c r="FP7" s="64">
        <v>20</v>
      </c>
      <c r="FQ7" s="64">
        <v>21.9</v>
      </c>
      <c r="FR7" s="64">
        <v>20.2</v>
      </c>
      <c r="FS7" s="64">
        <v>22</v>
      </c>
      <c r="FT7" s="64">
        <v>0</v>
      </c>
      <c r="FU7" s="64">
        <v>0</v>
      </c>
      <c r="FV7" s="64">
        <v>0</v>
      </c>
      <c r="FW7" s="64">
        <v>0</v>
      </c>
      <c r="FX7" s="64">
        <v>0</v>
      </c>
      <c r="FY7" s="64">
        <v>72.400000000000006</v>
      </c>
      <c r="FZ7" s="64">
        <v>83.2</v>
      </c>
      <c r="GA7" s="64">
        <v>88.6</v>
      </c>
      <c r="GB7" s="64">
        <v>96.2</v>
      </c>
      <c r="GC7" s="64">
        <v>100.8</v>
      </c>
      <c r="GD7" s="64">
        <v>63.5</v>
      </c>
      <c r="GE7" s="64">
        <v>64.599999999999994</v>
      </c>
      <c r="GF7" s="64">
        <v>63.4</v>
      </c>
      <c r="GG7" s="64">
        <v>64.900000000000006</v>
      </c>
      <c r="GH7" s="64">
        <v>66.599999999999994</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132</v>
      </c>
      <c r="GY7" s="64" t="s">
        <v>132</v>
      </c>
      <c r="GZ7" s="64" t="s">
        <v>132</v>
      </c>
      <c r="HA7" s="64" t="s">
        <v>132</v>
      </c>
      <c r="HB7" s="64" t="s">
        <v>132</v>
      </c>
      <c r="HC7" s="64" t="s">
        <v>132</v>
      </c>
      <c r="HD7" s="64">
        <v>17.100000000000001</v>
      </c>
      <c r="HE7" s="64">
        <v>18.2</v>
      </c>
      <c r="HF7" s="64">
        <v>17.3</v>
      </c>
      <c r="HG7" s="64">
        <v>17.2</v>
      </c>
      <c r="HH7" s="64">
        <v>17.100000000000001</v>
      </c>
      <c r="HI7" s="64" t="s">
        <v>132</v>
      </c>
      <c r="HJ7" s="64" t="s">
        <v>132</v>
      </c>
      <c r="HK7" s="64" t="s">
        <v>132</v>
      </c>
      <c r="HL7" s="64" t="s">
        <v>132</v>
      </c>
      <c r="HM7" s="64" t="s">
        <v>132</v>
      </c>
      <c r="HN7" s="64">
        <v>22.4</v>
      </c>
      <c r="HO7" s="64">
        <v>4.3</v>
      </c>
      <c r="HP7" s="64">
        <v>19.2</v>
      </c>
      <c r="HQ7" s="64">
        <v>14</v>
      </c>
      <c r="HR7" s="64">
        <v>11.4</v>
      </c>
      <c r="HS7" s="64" t="s">
        <v>132</v>
      </c>
      <c r="HT7" s="64" t="s">
        <v>132</v>
      </c>
      <c r="HU7" s="64" t="s">
        <v>132</v>
      </c>
      <c r="HV7" s="64" t="s">
        <v>132</v>
      </c>
      <c r="HW7" s="64" t="s">
        <v>132</v>
      </c>
      <c r="HX7" s="64">
        <v>0</v>
      </c>
      <c r="HY7" s="64">
        <v>0</v>
      </c>
      <c r="HZ7" s="64">
        <v>0</v>
      </c>
      <c r="IA7" s="64">
        <v>0</v>
      </c>
      <c r="IB7" s="64">
        <v>0</v>
      </c>
      <c r="IC7" s="64" t="s">
        <v>132</v>
      </c>
      <c r="ID7" s="64" t="s">
        <v>132</v>
      </c>
      <c r="IE7" s="64" t="s">
        <v>132</v>
      </c>
      <c r="IF7" s="64" t="s">
        <v>132</v>
      </c>
      <c r="IG7" s="64" t="s">
        <v>132</v>
      </c>
      <c r="IH7" s="64">
        <v>84.5</v>
      </c>
      <c r="II7" s="64">
        <v>82.7</v>
      </c>
      <c r="IJ7" s="64">
        <v>88</v>
      </c>
      <c r="IK7" s="64">
        <v>93.3</v>
      </c>
      <c r="IL7" s="64">
        <v>90</v>
      </c>
      <c r="IM7" s="64" t="s">
        <v>132</v>
      </c>
      <c r="IN7" s="64" t="s">
        <v>132</v>
      </c>
      <c r="IO7" s="64" t="s">
        <v>132</v>
      </c>
      <c r="IP7" s="64" t="s">
        <v>132</v>
      </c>
      <c r="IQ7" s="64" t="s">
        <v>132</v>
      </c>
      <c r="IR7" s="64">
        <v>0</v>
      </c>
      <c r="IS7" s="64">
        <v>0</v>
      </c>
      <c r="IT7" s="64">
        <v>0</v>
      </c>
      <c r="IU7" s="64">
        <v>0</v>
      </c>
      <c r="IV7" s="64">
        <v>0</v>
      </c>
      <c r="IW7" s="61" t="s">
        <v>132</v>
      </c>
      <c r="IX7" s="64" t="s">
        <v>132</v>
      </c>
      <c r="IY7" s="64" t="s">
        <v>132</v>
      </c>
      <c r="IZ7" s="64" t="s">
        <v>132</v>
      </c>
      <c r="JA7" s="64" t="s">
        <v>132</v>
      </c>
      <c r="JB7" s="64" t="s">
        <v>132</v>
      </c>
      <c r="JC7" s="64">
        <v>19.899999999999999</v>
      </c>
      <c r="JD7" s="64">
        <v>16.899999999999999</v>
      </c>
      <c r="JE7" s="64">
        <v>20.9</v>
      </c>
      <c r="JF7" s="64">
        <v>21.5</v>
      </c>
      <c r="JG7" s="64">
        <v>21.2</v>
      </c>
      <c r="JH7" s="64" t="s">
        <v>132</v>
      </c>
      <c r="JI7" s="64" t="s">
        <v>132</v>
      </c>
      <c r="JJ7" s="64" t="s">
        <v>132</v>
      </c>
      <c r="JK7" s="64" t="s">
        <v>132</v>
      </c>
      <c r="JL7" s="64" t="s">
        <v>132</v>
      </c>
      <c r="JM7" s="64">
        <v>12.9</v>
      </c>
      <c r="JN7" s="64">
        <v>14</v>
      </c>
      <c r="JO7" s="64">
        <v>15.5</v>
      </c>
      <c r="JP7" s="64">
        <v>16.2</v>
      </c>
      <c r="JQ7" s="64">
        <v>19.8</v>
      </c>
      <c r="JR7" s="64" t="s">
        <v>132</v>
      </c>
      <c r="JS7" s="64" t="s">
        <v>132</v>
      </c>
      <c r="JT7" s="64" t="s">
        <v>132</v>
      </c>
      <c r="JU7" s="64" t="s">
        <v>132</v>
      </c>
      <c r="JV7" s="64" t="s">
        <v>132</v>
      </c>
      <c r="JW7" s="64">
        <v>155.5</v>
      </c>
      <c r="JX7" s="64">
        <v>121</v>
      </c>
      <c r="JY7" s="64">
        <v>81.7</v>
      </c>
      <c r="JZ7" s="64">
        <v>91.3</v>
      </c>
      <c r="KA7" s="64">
        <v>96.9</v>
      </c>
      <c r="KB7" s="64" t="s">
        <v>132</v>
      </c>
      <c r="KC7" s="64" t="s">
        <v>132</v>
      </c>
      <c r="KD7" s="64" t="s">
        <v>132</v>
      </c>
      <c r="KE7" s="64" t="s">
        <v>132</v>
      </c>
      <c r="KF7" s="64" t="s">
        <v>132</v>
      </c>
      <c r="KG7" s="64">
        <v>32.4</v>
      </c>
      <c r="KH7" s="64">
        <v>42.4</v>
      </c>
      <c r="KI7" s="64">
        <v>45.4</v>
      </c>
      <c r="KJ7" s="64">
        <v>44.2</v>
      </c>
      <c r="KK7" s="64">
        <v>45.5</v>
      </c>
      <c r="KL7" s="64" t="s">
        <v>132</v>
      </c>
      <c r="KM7" s="64" t="s">
        <v>132</v>
      </c>
      <c r="KN7" s="64" t="s">
        <v>132</v>
      </c>
      <c r="KO7" s="64" t="s">
        <v>132</v>
      </c>
      <c r="KP7" s="64" t="s">
        <v>132</v>
      </c>
      <c r="KQ7" s="64">
        <v>100</v>
      </c>
      <c r="KR7" s="64">
        <v>100</v>
      </c>
      <c r="KS7" s="64">
        <v>100</v>
      </c>
      <c r="KT7" s="64">
        <v>99.9</v>
      </c>
      <c r="KU7" s="64">
        <v>99.9</v>
      </c>
      <c r="KV7" s="61" t="s">
        <v>132</v>
      </c>
      <c r="KW7" s="64" t="s">
        <v>132</v>
      </c>
      <c r="KX7" s="64" t="s">
        <v>132</v>
      </c>
      <c r="KY7" s="64" t="s">
        <v>132</v>
      </c>
      <c r="KZ7" s="64" t="s">
        <v>132</v>
      </c>
      <c r="LA7" s="64" t="s">
        <v>132</v>
      </c>
      <c r="LB7" s="64">
        <v>15.1</v>
      </c>
      <c r="LC7" s="64">
        <v>15.5</v>
      </c>
      <c r="LD7" s="64">
        <v>15.2</v>
      </c>
      <c r="LE7" s="64">
        <v>15.2</v>
      </c>
      <c r="LF7" s="64">
        <v>15.4</v>
      </c>
      <c r="LG7" s="64" t="s">
        <v>132</v>
      </c>
      <c r="LH7" s="64" t="s">
        <v>132</v>
      </c>
      <c r="LI7" s="64" t="s">
        <v>132</v>
      </c>
      <c r="LJ7" s="64" t="s">
        <v>132</v>
      </c>
      <c r="LK7" s="64" t="s">
        <v>132</v>
      </c>
      <c r="LL7" s="64">
        <v>2.2000000000000002</v>
      </c>
      <c r="LM7" s="64">
        <v>2.4</v>
      </c>
      <c r="LN7" s="64">
        <v>3.7</v>
      </c>
      <c r="LO7" s="64">
        <v>1.7</v>
      </c>
      <c r="LP7" s="64">
        <v>4.0999999999999996</v>
      </c>
      <c r="LQ7" s="64" t="s">
        <v>132</v>
      </c>
      <c r="LR7" s="64" t="s">
        <v>132</v>
      </c>
      <c r="LS7" s="64" t="s">
        <v>132</v>
      </c>
      <c r="LT7" s="64" t="s">
        <v>132</v>
      </c>
      <c r="LU7" s="64" t="s">
        <v>132</v>
      </c>
      <c r="LV7" s="64">
        <v>391.3</v>
      </c>
      <c r="LW7" s="64">
        <v>270.5</v>
      </c>
      <c r="LX7" s="64">
        <v>252.2</v>
      </c>
      <c r="LY7" s="64">
        <v>230.4</v>
      </c>
      <c r="LZ7" s="64">
        <v>203.2</v>
      </c>
      <c r="MA7" s="64" t="s">
        <v>132</v>
      </c>
      <c r="MB7" s="64" t="s">
        <v>132</v>
      </c>
      <c r="MC7" s="64" t="s">
        <v>132</v>
      </c>
      <c r="MD7" s="64" t="s">
        <v>132</v>
      </c>
      <c r="ME7" s="64" t="s">
        <v>132</v>
      </c>
      <c r="MF7" s="64">
        <v>22.3</v>
      </c>
      <c r="MG7" s="64">
        <v>27.3</v>
      </c>
      <c r="MH7" s="64">
        <v>32.5</v>
      </c>
      <c r="MI7" s="64">
        <v>37.4</v>
      </c>
      <c r="MJ7" s="64">
        <v>42.7</v>
      </c>
      <c r="MK7" s="64" t="s">
        <v>132</v>
      </c>
      <c r="ML7" s="64" t="s">
        <v>132</v>
      </c>
      <c r="MM7" s="64" t="s">
        <v>132</v>
      </c>
      <c r="MN7" s="64" t="s">
        <v>132</v>
      </c>
      <c r="MO7" s="64" t="s">
        <v>132</v>
      </c>
      <c r="MP7" s="64">
        <v>100</v>
      </c>
      <c r="MQ7" s="64">
        <v>100</v>
      </c>
      <c r="MR7" s="64">
        <v>100</v>
      </c>
      <c r="MS7" s="64">
        <v>100</v>
      </c>
      <c r="MT7" s="64">
        <v>100</v>
      </c>
      <c r="MU7" s="64">
        <v>3</v>
      </c>
      <c r="MV7" s="64">
        <v>3</v>
      </c>
      <c r="MW7" s="64">
        <v>3</v>
      </c>
      <c r="MX7" s="64">
        <v>3</v>
      </c>
      <c r="MY7" s="64" t="s">
        <v>132</v>
      </c>
      <c r="MZ7" s="64" t="s">
        <v>132</v>
      </c>
      <c r="NA7" s="64" t="s">
        <v>132</v>
      </c>
      <c r="NB7" s="64" t="s">
        <v>132</v>
      </c>
      <c r="NC7" s="64" t="s">
        <v>132</v>
      </c>
      <c r="ND7" s="64" t="s">
        <v>132</v>
      </c>
      <c r="NE7" s="64" t="s">
        <v>132</v>
      </c>
      <c r="NF7" s="64" t="s">
        <v>132</v>
      </c>
      <c r="NG7" s="64" t="s">
        <v>132</v>
      </c>
      <c r="NH7" s="64" t="s">
        <v>132</v>
      </c>
      <c r="NI7" s="64" t="s">
        <v>132</v>
      </c>
      <c r="NJ7" s="64" t="s">
        <v>132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（最大出力合計36,500kW）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（最大出力合計36,500kW）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176.7</v>
      </c>
      <c r="AZ11" s="75">
        <f>AZ7</f>
        <v>183.6</v>
      </c>
      <c r="BA11" s="75">
        <f>BA7</f>
        <v>172.2</v>
      </c>
      <c r="BB11" s="75">
        <f>BB7</f>
        <v>134</v>
      </c>
      <c r="BC11" s="75">
        <f>BC7</f>
        <v>120.8</v>
      </c>
      <c r="BD11" s="65"/>
      <c r="BE11" s="65"/>
      <c r="BF11" s="65"/>
      <c r="BG11" s="65"/>
      <c r="BH11" s="65"/>
      <c r="BI11" s="74" t="s">
        <v>145</v>
      </c>
      <c r="BJ11" s="75">
        <f>BJ7</f>
        <v>173.7</v>
      </c>
      <c r="BK11" s="75">
        <f>BK7</f>
        <v>180.6</v>
      </c>
      <c r="BL11" s="75">
        <f>BL7</f>
        <v>170</v>
      </c>
      <c r="BM11" s="75">
        <f>BM7</f>
        <v>131</v>
      </c>
      <c r="BN11" s="75">
        <f>BN7</f>
        <v>117.5</v>
      </c>
      <c r="BO11" s="65"/>
      <c r="BP11" s="65"/>
      <c r="BQ11" s="65"/>
      <c r="BR11" s="65"/>
      <c r="BS11" s="65"/>
      <c r="BT11" s="74" t="s">
        <v>145</v>
      </c>
      <c r="BU11" s="75">
        <f>BU7</f>
        <v>2182.6999999999998</v>
      </c>
      <c r="BV11" s="75">
        <f>BV7</f>
        <v>2760.5</v>
      </c>
      <c r="BW11" s="75">
        <f>BW7</f>
        <v>3359.8</v>
      </c>
      <c r="BX11" s="75">
        <f>BX7</f>
        <v>5258.4</v>
      </c>
      <c r="BY11" s="75">
        <f>BY7</f>
        <v>6330.8</v>
      </c>
      <c r="BZ11" s="65"/>
      <c r="CA11" s="65"/>
      <c r="CB11" s="65"/>
      <c r="CC11" s="65"/>
      <c r="CD11" s="65"/>
      <c r="CE11" s="74" t="s">
        <v>145</v>
      </c>
      <c r="CF11" s="75">
        <f>CF7</f>
        <v>7982.4</v>
      </c>
      <c r="CG11" s="75">
        <f>CG7</f>
        <v>7679.9</v>
      </c>
      <c r="CH11" s="75">
        <f>CH7</f>
        <v>8205.7000000000007</v>
      </c>
      <c r="CI11" s="75">
        <f>CI7</f>
        <v>7620.9</v>
      </c>
      <c r="CJ11" s="75">
        <f>CJ7</f>
        <v>8585.6</v>
      </c>
      <c r="CK11" s="65"/>
      <c r="CL11" s="65"/>
      <c r="CM11" s="65"/>
      <c r="CN11" s="65"/>
      <c r="CO11" s="74" t="s">
        <v>146</v>
      </c>
      <c r="CP11" s="76">
        <f>CP7</f>
        <v>875848</v>
      </c>
      <c r="CQ11" s="76">
        <f>CQ7</f>
        <v>962210</v>
      </c>
      <c r="CR11" s="76">
        <f>CR7</f>
        <v>1098504</v>
      </c>
      <c r="CS11" s="76">
        <f>CS7</f>
        <v>522390</v>
      </c>
      <c r="CT11" s="76">
        <f>CT7</f>
        <v>364855</v>
      </c>
      <c r="CU11" s="65"/>
      <c r="CV11" s="65"/>
      <c r="CW11" s="65"/>
      <c r="CX11" s="65"/>
      <c r="CY11" s="65"/>
      <c r="CZ11" s="74" t="s">
        <v>147</v>
      </c>
      <c r="DA11" s="75">
        <f>DA7</f>
        <v>34.4</v>
      </c>
      <c r="DB11" s="75">
        <f>DB7</f>
        <v>36.5</v>
      </c>
      <c r="DC11" s="75">
        <f>DC7</f>
        <v>47.2</v>
      </c>
      <c r="DD11" s="75">
        <f>DD7</f>
        <v>36.299999999999997</v>
      </c>
      <c r="DE11" s="75">
        <f>DE7</f>
        <v>29.9</v>
      </c>
      <c r="DF11" s="65"/>
      <c r="DG11" s="65"/>
      <c r="DH11" s="65"/>
      <c r="DI11" s="65"/>
      <c r="DJ11" s="74" t="s">
        <v>145</v>
      </c>
      <c r="DK11" s="75">
        <f>DK7</f>
        <v>0.8</v>
      </c>
      <c r="DL11" s="75">
        <f>DL7</f>
        <v>5.3</v>
      </c>
      <c r="DM11" s="75">
        <f>DM7</f>
        <v>11.6</v>
      </c>
      <c r="DN11" s="75">
        <f>DN7</f>
        <v>4.4000000000000004</v>
      </c>
      <c r="DO11" s="75">
        <f>DO7</f>
        <v>2.2000000000000002</v>
      </c>
      <c r="DP11" s="65"/>
      <c r="DQ11" s="65"/>
      <c r="DR11" s="65"/>
      <c r="DS11" s="65"/>
      <c r="DT11" s="74" t="s">
        <v>145</v>
      </c>
      <c r="DU11" s="75">
        <f>DU7</f>
        <v>0</v>
      </c>
      <c r="DV11" s="75">
        <f>DV7</f>
        <v>0</v>
      </c>
      <c r="DW11" s="75">
        <f>DW7</f>
        <v>0</v>
      </c>
      <c r="DX11" s="75">
        <f>DX7</f>
        <v>0</v>
      </c>
      <c r="DY11" s="75">
        <f>DY7</f>
        <v>0</v>
      </c>
      <c r="DZ11" s="65"/>
      <c r="EA11" s="65"/>
      <c r="EB11" s="65"/>
      <c r="EC11" s="65"/>
      <c r="ED11" s="74" t="s">
        <v>145</v>
      </c>
      <c r="EE11" s="75">
        <f>EE7</f>
        <v>63.5</v>
      </c>
      <c r="EF11" s="75">
        <f>EF7</f>
        <v>64.599999999999994</v>
      </c>
      <c r="EG11" s="75">
        <f>EG7</f>
        <v>63.4</v>
      </c>
      <c r="EH11" s="75">
        <f>EH7</f>
        <v>64.900000000000006</v>
      </c>
      <c r="EI11" s="75">
        <f>EI7</f>
        <v>66.599999999999994</v>
      </c>
      <c r="EJ11" s="65"/>
      <c r="EK11" s="65"/>
      <c r="EL11" s="65"/>
      <c r="EM11" s="65"/>
      <c r="EN11" s="74" t="s">
        <v>145</v>
      </c>
      <c r="EO11" s="75">
        <f>EO7</f>
        <v>0</v>
      </c>
      <c r="EP11" s="75">
        <f>EP7</f>
        <v>0</v>
      </c>
      <c r="EQ11" s="75">
        <f>EQ7</f>
        <v>0</v>
      </c>
      <c r="ER11" s="75">
        <f>ER7</f>
        <v>0</v>
      </c>
      <c r="ES11" s="75">
        <f>ES7</f>
        <v>0</v>
      </c>
      <c r="ET11" s="65"/>
      <c r="EU11" s="65"/>
      <c r="EV11" s="65"/>
      <c r="EW11" s="65"/>
      <c r="EX11" s="65"/>
      <c r="EY11" s="74" t="s">
        <v>145</v>
      </c>
      <c r="EZ11" s="75">
        <f>EZ7</f>
        <v>34.4</v>
      </c>
      <c r="FA11" s="75">
        <f>FA7</f>
        <v>36.5</v>
      </c>
      <c r="FB11" s="75">
        <f>FB7</f>
        <v>47.2</v>
      </c>
      <c r="FC11" s="75">
        <f>FC7</f>
        <v>36.299999999999997</v>
      </c>
      <c r="FD11" s="75">
        <f>FD7</f>
        <v>29.9</v>
      </c>
      <c r="FE11" s="65"/>
      <c r="FF11" s="65"/>
      <c r="FG11" s="65"/>
      <c r="FH11" s="65"/>
      <c r="FI11" s="74" t="s">
        <v>145</v>
      </c>
      <c r="FJ11" s="75">
        <f>FJ7</f>
        <v>0.8</v>
      </c>
      <c r="FK11" s="75">
        <f>FK7</f>
        <v>5.3</v>
      </c>
      <c r="FL11" s="75">
        <f>FL7</f>
        <v>11.6</v>
      </c>
      <c r="FM11" s="75">
        <f>FM7</f>
        <v>4.4000000000000004</v>
      </c>
      <c r="FN11" s="75">
        <f>FN7</f>
        <v>2.2000000000000002</v>
      </c>
      <c r="FO11" s="65"/>
      <c r="FP11" s="65"/>
      <c r="FQ11" s="65"/>
      <c r="FR11" s="65"/>
      <c r="FS11" s="74" t="s">
        <v>145</v>
      </c>
      <c r="FT11" s="75">
        <f>FT7</f>
        <v>0</v>
      </c>
      <c r="FU11" s="75">
        <f>FU7</f>
        <v>0</v>
      </c>
      <c r="FV11" s="75">
        <f>FV7</f>
        <v>0</v>
      </c>
      <c r="FW11" s="75">
        <f>FW7</f>
        <v>0</v>
      </c>
      <c r="FX11" s="75">
        <f>FX7</f>
        <v>0</v>
      </c>
      <c r="FY11" s="65"/>
      <c r="FZ11" s="65"/>
      <c r="GA11" s="65"/>
      <c r="GB11" s="65"/>
      <c r="GC11" s="74" t="s">
        <v>145</v>
      </c>
      <c r="GD11" s="75">
        <f>GD7</f>
        <v>63.5</v>
      </c>
      <c r="GE11" s="75">
        <f>GE7</f>
        <v>64.599999999999994</v>
      </c>
      <c r="GF11" s="75">
        <f>GF7</f>
        <v>63.4</v>
      </c>
      <c r="GG11" s="75">
        <f>GG7</f>
        <v>64.900000000000006</v>
      </c>
      <c r="GH11" s="75">
        <f>GH7</f>
        <v>66.599999999999994</v>
      </c>
      <c r="GI11" s="65"/>
      <c r="GJ11" s="65"/>
      <c r="GK11" s="65"/>
      <c r="GL11" s="65"/>
      <c r="GM11" s="74" t="s">
        <v>148</v>
      </c>
      <c r="GN11" s="75">
        <f>GN7</f>
        <v>0</v>
      </c>
      <c r="GO11" s="75">
        <f>GO7</f>
        <v>0</v>
      </c>
      <c r="GP11" s="75">
        <f>GP7</f>
        <v>0</v>
      </c>
      <c r="GQ11" s="75">
        <f>GQ7</f>
        <v>0</v>
      </c>
      <c r="GR11" s="75">
        <f>GR7</f>
        <v>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145</v>
      </c>
      <c r="HI11" s="75" t="str">
        <f>HI7</f>
        <v>-</v>
      </c>
      <c r="HJ11" s="75" t="str">
        <f>HJ7</f>
        <v>-</v>
      </c>
      <c r="HK11" s="75" t="str">
        <f>HK7</f>
        <v>-</v>
      </c>
      <c r="HL11" s="75" t="str">
        <f>HL7</f>
        <v>-</v>
      </c>
      <c r="HM11" s="75" t="str">
        <f>HM7</f>
        <v>-</v>
      </c>
      <c r="HN11" s="65"/>
      <c r="HO11" s="65"/>
      <c r="HP11" s="65"/>
      <c r="HQ11" s="65"/>
      <c r="HR11" s="74" t="s">
        <v>145</v>
      </c>
      <c r="HS11" s="75" t="str">
        <f>HS7</f>
        <v>-</v>
      </c>
      <c r="HT11" s="75" t="str">
        <f>HT7</f>
        <v>-</v>
      </c>
      <c r="HU11" s="75" t="str">
        <f>HU7</f>
        <v>-</v>
      </c>
      <c r="HV11" s="75" t="str">
        <f>HV7</f>
        <v>-</v>
      </c>
      <c r="HW11" s="75" t="str">
        <f>HW7</f>
        <v>-</v>
      </c>
      <c r="HX11" s="65"/>
      <c r="HY11" s="65"/>
      <c r="HZ11" s="65"/>
      <c r="IA11" s="65"/>
      <c r="IB11" s="74" t="s">
        <v>145</v>
      </c>
      <c r="IC11" s="75" t="str">
        <f>IC7</f>
        <v>-</v>
      </c>
      <c r="ID11" s="75" t="str">
        <f>ID7</f>
        <v>-</v>
      </c>
      <c r="IE11" s="75" t="str">
        <f>IE7</f>
        <v>-</v>
      </c>
      <c r="IF11" s="75" t="str">
        <f>IF7</f>
        <v>-</v>
      </c>
      <c r="IG11" s="75" t="str">
        <f>IG7</f>
        <v>-</v>
      </c>
      <c r="IH11" s="65"/>
      <c r="II11" s="65"/>
      <c r="IJ11" s="65"/>
      <c r="IK11" s="65"/>
      <c r="IL11" s="74" t="s">
        <v>145</v>
      </c>
      <c r="IM11" s="75" t="str">
        <f>IM7</f>
        <v>-</v>
      </c>
      <c r="IN11" s="75" t="str">
        <f>IN7</f>
        <v>-</v>
      </c>
      <c r="IO11" s="75" t="str">
        <f>IO7</f>
        <v>-</v>
      </c>
      <c r="IP11" s="75" t="str">
        <f>IP7</f>
        <v>-</v>
      </c>
      <c r="IQ11" s="75" t="str">
        <f>IQ7</f>
        <v>-</v>
      </c>
      <c r="IR11" s="65"/>
      <c r="IS11" s="65"/>
      <c r="IT11" s="65"/>
      <c r="IU11" s="65"/>
      <c r="IV11" s="65"/>
      <c r="IW11" s="74" t="s">
        <v>145</v>
      </c>
      <c r="IX11" s="75" t="str">
        <f>IX7</f>
        <v>-</v>
      </c>
      <c r="IY11" s="75" t="str">
        <f>IY7</f>
        <v>-</v>
      </c>
      <c r="IZ11" s="75" t="str">
        <f>IZ7</f>
        <v>-</v>
      </c>
      <c r="JA11" s="75" t="str">
        <f>JA7</f>
        <v>-</v>
      </c>
      <c r="JB11" s="75" t="str">
        <f>JB7</f>
        <v>-</v>
      </c>
      <c r="JC11" s="65"/>
      <c r="JD11" s="65"/>
      <c r="JE11" s="65"/>
      <c r="JF11" s="65"/>
      <c r="JG11" s="74" t="s">
        <v>145</v>
      </c>
      <c r="JH11" s="75" t="str">
        <f>JH7</f>
        <v>-</v>
      </c>
      <c r="JI11" s="75" t="str">
        <f>JI7</f>
        <v>-</v>
      </c>
      <c r="JJ11" s="75" t="str">
        <f>JJ7</f>
        <v>-</v>
      </c>
      <c r="JK11" s="75" t="str">
        <f>JK7</f>
        <v>-</v>
      </c>
      <c r="JL11" s="75" t="str">
        <f>JL7</f>
        <v>-</v>
      </c>
      <c r="JM11" s="65"/>
      <c r="JN11" s="65"/>
      <c r="JO11" s="65"/>
      <c r="JP11" s="65"/>
      <c r="JQ11" s="74" t="s">
        <v>145</v>
      </c>
      <c r="JR11" s="75" t="str">
        <f>JR7</f>
        <v>-</v>
      </c>
      <c r="JS11" s="75" t="str">
        <f>JS7</f>
        <v>-</v>
      </c>
      <c r="JT11" s="75" t="str">
        <f>JT7</f>
        <v>-</v>
      </c>
      <c r="JU11" s="75" t="str">
        <f>JU7</f>
        <v>-</v>
      </c>
      <c r="JV11" s="75" t="str">
        <f>JV7</f>
        <v>-</v>
      </c>
      <c r="JW11" s="65"/>
      <c r="JX11" s="65"/>
      <c r="JY11" s="65"/>
      <c r="JZ11" s="65"/>
      <c r="KA11" s="74" t="s">
        <v>145</v>
      </c>
      <c r="KB11" s="75" t="str">
        <f>KB7</f>
        <v>-</v>
      </c>
      <c r="KC11" s="75" t="str">
        <f>KC7</f>
        <v>-</v>
      </c>
      <c r="KD11" s="75" t="str">
        <f>KD7</f>
        <v>-</v>
      </c>
      <c r="KE11" s="75" t="str">
        <f>KE7</f>
        <v>-</v>
      </c>
      <c r="KF11" s="75" t="str">
        <f>KF7</f>
        <v>-</v>
      </c>
      <c r="KG11" s="65"/>
      <c r="KH11" s="65"/>
      <c r="KI11" s="65"/>
      <c r="KJ11" s="65"/>
      <c r="KK11" s="74" t="s">
        <v>145</v>
      </c>
      <c r="KL11" s="75" t="str">
        <f>KL7</f>
        <v>-</v>
      </c>
      <c r="KM11" s="75" t="str">
        <f>KM7</f>
        <v>-</v>
      </c>
      <c r="KN11" s="75" t="str">
        <f>KN7</f>
        <v>-</v>
      </c>
      <c r="KO11" s="75" t="str">
        <f>KO7</f>
        <v>-</v>
      </c>
      <c r="KP11" s="75" t="str">
        <f>KP7</f>
        <v>-</v>
      </c>
      <c r="KQ11" s="65"/>
      <c r="KR11" s="65"/>
      <c r="KS11" s="65"/>
      <c r="KT11" s="65"/>
      <c r="KU11" s="65"/>
      <c r="KV11" s="74" t="s">
        <v>145</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145</v>
      </c>
      <c r="LQ11" s="75" t="str">
        <f>LQ7</f>
        <v>-</v>
      </c>
      <c r="LR11" s="75" t="str">
        <f>LR7</f>
        <v>-</v>
      </c>
      <c r="LS11" s="75" t="str">
        <f>LS7</f>
        <v>-</v>
      </c>
      <c r="LT11" s="75" t="str">
        <f>LT7</f>
        <v>-</v>
      </c>
      <c r="LU11" s="75" t="str">
        <f>LU7</f>
        <v>-</v>
      </c>
      <c r="LV11" s="65"/>
      <c r="LW11" s="65"/>
      <c r="LX11" s="65"/>
      <c r="LY11" s="65"/>
      <c r="LZ11" s="74" t="s">
        <v>145</v>
      </c>
      <c r="MA11" s="75" t="str">
        <f>MA7</f>
        <v>-</v>
      </c>
      <c r="MB11" s="75" t="str">
        <f>MB7</f>
        <v>-</v>
      </c>
      <c r="MC11" s="75" t="str">
        <f>MC7</f>
        <v>-</v>
      </c>
      <c r="MD11" s="75" t="str">
        <f>MD7</f>
        <v>-</v>
      </c>
      <c r="ME11" s="75" t="str">
        <f>ME7</f>
        <v>-</v>
      </c>
      <c r="MF11" s="65"/>
      <c r="MG11" s="65"/>
      <c r="MH11" s="65"/>
      <c r="MI11" s="65"/>
      <c r="MJ11" s="74" t="s">
        <v>145</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151</v>
      </c>
      <c r="AY12" s="75">
        <f>BD7</f>
        <v>129.9</v>
      </c>
      <c r="AZ12" s="75">
        <f>BE7</f>
        <v>130.19999999999999</v>
      </c>
      <c r="BA12" s="75">
        <f>BF7</f>
        <v>134.6</v>
      </c>
      <c r="BB12" s="75">
        <f>BG7</f>
        <v>131.19999999999999</v>
      </c>
      <c r="BC12" s="75">
        <f>BH7</f>
        <v>130.30000000000001</v>
      </c>
      <c r="BD12" s="65"/>
      <c r="BE12" s="65"/>
      <c r="BF12" s="65"/>
      <c r="BG12" s="65"/>
      <c r="BH12" s="65"/>
      <c r="BI12" s="74" t="s">
        <v>151</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151</v>
      </c>
      <c r="CF12" s="75">
        <f>CK7</f>
        <v>9078.5</v>
      </c>
      <c r="CG12" s="75">
        <f>CL7</f>
        <v>9106</v>
      </c>
      <c r="CH12" s="75">
        <f>CM7</f>
        <v>9268.1</v>
      </c>
      <c r="CI12" s="75">
        <f>CN7</f>
        <v>9846.1</v>
      </c>
      <c r="CJ12" s="75">
        <f>CO7</f>
        <v>10480.4</v>
      </c>
      <c r="CK12" s="65"/>
      <c r="CL12" s="65"/>
      <c r="CM12" s="65"/>
      <c r="CN12" s="65"/>
      <c r="CO12" s="74" t="s">
        <v>151</v>
      </c>
      <c r="CP12" s="76">
        <f>CU7</f>
        <v>1533303</v>
      </c>
      <c r="CQ12" s="76">
        <f>CV7</f>
        <v>1359753</v>
      </c>
      <c r="CR12" s="76">
        <f>CW7</f>
        <v>1430009</v>
      </c>
      <c r="CS12" s="76">
        <f>CX7</f>
        <v>1417603</v>
      </c>
      <c r="CT12" s="76">
        <f>CY7</f>
        <v>1498744</v>
      </c>
      <c r="CU12" s="65"/>
      <c r="CV12" s="65"/>
      <c r="CW12" s="65"/>
      <c r="CX12" s="65"/>
      <c r="CY12" s="65"/>
      <c r="CZ12" s="74" t="s">
        <v>151</v>
      </c>
      <c r="DA12" s="75">
        <f>DF7</f>
        <v>35</v>
      </c>
      <c r="DB12" s="75">
        <f>DG7</f>
        <v>34.799999999999997</v>
      </c>
      <c r="DC12" s="75">
        <f>DH7</f>
        <v>34.4</v>
      </c>
      <c r="DD12" s="75">
        <f>DI7</f>
        <v>31.9</v>
      </c>
      <c r="DE12" s="75">
        <f>DJ7</f>
        <v>31.3</v>
      </c>
      <c r="DF12" s="65"/>
      <c r="DG12" s="65"/>
      <c r="DH12" s="65"/>
      <c r="DI12" s="65"/>
      <c r="DJ12" s="74" t="s">
        <v>153</v>
      </c>
      <c r="DK12" s="75">
        <f>DP7</f>
        <v>20</v>
      </c>
      <c r="DL12" s="75">
        <f>DQ7</f>
        <v>18.5</v>
      </c>
      <c r="DM12" s="75">
        <f>DR7</f>
        <v>20.5</v>
      </c>
      <c r="DN12" s="75">
        <f>DS7</f>
        <v>18.899999999999999</v>
      </c>
      <c r="DO12" s="75">
        <f>DT7</f>
        <v>20.9</v>
      </c>
      <c r="DP12" s="65"/>
      <c r="DQ12" s="65"/>
      <c r="DR12" s="65"/>
      <c r="DS12" s="65"/>
      <c r="DT12" s="74" t="s">
        <v>151</v>
      </c>
      <c r="DU12" s="75">
        <f>DZ7</f>
        <v>90.4</v>
      </c>
      <c r="DV12" s="75">
        <f>EA7</f>
        <v>94</v>
      </c>
      <c r="DW12" s="75">
        <f>EB7</f>
        <v>96.3</v>
      </c>
      <c r="DX12" s="75">
        <f>EC7</f>
        <v>102.6</v>
      </c>
      <c r="DY12" s="75">
        <f>ED7</f>
        <v>105.3</v>
      </c>
      <c r="DZ12" s="65"/>
      <c r="EA12" s="65"/>
      <c r="EB12" s="65"/>
      <c r="EC12" s="65"/>
      <c r="ED12" s="74" t="s">
        <v>151</v>
      </c>
      <c r="EE12" s="75">
        <f>EJ7</f>
        <v>61.2</v>
      </c>
      <c r="EF12" s="75">
        <f>EK7</f>
        <v>61.9</v>
      </c>
      <c r="EG12" s="75">
        <f>EL7</f>
        <v>62</v>
      </c>
      <c r="EH12" s="75">
        <f>EM7</f>
        <v>60.7</v>
      </c>
      <c r="EI12" s="75">
        <f>EN7</f>
        <v>60.9</v>
      </c>
      <c r="EJ12" s="65"/>
      <c r="EK12" s="65"/>
      <c r="EL12" s="65"/>
      <c r="EM12" s="65"/>
      <c r="EN12" s="74" t="s">
        <v>151</v>
      </c>
      <c r="EO12" s="75">
        <f>ET7</f>
        <v>22.6</v>
      </c>
      <c r="EP12" s="75">
        <f>EU7</f>
        <v>23.3</v>
      </c>
      <c r="EQ12" s="75">
        <f>EV7</f>
        <v>25</v>
      </c>
      <c r="ER12" s="75">
        <f>EW7</f>
        <v>29.2</v>
      </c>
      <c r="ES12" s="75">
        <f>EX7</f>
        <v>30.9</v>
      </c>
      <c r="ET12" s="65"/>
      <c r="EU12" s="65"/>
      <c r="EV12" s="65"/>
      <c r="EW12" s="65"/>
      <c r="EX12" s="65"/>
      <c r="EY12" s="74" t="s">
        <v>151</v>
      </c>
      <c r="EZ12" s="75">
        <f>IF($EZ$8,FE7,"-")</f>
        <v>36.299999999999997</v>
      </c>
      <c r="FA12" s="75">
        <f>IF($EZ$8,FF7,"-")</f>
        <v>36.4</v>
      </c>
      <c r="FB12" s="75">
        <f>IF($EZ$8,FG7,"-")</f>
        <v>35.799999999999997</v>
      </c>
      <c r="FC12" s="75">
        <f>IF($EZ$8,FH7,"-")</f>
        <v>33.1</v>
      </c>
      <c r="FD12" s="75">
        <f>IF($EZ$8,FI7,"-")</f>
        <v>32.4</v>
      </c>
      <c r="FE12" s="65"/>
      <c r="FF12" s="65"/>
      <c r="FG12" s="65"/>
      <c r="FH12" s="65"/>
      <c r="FI12" s="74" t="s">
        <v>151</v>
      </c>
      <c r="FJ12" s="75">
        <f>IF($FJ$8,FO7,"-")</f>
        <v>21.5</v>
      </c>
      <c r="FK12" s="75">
        <f>IF($FJ$8,FP7,"-")</f>
        <v>20</v>
      </c>
      <c r="FL12" s="75">
        <f>IF($FJ$8,FQ7,"-")</f>
        <v>21.9</v>
      </c>
      <c r="FM12" s="75">
        <f>IF($FJ$8,FR7,"-")</f>
        <v>20.2</v>
      </c>
      <c r="FN12" s="75">
        <f>IF($FJ$8,FS7,"-")</f>
        <v>22</v>
      </c>
      <c r="FO12" s="65"/>
      <c r="FP12" s="65"/>
      <c r="FQ12" s="65"/>
      <c r="FR12" s="65"/>
      <c r="FS12" s="74" t="s">
        <v>151</v>
      </c>
      <c r="FT12" s="75">
        <f>IF($FT$8,FY7,"-")</f>
        <v>72.400000000000006</v>
      </c>
      <c r="FU12" s="75">
        <f>IF($FT$8,FZ7,"-")</f>
        <v>83.2</v>
      </c>
      <c r="FV12" s="75">
        <f>IF($FT$8,GA7,"-")</f>
        <v>88.6</v>
      </c>
      <c r="FW12" s="75">
        <f>IF($FT$8,GB7,"-")</f>
        <v>96.2</v>
      </c>
      <c r="FX12" s="75">
        <f>IF($FT$8,GC7,"-")</f>
        <v>100.8</v>
      </c>
      <c r="FY12" s="65"/>
      <c r="FZ12" s="65"/>
      <c r="GA12" s="65"/>
      <c r="GB12" s="65"/>
      <c r="GC12" s="74" t="s">
        <v>151</v>
      </c>
      <c r="GD12" s="75">
        <f>IF($GD$8,GI7,"-")</f>
        <v>63.4</v>
      </c>
      <c r="GE12" s="75">
        <f>IF($GD$8,GJ7,"-")</f>
        <v>63.8</v>
      </c>
      <c r="GF12" s="75">
        <f>IF($GD$8,GK7,"-")</f>
        <v>63.6</v>
      </c>
      <c r="GG12" s="75">
        <f>IF($GD$8,GL7,"-")</f>
        <v>62</v>
      </c>
      <c r="GH12" s="75">
        <f>IF($GD$8,GM7,"-")</f>
        <v>62</v>
      </c>
      <c r="GI12" s="65"/>
      <c r="GJ12" s="65"/>
      <c r="GK12" s="65"/>
      <c r="GL12" s="65"/>
      <c r="GM12" s="74" t="s">
        <v>151</v>
      </c>
      <c r="GN12" s="75">
        <f>IF($GN$8,GS7,"-")</f>
        <v>16.3</v>
      </c>
      <c r="GO12" s="75">
        <f>IF($GN$8,GT7,"-")</f>
        <v>16.399999999999999</v>
      </c>
      <c r="GP12" s="75">
        <f>IF($GN$8,GU7,"-")</f>
        <v>18.2</v>
      </c>
      <c r="GQ12" s="75">
        <f>IF($GN$8,GV7,"-")</f>
        <v>22.3</v>
      </c>
      <c r="GR12" s="75">
        <f>IF($GN$8,GW7,"-")</f>
        <v>24.5</v>
      </c>
      <c r="GS12" s="65"/>
      <c r="GT12" s="65"/>
      <c r="GU12" s="65"/>
      <c r="GV12" s="65"/>
      <c r="GW12" s="65"/>
      <c r="GX12" s="74" t="s">
        <v>151</v>
      </c>
      <c r="GY12" s="75" t="str">
        <f>IF($GY$8,HD7,"-")</f>
        <v>-</v>
      </c>
      <c r="GZ12" s="75" t="str">
        <f>IF($GY$8,HE7,"-")</f>
        <v>-</v>
      </c>
      <c r="HA12" s="75" t="str">
        <f>IF($GY$8,HF7,"-")</f>
        <v>-</v>
      </c>
      <c r="HB12" s="75" t="str">
        <f>IF($GY$8,HG7,"-")</f>
        <v>-</v>
      </c>
      <c r="HC12" s="75" t="str">
        <f>IF($GY$8,HH7,"-")</f>
        <v>-</v>
      </c>
      <c r="HD12" s="65"/>
      <c r="HE12" s="65"/>
      <c r="HF12" s="65"/>
      <c r="HG12" s="65"/>
      <c r="HH12" s="74" t="s">
        <v>151</v>
      </c>
      <c r="HI12" s="75" t="str">
        <f>IF($HI$8,HN7,"-")</f>
        <v>-</v>
      </c>
      <c r="HJ12" s="75" t="str">
        <f>IF($HI$8,HO7,"-")</f>
        <v>-</v>
      </c>
      <c r="HK12" s="75" t="str">
        <f>IF($HI$8,HP7,"-")</f>
        <v>-</v>
      </c>
      <c r="HL12" s="75" t="str">
        <f>IF($HI$8,HQ7,"-")</f>
        <v>-</v>
      </c>
      <c r="HM12" s="75" t="str">
        <f>IF($HI$8,HR7,"-")</f>
        <v>-</v>
      </c>
      <c r="HN12" s="65"/>
      <c r="HO12" s="65"/>
      <c r="HP12" s="65"/>
      <c r="HQ12" s="65"/>
      <c r="HR12" s="74" t="s">
        <v>151</v>
      </c>
      <c r="HS12" s="75" t="str">
        <f>IF($HS$8,HX7,"-")</f>
        <v>-</v>
      </c>
      <c r="HT12" s="75" t="str">
        <f>IF($HS$8,HY7,"-")</f>
        <v>-</v>
      </c>
      <c r="HU12" s="75" t="str">
        <f>IF($HS$8,HZ7,"-")</f>
        <v>-</v>
      </c>
      <c r="HV12" s="75" t="str">
        <f>IF($HS$8,IA7,"-")</f>
        <v>-</v>
      </c>
      <c r="HW12" s="75" t="str">
        <f>IF($HS$8,IB7,"-")</f>
        <v>-</v>
      </c>
      <c r="HX12" s="65"/>
      <c r="HY12" s="65"/>
      <c r="HZ12" s="65"/>
      <c r="IA12" s="65"/>
      <c r="IB12" s="74" t="s">
        <v>151</v>
      </c>
      <c r="IC12" s="75" t="str">
        <f>IF($IC$8,IH7,"-")</f>
        <v>-</v>
      </c>
      <c r="ID12" s="75" t="str">
        <f>IF($IC$8,II7,"-")</f>
        <v>-</v>
      </c>
      <c r="IE12" s="75" t="str">
        <f>IF($IC$8,IJ7,"-")</f>
        <v>-</v>
      </c>
      <c r="IF12" s="75" t="str">
        <f>IF($IC$8,IK7,"-")</f>
        <v>-</v>
      </c>
      <c r="IG12" s="75" t="str">
        <f>IF($IC$8,IL7,"-")</f>
        <v>-</v>
      </c>
      <c r="IH12" s="65"/>
      <c r="II12" s="65"/>
      <c r="IJ12" s="65"/>
      <c r="IK12" s="65"/>
      <c r="IL12" s="74" t="s">
        <v>151</v>
      </c>
      <c r="IM12" s="75" t="str">
        <f>IF($IM$8,IR7,"-")</f>
        <v>-</v>
      </c>
      <c r="IN12" s="75" t="str">
        <f>IF($IM$8,IS7,"-")</f>
        <v>-</v>
      </c>
      <c r="IO12" s="75" t="str">
        <f>IF($IM$8,IT7,"-")</f>
        <v>-</v>
      </c>
      <c r="IP12" s="75" t="str">
        <f>IF($IM$8,IU7,"-")</f>
        <v>-</v>
      </c>
      <c r="IQ12" s="75" t="str">
        <f>IF($IM$8,IV7,"-")</f>
        <v>-</v>
      </c>
      <c r="IR12" s="65"/>
      <c r="IS12" s="65"/>
      <c r="IT12" s="65"/>
      <c r="IU12" s="65"/>
      <c r="IV12" s="65"/>
      <c r="IW12" s="74" t="s">
        <v>151</v>
      </c>
      <c r="IX12" s="75" t="str">
        <f>IF($IX$8,JC7,"-")</f>
        <v>-</v>
      </c>
      <c r="IY12" s="75" t="str">
        <f>IF($IX$8,JD7,"-")</f>
        <v>-</v>
      </c>
      <c r="IZ12" s="75" t="str">
        <f>IF($IX$8,JE7,"-")</f>
        <v>-</v>
      </c>
      <c r="JA12" s="75" t="str">
        <f>IF($IX$8,JF7,"-")</f>
        <v>-</v>
      </c>
      <c r="JB12" s="75" t="str">
        <f>IF($IX$8,JG7,"-")</f>
        <v>-</v>
      </c>
      <c r="JC12" s="65"/>
      <c r="JD12" s="65"/>
      <c r="JE12" s="65"/>
      <c r="JF12" s="65"/>
      <c r="JG12" s="74" t="s">
        <v>151</v>
      </c>
      <c r="JH12" s="75" t="str">
        <f>IF($JH$8,JM7,"-")</f>
        <v>-</v>
      </c>
      <c r="JI12" s="75" t="str">
        <f>IF($JH$8,JN7,"-")</f>
        <v>-</v>
      </c>
      <c r="JJ12" s="75" t="str">
        <f>IF($JH$8,JO7,"-")</f>
        <v>-</v>
      </c>
      <c r="JK12" s="75" t="str">
        <f>IF($JH$8,JP7,"-")</f>
        <v>-</v>
      </c>
      <c r="JL12" s="75" t="str">
        <f>IF($JH$8,JQ7,"-")</f>
        <v>-</v>
      </c>
      <c r="JM12" s="65"/>
      <c r="JN12" s="65"/>
      <c r="JO12" s="65"/>
      <c r="JP12" s="65"/>
      <c r="JQ12" s="74" t="s">
        <v>151</v>
      </c>
      <c r="JR12" s="75" t="str">
        <f>IF($JR$8,JW7,"-")</f>
        <v>-</v>
      </c>
      <c r="JS12" s="75" t="str">
        <f>IF($JR$8,JX7,"-")</f>
        <v>-</v>
      </c>
      <c r="JT12" s="75" t="str">
        <f>IF($JR$8,JY7,"-")</f>
        <v>-</v>
      </c>
      <c r="JU12" s="75" t="str">
        <f>IF($JR$8,JZ7,"-")</f>
        <v>-</v>
      </c>
      <c r="JV12" s="75" t="str">
        <f>IF($JR$8,KA7,"-")</f>
        <v>-</v>
      </c>
      <c r="JW12" s="65"/>
      <c r="JX12" s="65"/>
      <c r="JY12" s="65"/>
      <c r="JZ12" s="65"/>
      <c r="KA12" s="74" t="s">
        <v>151</v>
      </c>
      <c r="KB12" s="75" t="str">
        <f>IF($KB$8,KG7,"-")</f>
        <v>-</v>
      </c>
      <c r="KC12" s="75" t="str">
        <f>IF($KB$8,KH7,"-")</f>
        <v>-</v>
      </c>
      <c r="KD12" s="75" t="str">
        <f>IF($KB$8,KI7,"-")</f>
        <v>-</v>
      </c>
      <c r="KE12" s="75" t="str">
        <f>IF($KB$8,KJ7,"-")</f>
        <v>-</v>
      </c>
      <c r="KF12" s="75" t="str">
        <f>IF($KB$8,KK7,"-")</f>
        <v>-</v>
      </c>
      <c r="KG12" s="65"/>
      <c r="KH12" s="65"/>
      <c r="KI12" s="65"/>
      <c r="KJ12" s="65"/>
      <c r="KK12" s="74" t="s">
        <v>151</v>
      </c>
      <c r="KL12" s="75" t="str">
        <f>IF($KL$8,KQ7,"-")</f>
        <v>-</v>
      </c>
      <c r="KM12" s="75" t="str">
        <f>IF($KL$8,KR7,"-")</f>
        <v>-</v>
      </c>
      <c r="KN12" s="75" t="str">
        <f>IF($KL$8,KS7,"-")</f>
        <v>-</v>
      </c>
      <c r="KO12" s="75" t="str">
        <f>IF($KL$8,KT7,"-")</f>
        <v>-</v>
      </c>
      <c r="KP12" s="75" t="str">
        <f>IF($KL$8,KU7,"-")</f>
        <v>-</v>
      </c>
      <c r="KQ12" s="65"/>
      <c r="KR12" s="65"/>
      <c r="KS12" s="65"/>
      <c r="KT12" s="65"/>
      <c r="KU12" s="65"/>
      <c r="KV12" s="74" t="s">
        <v>151</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151</v>
      </c>
      <c r="LQ12" s="75" t="str">
        <f>IF($LQ$8,LV7,"-")</f>
        <v>-</v>
      </c>
      <c r="LR12" s="75" t="str">
        <f>IF($LQ$8,LW7,"-")</f>
        <v>-</v>
      </c>
      <c r="LS12" s="75" t="str">
        <f>IF($LQ$8,LX7,"-")</f>
        <v>-</v>
      </c>
      <c r="LT12" s="75" t="str">
        <f>IF($LQ$8,LY7,"-")</f>
        <v>-</v>
      </c>
      <c r="LU12" s="75" t="str">
        <f>IF($LQ$8,LZ7,"-")</f>
        <v>-</v>
      </c>
      <c r="LV12" s="65"/>
      <c r="LW12" s="65"/>
      <c r="LX12" s="65"/>
      <c r="LY12" s="65"/>
      <c r="LZ12" s="74" t="s">
        <v>151</v>
      </c>
      <c r="MA12" s="75" t="str">
        <f>IF($MA$8,MF7,"-")</f>
        <v>-</v>
      </c>
      <c r="MB12" s="75" t="str">
        <f>IF($MA$8,MG7,"-")</f>
        <v>-</v>
      </c>
      <c r="MC12" s="75" t="str">
        <f>IF($MA$8,MH7,"-")</f>
        <v>-</v>
      </c>
      <c r="MD12" s="75" t="str">
        <f>IF($MA$8,MI7,"-")</f>
        <v>-</v>
      </c>
      <c r="ME12" s="75" t="str">
        <f>IF($MA$8,MJ7,"-")</f>
        <v>-</v>
      </c>
      <c r="MF12" s="65"/>
      <c r="MG12" s="65"/>
      <c r="MH12" s="65"/>
      <c r="MI12" s="65"/>
      <c r="MJ12" s="74" t="s">
        <v>151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155</v>
      </c>
      <c r="C14" s="79"/>
      <c r="D14" s="80"/>
      <c r="E14" s="79"/>
      <c r="F14" s="188" t="s">
        <v>156</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157</v>
      </c>
      <c r="C15" s="178"/>
      <c r="D15" s="80"/>
      <c r="E15" s="77">
        <v>1</v>
      </c>
      <c r="F15" s="178" t="s">
        <v>158</v>
      </c>
      <c r="G15" s="178"/>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161</v>
      </c>
      <c r="C16" s="178"/>
      <c r="D16" s="80"/>
      <c r="E16" s="77">
        <f>E15+1</f>
        <v>2</v>
      </c>
      <c r="F16" s="178" t="s">
        <v>93</v>
      </c>
      <c r="G16" s="178"/>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163</v>
      </c>
      <c r="C17" s="178"/>
      <c r="D17" s="80"/>
      <c r="E17" s="77">
        <f t="shared" ref="E17" si="8">E16+1</f>
        <v>3</v>
      </c>
      <c r="F17" s="178" t="s">
        <v>164</v>
      </c>
      <c r="G17" s="178"/>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176.7</v>
      </c>
      <c r="AZ17" s="85">
        <f t="shared" ref="AZ17:BC17" si="9">IF(AZ7="-",NA(),AZ7)</f>
        <v>183.6</v>
      </c>
      <c r="BA17" s="85">
        <f t="shared" si="9"/>
        <v>172.2</v>
      </c>
      <c r="BB17" s="85">
        <f t="shared" si="9"/>
        <v>134</v>
      </c>
      <c r="BC17" s="85">
        <f t="shared" si="9"/>
        <v>120.8</v>
      </c>
      <c r="BD17" s="80"/>
      <c r="BE17" s="80"/>
      <c r="BF17" s="80"/>
      <c r="BG17" s="80"/>
      <c r="BH17" s="80"/>
      <c r="BI17" s="84" t="s">
        <v>166</v>
      </c>
      <c r="BJ17" s="85">
        <f>IF(BJ7="-",NA(),BJ7)</f>
        <v>173.7</v>
      </c>
      <c r="BK17" s="85">
        <f t="shared" ref="BK17:BN17" si="10">IF(BK7="-",NA(),BK7)</f>
        <v>180.6</v>
      </c>
      <c r="BL17" s="85">
        <f t="shared" si="10"/>
        <v>170</v>
      </c>
      <c r="BM17" s="85">
        <f t="shared" si="10"/>
        <v>131</v>
      </c>
      <c r="BN17" s="85">
        <f t="shared" si="10"/>
        <v>117.5</v>
      </c>
      <c r="BO17" s="80"/>
      <c r="BP17" s="80"/>
      <c r="BQ17" s="80"/>
      <c r="BR17" s="80"/>
      <c r="BS17" s="80"/>
      <c r="BT17" s="84" t="s">
        <v>166</v>
      </c>
      <c r="BU17" s="85">
        <f>IF(BU7="-",NA(),BU7)</f>
        <v>2182.6999999999998</v>
      </c>
      <c r="BV17" s="85">
        <f t="shared" ref="BV17:BY17" si="11">IF(BV7="-",NA(),BV7)</f>
        <v>2760.5</v>
      </c>
      <c r="BW17" s="85">
        <f t="shared" si="11"/>
        <v>3359.8</v>
      </c>
      <c r="BX17" s="85">
        <f t="shared" si="11"/>
        <v>5258.4</v>
      </c>
      <c r="BY17" s="85">
        <f t="shared" si="11"/>
        <v>6330.8</v>
      </c>
      <c r="BZ17" s="80"/>
      <c r="CA17" s="80"/>
      <c r="CB17" s="80"/>
      <c r="CC17" s="80"/>
      <c r="CD17" s="80"/>
      <c r="CE17" s="84" t="s">
        <v>166</v>
      </c>
      <c r="CF17" s="85">
        <f>IF(CF7="-",NA(),CF7)</f>
        <v>7982.4</v>
      </c>
      <c r="CG17" s="85">
        <f t="shared" ref="CG17:CJ17" si="12">IF(CG7="-",NA(),CG7)</f>
        <v>7679.9</v>
      </c>
      <c r="CH17" s="85">
        <f t="shared" si="12"/>
        <v>8205.7000000000007</v>
      </c>
      <c r="CI17" s="85">
        <f t="shared" si="12"/>
        <v>7620.9</v>
      </c>
      <c r="CJ17" s="85">
        <f t="shared" si="12"/>
        <v>8585.6</v>
      </c>
      <c r="CK17" s="80"/>
      <c r="CL17" s="80"/>
      <c r="CM17" s="80"/>
      <c r="CN17" s="80"/>
      <c r="CO17" s="84" t="s">
        <v>166</v>
      </c>
      <c r="CP17" s="86">
        <f>IF(CP7="-",NA(),CP7)</f>
        <v>875848</v>
      </c>
      <c r="CQ17" s="86">
        <f t="shared" ref="CQ17:CT17" si="13">IF(CQ7="-",NA(),CQ7)</f>
        <v>962210</v>
      </c>
      <c r="CR17" s="86">
        <f t="shared" si="13"/>
        <v>1098504</v>
      </c>
      <c r="CS17" s="86">
        <f t="shared" si="13"/>
        <v>522390</v>
      </c>
      <c r="CT17" s="86">
        <f t="shared" si="13"/>
        <v>364855</v>
      </c>
      <c r="CU17" s="80"/>
      <c r="CV17" s="80"/>
      <c r="CW17" s="80"/>
      <c r="CX17" s="80"/>
      <c r="CY17" s="80"/>
      <c r="CZ17" s="84" t="s">
        <v>166</v>
      </c>
      <c r="DA17" s="85">
        <f>IF(DA7="-",NA(),DA7)</f>
        <v>34.4</v>
      </c>
      <c r="DB17" s="85">
        <f t="shared" ref="DB17:DE17" si="14">IF(DB7="-",NA(),DB7)</f>
        <v>36.5</v>
      </c>
      <c r="DC17" s="85">
        <f t="shared" si="14"/>
        <v>47.2</v>
      </c>
      <c r="DD17" s="85">
        <f t="shared" si="14"/>
        <v>36.299999999999997</v>
      </c>
      <c r="DE17" s="85">
        <f t="shared" si="14"/>
        <v>29.9</v>
      </c>
      <c r="DF17" s="80"/>
      <c r="DG17" s="80"/>
      <c r="DH17" s="80"/>
      <c r="DI17" s="80"/>
      <c r="DJ17" s="84" t="s">
        <v>166</v>
      </c>
      <c r="DK17" s="85">
        <f>IF(DK7="-",NA(),DK7)</f>
        <v>0.8</v>
      </c>
      <c r="DL17" s="85">
        <f t="shared" ref="DL17:DO17" si="15">IF(DL7="-",NA(),DL7)</f>
        <v>5.3</v>
      </c>
      <c r="DM17" s="85">
        <f t="shared" si="15"/>
        <v>11.6</v>
      </c>
      <c r="DN17" s="85">
        <f t="shared" si="15"/>
        <v>4.4000000000000004</v>
      </c>
      <c r="DO17" s="85">
        <f t="shared" si="15"/>
        <v>2.2000000000000002</v>
      </c>
      <c r="DP17" s="80"/>
      <c r="DQ17" s="80"/>
      <c r="DR17" s="80"/>
      <c r="DS17" s="80"/>
      <c r="DT17" s="84" t="s">
        <v>167</v>
      </c>
      <c r="DU17" s="85">
        <f>IF(DU7="-",NA(),DU7)</f>
        <v>0</v>
      </c>
      <c r="DV17" s="85">
        <f t="shared" ref="DV17:DY17" si="16">IF(DV7="-",NA(),DV7)</f>
        <v>0</v>
      </c>
      <c r="DW17" s="85">
        <f t="shared" si="16"/>
        <v>0</v>
      </c>
      <c r="DX17" s="85">
        <f t="shared" si="16"/>
        <v>0</v>
      </c>
      <c r="DY17" s="85">
        <f t="shared" si="16"/>
        <v>0</v>
      </c>
      <c r="DZ17" s="80"/>
      <c r="EA17" s="80"/>
      <c r="EB17" s="80"/>
      <c r="EC17" s="80"/>
      <c r="ED17" s="84" t="s">
        <v>167</v>
      </c>
      <c r="EE17" s="85">
        <f>IF(EE7="-",NA(),EE7)</f>
        <v>63.5</v>
      </c>
      <c r="EF17" s="85">
        <f t="shared" ref="EF17:EI17" si="17">IF(EF7="-",NA(),EF7)</f>
        <v>64.599999999999994</v>
      </c>
      <c r="EG17" s="85">
        <f t="shared" si="17"/>
        <v>63.4</v>
      </c>
      <c r="EH17" s="85">
        <f t="shared" si="17"/>
        <v>64.900000000000006</v>
      </c>
      <c r="EI17" s="85">
        <f t="shared" si="17"/>
        <v>66.599999999999994</v>
      </c>
      <c r="EJ17" s="80"/>
      <c r="EK17" s="80"/>
      <c r="EL17" s="80"/>
      <c r="EM17" s="80"/>
      <c r="EN17" s="84" t="s">
        <v>166</v>
      </c>
      <c r="EO17" s="85">
        <f>IF(EO7="-",NA(),EO7)</f>
        <v>0</v>
      </c>
      <c r="EP17" s="85">
        <f t="shared" ref="EP17:ES17" si="18">IF(EP7="-",NA(),EP7)</f>
        <v>0</v>
      </c>
      <c r="EQ17" s="85">
        <f t="shared" si="18"/>
        <v>0</v>
      </c>
      <c r="ER17" s="85">
        <f t="shared" si="18"/>
        <v>0</v>
      </c>
      <c r="ES17" s="85">
        <f t="shared" si="18"/>
        <v>0</v>
      </c>
      <c r="ET17" s="80"/>
      <c r="EU17" s="80"/>
      <c r="EV17" s="80"/>
      <c r="EW17" s="80"/>
      <c r="EX17" s="80"/>
      <c r="EY17" s="84" t="s">
        <v>167</v>
      </c>
      <c r="EZ17" s="85">
        <f>IF(EZ7="-",NA(),EZ7)</f>
        <v>34.4</v>
      </c>
      <c r="FA17" s="85">
        <f t="shared" ref="FA17:FD17" si="19">IF(FA7="-",NA(),FA7)</f>
        <v>36.5</v>
      </c>
      <c r="FB17" s="85">
        <f t="shared" si="19"/>
        <v>47.2</v>
      </c>
      <c r="FC17" s="85">
        <f t="shared" si="19"/>
        <v>36.299999999999997</v>
      </c>
      <c r="FD17" s="85">
        <f t="shared" si="19"/>
        <v>29.9</v>
      </c>
      <c r="FE17" s="80"/>
      <c r="FF17" s="80"/>
      <c r="FG17" s="80"/>
      <c r="FH17" s="80"/>
      <c r="FI17" s="84" t="s">
        <v>166</v>
      </c>
      <c r="FJ17" s="85">
        <f>IF(FJ7="-",NA(),FJ7)</f>
        <v>0.8</v>
      </c>
      <c r="FK17" s="85">
        <f t="shared" ref="FK17:FN17" si="20">IF(FK7="-",NA(),FK7)</f>
        <v>5.3</v>
      </c>
      <c r="FL17" s="85">
        <f t="shared" si="20"/>
        <v>11.6</v>
      </c>
      <c r="FM17" s="85">
        <f t="shared" si="20"/>
        <v>4.4000000000000004</v>
      </c>
      <c r="FN17" s="85">
        <f t="shared" si="20"/>
        <v>2.2000000000000002</v>
      </c>
      <c r="FO17" s="80"/>
      <c r="FP17" s="80"/>
      <c r="FQ17" s="80"/>
      <c r="FR17" s="80"/>
      <c r="FS17" s="84" t="s">
        <v>166</v>
      </c>
      <c r="FT17" s="85">
        <f>IF(FT7="-",NA(),FT7)</f>
        <v>0</v>
      </c>
      <c r="FU17" s="85">
        <f t="shared" ref="FU17:FX17" si="21">IF(FU7="-",NA(),FU7)</f>
        <v>0</v>
      </c>
      <c r="FV17" s="85">
        <f t="shared" si="21"/>
        <v>0</v>
      </c>
      <c r="FW17" s="85">
        <f t="shared" si="21"/>
        <v>0</v>
      </c>
      <c r="FX17" s="85">
        <f t="shared" si="21"/>
        <v>0</v>
      </c>
      <c r="FY17" s="80"/>
      <c r="FZ17" s="80"/>
      <c r="GA17" s="80"/>
      <c r="GB17" s="80"/>
      <c r="GC17" s="84" t="s">
        <v>166</v>
      </c>
      <c r="GD17" s="85">
        <f>IF(GD7="-",NA(),GD7)</f>
        <v>63.5</v>
      </c>
      <c r="GE17" s="85">
        <f t="shared" ref="GE17:GH17" si="22">IF(GE7="-",NA(),GE7)</f>
        <v>64.599999999999994</v>
      </c>
      <c r="GF17" s="85">
        <f t="shared" si="22"/>
        <v>63.4</v>
      </c>
      <c r="GG17" s="85">
        <f t="shared" si="22"/>
        <v>64.900000000000006</v>
      </c>
      <c r="GH17" s="85">
        <f t="shared" si="22"/>
        <v>66.599999999999994</v>
      </c>
      <c r="GI17" s="80"/>
      <c r="GJ17" s="80"/>
      <c r="GK17" s="80"/>
      <c r="GL17" s="80"/>
      <c r="GM17" s="84" t="s">
        <v>166</v>
      </c>
      <c r="GN17" s="85">
        <f>IF(GN7="-",NA(),GN7)</f>
        <v>0</v>
      </c>
      <c r="GO17" s="85">
        <f t="shared" ref="GO17:GR17" si="23">IF(GO7="-",NA(),GO7)</f>
        <v>0</v>
      </c>
      <c r="GP17" s="85">
        <f t="shared" si="23"/>
        <v>0</v>
      </c>
      <c r="GQ17" s="85">
        <f t="shared" si="23"/>
        <v>0</v>
      </c>
      <c r="GR17" s="85">
        <f t="shared" si="23"/>
        <v>0</v>
      </c>
      <c r="GS17" s="80"/>
      <c r="GT17" s="80"/>
      <c r="GU17" s="80"/>
      <c r="GV17" s="80"/>
      <c r="GW17" s="80"/>
      <c r="GX17" s="84" t="s">
        <v>166</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166</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t="e">
        <f>IF(IX7="-",NA(),IX7)</f>
        <v>#N/A</v>
      </c>
      <c r="IY17" s="85" t="e">
        <f t="shared" ref="IY17:JB17" si="29">IF(IY7="-",NA(),IY7)</f>
        <v>#N/A</v>
      </c>
      <c r="IZ17" s="85" t="e">
        <f t="shared" si="29"/>
        <v>#N/A</v>
      </c>
      <c r="JA17" s="85" t="e">
        <f t="shared" si="29"/>
        <v>#N/A</v>
      </c>
      <c r="JB17" s="85" t="e">
        <f t="shared" si="29"/>
        <v>#N/A</v>
      </c>
      <c r="JC17" s="80"/>
      <c r="JD17" s="80"/>
      <c r="JE17" s="80"/>
      <c r="JF17" s="80"/>
      <c r="JG17" s="84" t="s">
        <v>166</v>
      </c>
      <c r="JH17" s="85" t="e">
        <f>IF(JH7="-",NA(),JH7)</f>
        <v>#N/A</v>
      </c>
      <c r="JI17" s="85" t="e">
        <f t="shared" ref="JI17:JL17" si="30">IF(JI7="-",NA(),JI7)</f>
        <v>#N/A</v>
      </c>
      <c r="JJ17" s="85" t="e">
        <f t="shared" si="30"/>
        <v>#N/A</v>
      </c>
      <c r="JK17" s="85" t="e">
        <f t="shared" si="30"/>
        <v>#N/A</v>
      </c>
      <c r="JL17" s="85" t="e">
        <f t="shared" si="30"/>
        <v>#N/A</v>
      </c>
      <c r="JM17" s="80"/>
      <c r="JN17" s="80"/>
      <c r="JO17" s="80"/>
      <c r="JP17" s="80"/>
      <c r="JQ17" s="84" t="s">
        <v>166</v>
      </c>
      <c r="JR17" s="85" t="e">
        <f>IF(JR7="-",NA(),JR7)</f>
        <v>#N/A</v>
      </c>
      <c r="JS17" s="85" t="e">
        <f t="shared" ref="JS17:JV17" si="31">IF(JS7="-",NA(),JS7)</f>
        <v>#N/A</v>
      </c>
      <c r="JT17" s="85" t="e">
        <f t="shared" si="31"/>
        <v>#N/A</v>
      </c>
      <c r="JU17" s="85" t="e">
        <f t="shared" si="31"/>
        <v>#N/A</v>
      </c>
      <c r="JV17" s="85" t="e">
        <f t="shared" si="31"/>
        <v>#N/A</v>
      </c>
      <c r="JW17" s="80"/>
      <c r="JX17" s="80"/>
      <c r="JY17" s="80"/>
      <c r="JZ17" s="80"/>
      <c r="KA17" s="84" t="s">
        <v>166</v>
      </c>
      <c r="KB17" s="85" t="e">
        <f>IF(KB7="-",NA(),KB7)</f>
        <v>#N/A</v>
      </c>
      <c r="KC17" s="85" t="e">
        <f t="shared" ref="KC17:KF17" si="32">IF(KC7="-",NA(),KC7)</f>
        <v>#N/A</v>
      </c>
      <c r="KD17" s="85" t="e">
        <f t="shared" si="32"/>
        <v>#N/A</v>
      </c>
      <c r="KE17" s="85" t="e">
        <f t="shared" si="32"/>
        <v>#N/A</v>
      </c>
      <c r="KF17" s="85" t="e">
        <f t="shared" si="32"/>
        <v>#N/A</v>
      </c>
      <c r="KG17" s="80"/>
      <c r="KH17" s="80"/>
      <c r="KI17" s="80"/>
      <c r="KJ17" s="80"/>
      <c r="KK17" s="84" t="s">
        <v>166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166</v>
      </c>
      <c r="KW17" s="85" t="e">
        <f>IF(KW7="-",NA(),KW7)</f>
        <v>#N/A</v>
      </c>
      <c r="KX17" s="85" t="e">
        <f t="shared" ref="KX17:LA17" si="34">IF(KX7="-",NA(),KX7)</f>
        <v>#N/A</v>
      </c>
      <c r="KY17" s="85" t="e">
        <f t="shared" si="34"/>
        <v>#N/A</v>
      </c>
      <c r="KZ17" s="85" t="e">
        <f t="shared" si="34"/>
        <v>#N/A</v>
      </c>
      <c r="LA17" s="85" t="e">
        <f t="shared" si="34"/>
        <v>#N/A</v>
      </c>
      <c r="LB17" s="80"/>
      <c r="LC17" s="80"/>
      <c r="LD17" s="80"/>
      <c r="LE17" s="80"/>
      <c r="LF17" s="84" t="s">
        <v>166</v>
      </c>
      <c r="LG17" s="85" t="e">
        <f>IF(LG7="-",NA(),LG7)</f>
        <v>#N/A</v>
      </c>
      <c r="LH17" s="85" t="e">
        <f t="shared" ref="LH17:LK17" si="35">IF(LH7="-",NA(),LH7)</f>
        <v>#N/A</v>
      </c>
      <c r="LI17" s="85" t="e">
        <f t="shared" si="35"/>
        <v>#N/A</v>
      </c>
      <c r="LJ17" s="85" t="e">
        <f t="shared" si="35"/>
        <v>#N/A</v>
      </c>
      <c r="LK17" s="85" t="e">
        <f t="shared" si="35"/>
        <v>#N/A</v>
      </c>
      <c r="LL17" s="80"/>
      <c r="LM17" s="80"/>
      <c r="LN17" s="80"/>
      <c r="LO17" s="80"/>
      <c r="LP17" s="84" t="s">
        <v>166</v>
      </c>
      <c r="LQ17" s="85" t="e">
        <f>IF(LQ7="-",NA(),LQ7)</f>
        <v>#N/A</v>
      </c>
      <c r="LR17" s="85" t="e">
        <f t="shared" ref="LR17:LU17" si="36">IF(LR7="-",NA(),LR7)</f>
        <v>#N/A</v>
      </c>
      <c r="LS17" s="85" t="e">
        <f t="shared" si="36"/>
        <v>#N/A</v>
      </c>
      <c r="LT17" s="85" t="e">
        <f t="shared" si="36"/>
        <v>#N/A</v>
      </c>
      <c r="LU17" s="85" t="e">
        <f t="shared" si="36"/>
        <v>#N/A</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171</v>
      </c>
      <c r="CF18" s="85">
        <f>IF(CK7="-",NA(),CK7)</f>
        <v>9078.5</v>
      </c>
      <c r="CG18" s="85">
        <f t="shared" ref="CG18:CJ18" si="42">IF(CL7="-",NA(),CL7)</f>
        <v>9106</v>
      </c>
      <c r="CH18" s="85">
        <f t="shared" si="42"/>
        <v>9268.1</v>
      </c>
      <c r="CI18" s="85">
        <f t="shared" si="42"/>
        <v>9846.1</v>
      </c>
      <c r="CJ18" s="85">
        <f t="shared" si="42"/>
        <v>10480.4</v>
      </c>
      <c r="CK18" s="80"/>
      <c r="CL18" s="80"/>
      <c r="CM18" s="80"/>
      <c r="CN18" s="80"/>
      <c r="CO18" s="84" t="s">
        <v>172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171</v>
      </c>
      <c r="DA18" s="85">
        <f>IF(DF7="-",NA(),DF7)</f>
        <v>35</v>
      </c>
      <c r="DB18" s="85">
        <f t="shared" ref="DB18:DE18" si="44">IF(DG7="-",NA(),DG7)</f>
        <v>34.799999999999997</v>
      </c>
      <c r="DC18" s="85">
        <f t="shared" si="44"/>
        <v>34.4</v>
      </c>
      <c r="DD18" s="85">
        <f t="shared" si="44"/>
        <v>31.9</v>
      </c>
      <c r="DE18" s="85">
        <f t="shared" si="44"/>
        <v>31.3</v>
      </c>
      <c r="DF18" s="80"/>
      <c r="DG18" s="80"/>
      <c r="DH18" s="80"/>
      <c r="DI18" s="80"/>
      <c r="DJ18" s="84" t="s">
        <v>171</v>
      </c>
      <c r="DK18" s="85">
        <f>IF(DP7="-",NA(),DP7)</f>
        <v>20</v>
      </c>
      <c r="DL18" s="85">
        <f t="shared" ref="DL18:DO18" si="45">IF(DQ7="-",NA(),DQ7)</f>
        <v>18.5</v>
      </c>
      <c r="DM18" s="85">
        <f t="shared" si="45"/>
        <v>20.5</v>
      </c>
      <c r="DN18" s="85">
        <f t="shared" si="45"/>
        <v>18.899999999999999</v>
      </c>
      <c r="DO18" s="85">
        <f t="shared" si="45"/>
        <v>20.9</v>
      </c>
      <c r="DP18" s="80"/>
      <c r="DQ18" s="80"/>
      <c r="DR18" s="80"/>
      <c r="DS18" s="80"/>
      <c r="DT18" s="84" t="s">
        <v>171</v>
      </c>
      <c r="DU18" s="85">
        <f>IF(DZ7="-",NA(),DZ7)</f>
        <v>90.4</v>
      </c>
      <c r="DV18" s="85">
        <f t="shared" ref="DV18:DY18" si="46">IF(EA7="-",NA(),EA7)</f>
        <v>94</v>
      </c>
      <c r="DW18" s="85">
        <f t="shared" si="46"/>
        <v>96.3</v>
      </c>
      <c r="DX18" s="85">
        <f t="shared" si="46"/>
        <v>102.6</v>
      </c>
      <c r="DY18" s="85">
        <f t="shared" si="46"/>
        <v>105.3</v>
      </c>
      <c r="DZ18" s="80"/>
      <c r="EA18" s="80"/>
      <c r="EB18" s="80"/>
      <c r="EC18" s="80"/>
      <c r="ED18" s="84" t="s">
        <v>173</v>
      </c>
      <c r="EE18" s="85">
        <f>IF(EJ7="-",NA(),EJ7)</f>
        <v>61.2</v>
      </c>
      <c r="EF18" s="85">
        <f t="shared" ref="EF18:EI18" si="47">IF(EK7="-",NA(),EK7)</f>
        <v>61.9</v>
      </c>
      <c r="EG18" s="85">
        <f t="shared" si="47"/>
        <v>62</v>
      </c>
      <c r="EH18" s="85">
        <f t="shared" si="47"/>
        <v>60.7</v>
      </c>
      <c r="EI18" s="85">
        <f t="shared" si="47"/>
        <v>60.9</v>
      </c>
      <c r="EJ18" s="80"/>
      <c r="EK18" s="80"/>
      <c r="EL18" s="80"/>
      <c r="EM18" s="80"/>
      <c r="EN18" s="84" t="s">
        <v>171</v>
      </c>
      <c r="EO18" s="85">
        <f>IF(ET7="-",NA(),ET7)</f>
        <v>22.6</v>
      </c>
      <c r="EP18" s="85">
        <f t="shared" ref="EP18:ES18" si="48">IF(EU7="-",NA(),EU7)</f>
        <v>23.3</v>
      </c>
      <c r="EQ18" s="85">
        <f t="shared" si="48"/>
        <v>25</v>
      </c>
      <c r="ER18" s="85">
        <f t="shared" si="48"/>
        <v>29.2</v>
      </c>
      <c r="ES18" s="85">
        <f t="shared" si="48"/>
        <v>30.9</v>
      </c>
      <c r="ET18" s="80"/>
      <c r="EU18" s="80"/>
      <c r="EV18" s="80"/>
      <c r="EW18" s="80"/>
      <c r="EX18" s="80"/>
      <c r="EY18" s="84" t="s">
        <v>171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171</v>
      </c>
      <c r="FJ18" s="85">
        <f>IF(OR(NOT($FJ$8),FO7="-"),NA(),FO7)</f>
        <v>21.5</v>
      </c>
      <c r="FK18" s="85">
        <f>IF(OR(NOT($FJ$8),FP7="-"),NA(),FP7)</f>
        <v>20</v>
      </c>
      <c r="FL18" s="85">
        <f>IF(OR(NOT($FJ$8),FQ7="-"),NA(),FQ7)</f>
        <v>21.9</v>
      </c>
      <c r="FM18" s="85">
        <f>IF(OR(NOT($FJ$8),FR7="-"),NA(),FR7)</f>
        <v>20.2</v>
      </c>
      <c r="FN18" s="85">
        <f>IF(OR(NOT($FJ$8),FS7="-"),NA(),FS7)</f>
        <v>22</v>
      </c>
      <c r="FO18" s="80"/>
      <c r="FP18" s="80"/>
      <c r="FQ18" s="80"/>
      <c r="FR18" s="80"/>
      <c r="FS18" s="84" t="s">
        <v>171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174</v>
      </c>
      <c r="GD18" s="85">
        <f>IF(OR(NOT($GD$8),GI7="-"),NA(),GI7)</f>
        <v>63.4</v>
      </c>
      <c r="GE18" s="85">
        <f>IF(OR(NOT($GD$8),GJ7="-"),NA(),GJ7)</f>
        <v>63.8</v>
      </c>
      <c r="GF18" s="85">
        <f>IF(OR(NOT($GD$8),GK7="-"),NA(),GK7)</f>
        <v>63.6</v>
      </c>
      <c r="GG18" s="85">
        <f>IF(OR(NOT($GD$8),GL7="-"),NA(),GL7)</f>
        <v>62</v>
      </c>
      <c r="GH18" s="85">
        <f>IF(OR(NOT($GD$8),GM7="-"),NA(),GM7)</f>
        <v>62</v>
      </c>
      <c r="GI18" s="80"/>
      <c r="GJ18" s="80"/>
      <c r="GK18" s="80"/>
      <c r="GL18" s="80"/>
      <c r="GM18" s="84" t="s">
        <v>171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176</v>
      </c>
      <c r="C20" s="178"/>
      <c r="D20" s="80"/>
    </row>
    <row r="21" spans="1:374" x14ac:dyDescent="0.15">
      <c r="A21" s="77">
        <f t="shared" si="7"/>
        <v>7</v>
      </c>
      <c r="B21" s="178" t="s">
        <v>177</v>
      </c>
      <c r="C21" s="178"/>
      <c r="D21" s="80"/>
    </row>
    <row r="22" spans="1:374" x14ac:dyDescent="0.15">
      <c r="A22" s="77">
        <f t="shared" si="7"/>
        <v>8</v>
      </c>
      <c r="B22" s="178" t="s">
        <v>178</v>
      </c>
      <c r="C22" s="178"/>
      <c r="D22" s="80"/>
      <c r="E22" s="179" t="s">
        <v>179</v>
      </c>
      <c r="F22" s="180"/>
      <c r="G22" s="180"/>
      <c r="H22" s="180"/>
      <c r="I22" s="181"/>
    </row>
    <row r="23" spans="1:374" x14ac:dyDescent="0.15">
      <c r="A23" s="77">
        <f t="shared" si="7"/>
        <v>9</v>
      </c>
      <c r="B23" s="178" t="s">
        <v>180</v>
      </c>
      <c r="C23" s="178"/>
      <c r="D23" s="80"/>
      <c r="E23" s="182"/>
      <c r="F23" s="183"/>
      <c r="G23" s="183"/>
      <c r="H23" s="183"/>
      <c r="I23" s="184"/>
    </row>
    <row r="24" spans="1:374" x14ac:dyDescent="0.15">
      <c r="A24" s="77">
        <f t="shared" si="7"/>
        <v>10</v>
      </c>
      <c r="B24" s="178" t="s">
        <v>181</v>
      </c>
      <c r="C24" s="178"/>
      <c r="D24" s="80"/>
      <c r="E24" s="182"/>
      <c r="F24" s="183"/>
      <c r="G24" s="183"/>
      <c r="H24" s="183"/>
      <c r="I24" s="184"/>
    </row>
    <row r="25" spans="1:374" x14ac:dyDescent="0.15">
      <c r="A25" s="77">
        <f t="shared" si="7"/>
        <v>11</v>
      </c>
      <c r="B25" s="178" t="s">
        <v>182</v>
      </c>
      <c r="C25" s="178"/>
      <c r="D25" s="80"/>
      <c r="E25" s="182"/>
      <c r="F25" s="183"/>
      <c r="G25" s="183"/>
      <c r="H25" s="183"/>
      <c r="I25" s="184"/>
    </row>
    <row r="26" spans="1:374" x14ac:dyDescent="0.15">
      <c r="A26" s="77">
        <f t="shared" si="7"/>
        <v>12</v>
      </c>
      <c r="B26" s="178" t="s">
        <v>183</v>
      </c>
      <c r="C26" s="178"/>
      <c r="D26" s="80"/>
      <c r="E26" s="182"/>
      <c r="F26" s="183"/>
      <c r="G26" s="183"/>
      <c r="H26" s="183"/>
      <c r="I26" s="184"/>
    </row>
    <row r="27" spans="1:374" x14ac:dyDescent="0.15">
      <c r="A27" s="77">
        <f t="shared" si="7"/>
        <v>13</v>
      </c>
      <c r="B27" s="178" t="s">
        <v>184</v>
      </c>
      <c r="C27" s="178"/>
      <c r="D27" s="80"/>
      <c r="E27" s="182"/>
      <c r="F27" s="183"/>
      <c r="G27" s="183"/>
      <c r="H27" s="183"/>
      <c r="I27" s="184"/>
    </row>
    <row r="28" spans="1:374" x14ac:dyDescent="0.15">
      <c r="A28" s="77">
        <f t="shared" si="7"/>
        <v>14</v>
      </c>
      <c r="B28" s="178" t="s">
        <v>185</v>
      </c>
      <c r="C28" s="178"/>
      <c r="D28" s="80"/>
      <c r="E28" s="182"/>
      <c r="F28" s="183"/>
      <c r="G28" s="183"/>
      <c r="H28" s="183"/>
      <c r="I28" s="184"/>
    </row>
    <row r="29" spans="1:374" x14ac:dyDescent="0.15">
      <c r="A29" s="77">
        <f t="shared" si="7"/>
        <v>15</v>
      </c>
      <c r="B29" s="178" t="s">
        <v>186</v>
      </c>
      <c r="C29" s="178"/>
      <c r="D29" s="80"/>
      <c r="E29" s="182"/>
      <c r="F29" s="183"/>
      <c r="G29" s="183"/>
      <c r="H29" s="183"/>
      <c r="I29" s="184"/>
    </row>
    <row r="30" spans="1:374" x14ac:dyDescent="0.15">
      <c r="A30" s="77">
        <f t="shared" si="7"/>
        <v>16</v>
      </c>
      <c r="B30" s="178" t="s">
        <v>187</v>
      </c>
      <c r="C30" s="178"/>
      <c r="D30" s="80"/>
      <c r="E30" s="182"/>
      <c r="F30" s="183"/>
      <c r="G30" s="183"/>
      <c r="H30" s="183"/>
      <c r="I30" s="184"/>
    </row>
    <row r="31" spans="1:374" x14ac:dyDescent="0.15">
      <c r="A31" s="77">
        <f t="shared" si="7"/>
        <v>17</v>
      </c>
      <c r="B31" s="178" t="s">
        <v>188</v>
      </c>
      <c r="C31" s="178"/>
      <c r="D31" s="80"/>
      <c r="E31" s="182"/>
      <c r="F31" s="183"/>
      <c r="G31" s="183"/>
      <c r="H31" s="183"/>
      <c r="I31" s="184"/>
    </row>
    <row r="32" spans="1:374" x14ac:dyDescent="0.15">
      <c r="A32" s="77">
        <f t="shared" si="7"/>
        <v>18</v>
      </c>
      <c r="B32" s="178" t="s">
        <v>189</v>
      </c>
      <c r="C32" s="178"/>
      <c r="D32" s="80"/>
      <c r="E32" s="182"/>
      <c r="F32" s="183"/>
      <c r="G32" s="183"/>
      <c r="H32" s="183"/>
      <c r="I32" s="184"/>
    </row>
    <row r="33" spans="1:9" x14ac:dyDescent="0.15">
      <c r="A33" s="77">
        <f t="shared" si="7"/>
        <v>19</v>
      </c>
      <c r="B33" s="178" t="s">
        <v>190</v>
      </c>
      <c r="C33" s="178"/>
      <c r="D33" s="80"/>
      <c r="E33" s="182"/>
      <c r="F33" s="183"/>
      <c r="G33" s="183"/>
      <c r="H33" s="183"/>
      <c r="I33" s="184"/>
    </row>
    <row r="34" spans="1:9" x14ac:dyDescent="0.15">
      <c r="A34" s="77">
        <f t="shared" si="7"/>
        <v>20</v>
      </c>
      <c r="B34" s="178" t="s">
        <v>191</v>
      </c>
      <c r="C34" s="178"/>
      <c r="D34" s="80"/>
      <c r="E34" s="182"/>
      <c r="F34" s="183"/>
      <c r="G34" s="183"/>
      <c r="H34" s="183"/>
      <c r="I34" s="184"/>
    </row>
    <row r="35" spans="1:9" ht="25.5" customHeight="1" x14ac:dyDescent="0.15">
      <c r="E35" s="185"/>
      <c r="F35" s="186"/>
      <c r="G35" s="186"/>
      <c r="H35" s="186"/>
      <c r="I35" s="187"/>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2024-01-30T08:41:51Z</cp:lastPrinted>
  <dcterms:created xsi:type="dcterms:W3CDTF">2024-01-23T03:13:42Z</dcterms:created>
  <dcterms:modified xsi:type="dcterms:W3CDTF">2024-01-30T08:48:05Z</dcterms:modified>
  <cp:category/>
</cp:coreProperties>
</file>