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94B1D236-47F7-447E-94C0-2CFC3D12B85E}" xr6:coauthVersionLast="36" xr6:coauthVersionMax="36" xr10:uidLastSave="{00000000-0000-0000-0000-000000000000}"/>
  <workbookProtection workbookAlgorithmName="SHA-512" workbookHashValue="451xVNEYzZWAm39DR0cB3l0BgvD933b8aew1WEoLTks6Z/wBneeJo6auNmLBTvYU6YpvbVYJG5X+WbnsLy8/3A==" workbookSaltValue="8lD3vpa8NjYkr/Uf3fvgO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FA7" i="5"/>
  <c r="EZ7" i="5"/>
  <c r="EX7" i="5"/>
  <c r="EW7" i="5"/>
  <c r="EV7" i="5"/>
  <c r="EU7" i="5"/>
  <c r="ET7" i="5"/>
  <c r="GT80" i="4" s="1"/>
  <c r="ES7" i="5"/>
  <c r="ER7" i="5"/>
  <c r="EQ7" i="5"/>
  <c r="EP7" i="5"/>
  <c r="EO7" i="5"/>
  <c r="GT79" i="4" s="1"/>
  <c r="EM7" i="5"/>
  <c r="FO80" i="4" s="1"/>
  <c r="EL7" i="5"/>
  <c r="EK7" i="5"/>
  <c r="EJ7" i="5"/>
  <c r="EI7" i="5"/>
  <c r="EH7" i="5"/>
  <c r="EG7" i="5"/>
  <c r="EF7" i="5"/>
  <c r="EE7" i="5"/>
  <c r="DV79" i="4" s="1"/>
  <c r="ED7" i="5"/>
  <c r="EB7" i="5"/>
  <c r="EA7" i="5"/>
  <c r="DZ7" i="5"/>
  <c r="DY7" i="5"/>
  <c r="DX7" i="5"/>
  <c r="DW7" i="5"/>
  <c r="DV7" i="5"/>
  <c r="BI79" i="4" s="1"/>
  <c r="DU7" i="5"/>
  <c r="DT7" i="5"/>
  <c r="DS7" i="5"/>
  <c r="DQ7" i="5"/>
  <c r="DP7" i="5"/>
  <c r="DO7" i="5"/>
  <c r="DN7" i="5"/>
  <c r="DM7" i="5"/>
  <c r="KF56" i="4" s="1"/>
  <c r="DL7" i="5"/>
  <c r="DK7" i="5"/>
  <c r="LY55" i="4" s="1"/>
  <c r="DJ7" i="5"/>
  <c r="DI7" i="5"/>
  <c r="DH7" i="5"/>
  <c r="DF7" i="5"/>
  <c r="DE7" i="5"/>
  <c r="IK56" i="4" s="1"/>
  <c r="DD7" i="5"/>
  <c r="HV56" i="4" s="1"/>
  <c r="DC7" i="5"/>
  <c r="DB7" i="5"/>
  <c r="GR56" i="4" s="1"/>
  <c r="DA7" i="5"/>
  <c r="CZ7" i="5"/>
  <c r="CY7" i="5"/>
  <c r="CX7" i="5"/>
  <c r="CW7" i="5"/>
  <c r="CU7" i="5"/>
  <c r="FL56" i="4" s="1"/>
  <c r="CT7" i="5"/>
  <c r="CS7" i="5"/>
  <c r="CR7" i="5"/>
  <c r="CQ7" i="5"/>
  <c r="CP7" i="5"/>
  <c r="CO7" i="5"/>
  <c r="CN7" i="5"/>
  <c r="EH55" i="4" s="1"/>
  <c r="CM7" i="5"/>
  <c r="DS55" i="4" s="1"/>
  <c r="CL7" i="5"/>
  <c r="DD55" i="4" s="1"/>
  <c r="CJ7" i="5"/>
  <c r="CI7" i="5"/>
  <c r="CH7" i="5"/>
  <c r="CG7" i="5"/>
  <c r="CF7" i="5"/>
  <c r="CE7" i="5"/>
  <c r="BX55" i="4" s="1"/>
  <c r="CD7" i="5"/>
  <c r="BI55" i="4" s="1"/>
  <c r="CC7" i="5"/>
  <c r="CB7" i="5"/>
  <c r="CA7" i="5"/>
  <c r="BY7" i="5"/>
  <c r="BX7" i="5"/>
  <c r="BW7" i="5"/>
  <c r="BV7" i="5"/>
  <c r="KU34" i="4" s="1"/>
  <c r="BU7" i="5"/>
  <c r="KF34" i="4" s="1"/>
  <c r="BT7" i="5"/>
  <c r="BS7" i="5"/>
  <c r="LY33" i="4" s="1"/>
  <c r="BR7" i="5"/>
  <c r="BQ7" i="5"/>
  <c r="BP7" i="5"/>
  <c r="BN7" i="5"/>
  <c r="BM7" i="5"/>
  <c r="BL7" i="5"/>
  <c r="HV34" i="4" s="1"/>
  <c r="BK7" i="5"/>
  <c r="BJ7" i="5"/>
  <c r="GR34" i="4" s="1"/>
  <c r="BI7" i="5"/>
  <c r="BH7" i="5"/>
  <c r="BG7" i="5"/>
  <c r="BF7" i="5"/>
  <c r="BE7" i="5"/>
  <c r="GR33" i="4" s="1"/>
  <c r="BC7" i="5"/>
  <c r="FL34" i="4" s="1"/>
  <c r="BB7" i="5"/>
  <c r="EW34" i="4" s="1"/>
  <c r="BA7" i="5"/>
  <c r="AZ7" i="5"/>
  <c r="AY7" i="5"/>
  <c r="AX7" i="5"/>
  <c r="AW7" i="5"/>
  <c r="AV7" i="5"/>
  <c r="AU7" i="5"/>
  <c r="DS33" i="4" s="1"/>
  <c r="AT7" i="5"/>
  <c r="AR7" i="5"/>
  <c r="AQ7" i="5"/>
  <c r="AP7" i="5"/>
  <c r="AO7" i="5"/>
  <c r="AN7" i="5"/>
  <c r="AM7" i="5"/>
  <c r="BX33" i="4" s="1"/>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LP8" i="4" s="1"/>
  <c r="AA6" i="5"/>
  <c r="JW8" i="4" s="1"/>
  <c r="Z6" i="5"/>
  <c r="Y6" i="5"/>
  <c r="FZ12" i="4" s="1"/>
  <c r="X6" i="5"/>
  <c r="EG12" i="4" s="1"/>
  <c r="W6" i="5"/>
  <c r="CN12" i="4" s="1"/>
  <c r="V6" i="5"/>
  <c r="AU12" i="4" s="1"/>
  <c r="U6" i="5"/>
  <c r="B12" i="4" s="1"/>
  <c r="T6" i="5"/>
  <c r="FZ10" i="4" s="1"/>
  <c r="S6" i="5"/>
  <c r="EG10" i="4" s="1"/>
  <c r="R6" i="5"/>
  <c r="Q6" i="5"/>
  <c r="P6" i="5"/>
  <c r="O6" i="5"/>
  <c r="N6" i="5"/>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B90" i="4"/>
  <c r="MO80" i="4"/>
  <c r="LZ80" i="4"/>
  <c r="LK80" i="4"/>
  <c r="JB80" i="4"/>
  <c r="IM80" i="4"/>
  <c r="HX80" i="4"/>
  <c r="HI80" i="4"/>
  <c r="EZ80" i="4"/>
  <c r="EK80" i="4"/>
  <c r="DV80" i="4"/>
  <c r="DG80" i="4"/>
  <c r="BX80" i="4"/>
  <c r="BI80" i="4"/>
  <c r="AT80" i="4"/>
  <c r="AE80" i="4"/>
  <c r="P80" i="4"/>
  <c r="LK79" i="4"/>
  <c r="KV79" i="4"/>
  <c r="KG79" i="4"/>
  <c r="JB79" i="4"/>
  <c r="IM79" i="4"/>
  <c r="HX79" i="4"/>
  <c r="HI79" i="4"/>
  <c r="FO79" i="4"/>
  <c r="EZ79" i="4"/>
  <c r="EK79" i="4"/>
  <c r="DG79" i="4"/>
  <c r="BX79" i="4"/>
  <c r="AT79" i="4"/>
  <c r="AE79" i="4"/>
  <c r="P79" i="4"/>
  <c r="MN56" i="4"/>
  <c r="LY56" i="4"/>
  <c r="LJ56" i="4"/>
  <c r="KU56" i="4"/>
  <c r="IZ56" i="4"/>
  <c r="HG56" i="4"/>
  <c r="EW56" i="4"/>
  <c r="EH56" i="4"/>
  <c r="DS56" i="4"/>
  <c r="DD56" i="4"/>
  <c r="BX56" i="4"/>
  <c r="BI56" i="4"/>
  <c r="AT56" i="4"/>
  <c r="AE56" i="4"/>
  <c r="P56" i="4"/>
  <c r="MN55" i="4"/>
  <c r="LJ55" i="4"/>
  <c r="KU55" i="4"/>
  <c r="KF55" i="4"/>
  <c r="IZ55" i="4"/>
  <c r="IK55" i="4"/>
  <c r="HV55" i="4"/>
  <c r="HG55" i="4"/>
  <c r="GR55" i="4"/>
  <c r="FL55" i="4"/>
  <c r="EW55" i="4"/>
  <c r="AT55" i="4"/>
  <c r="AE55" i="4"/>
  <c r="P55" i="4"/>
  <c r="MN34" i="4"/>
  <c r="LY34" i="4"/>
  <c r="LJ34" i="4"/>
  <c r="IZ34" i="4"/>
  <c r="IK34" i="4"/>
  <c r="HG34" i="4"/>
  <c r="EH34" i="4"/>
  <c r="DS34" i="4"/>
  <c r="DD34" i="4"/>
  <c r="BX34" i="4"/>
  <c r="BI34" i="4"/>
  <c r="AT34" i="4"/>
  <c r="AE34" i="4"/>
  <c r="P34" i="4"/>
  <c r="MN33" i="4"/>
  <c r="LJ33" i="4"/>
  <c r="KU33" i="4"/>
  <c r="KF33" i="4"/>
  <c r="IZ33" i="4"/>
  <c r="IK33" i="4"/>
  <c r="HV33" i="4"/>
  <c r="HG33" i="4"/>
  <c r="FL33" i="4"/>
  <c r="EW33" i="4"/>
  <c r="EH33" i="4"/>
  <c r="DD33" i="4"/>
  <c r="AE33" i="4"/>
  <c r="P33" i="4"/>
  <c r="LP12" i="4"/>
  <c r="JW12" i="4"/>
  <c r="CN10" i="4"/>
  <c r="AU10" i="4"/>
  <c r="B10" i="4"/>
  <c r="ID8" i="4"/>
  <c r="EG8" i="4"/>
  <c r="B8" i="4"/>
  <c r="JB78" i="4" l="1"/>
  <c r="IZ54" i="4"/>
  <c r="IZ32" i="4"/>
  <c r="FL32" i="4"/>
  <c r="BX54" i="4"/>
  <c r="FO78" i="4"/>
  <c r="FL54" i="4"/>
  <c r="BX78" i="4"/>
  <c r="BX32" i="4"/>
  <c r="MO78" i="4"/>
  <c r="MN54" i="4"/>
  <c r="MN32" i="4"/>
  <c r="C11" i="5"/>
  <c r="D11" i="5"/>
  <c r="E11" i="5"/>
  <c r="B11" i="5"/>
  <c r="GT78" i="4" l="1"/>
  <c r="GR54" i="4"/>
  <c r="GR32" i="4"/>
  <c r="P78" i="4"/>
  <c r="DG78" i="4"/>
  <c r="DD54" i="4"/>
  <c r="DD32" i="4"/>
  <c r="P54" i="4"/>
  <c r="P32" i="4"/>
  <c r="KG78" i="4"/>
  <c r="KF54" i="4"/>
  <c r="KF32" i="4"/>
  <c r="LZ78" i="4"/>
  <c r="LY54" i="4"/>
  <c r="LY32" i="4"/>
  <c r="IK32" i="4"/>
  <c r="EW32" i="4"/>
  <c r="IM78" i="4"/>
  <c r="IK54" i="4"/>
  <c r="BI78" i="4"/>
  <c r="BI54" i="4"/>
  <c r="BI32" i="4"/>
  <c r="EZ78" i="4"/>
  <c r="EW54" i="4"/>
  <c r="AT78" i="4"/>
  <c r="AT54" i="4"/>
  <c r="AT32" i="4"/>
  <c r="LJ32" i="4"/>
  <c r="HV54" i="4"/>
  <c r="LK78" i="4"/>
  <c r="LJ54" i="4"/>
  <c r="HV32" i="4"/>
  <c r="HX78" i="4"/>
  <c r="EK78" i="4"/>
  <c r="EH54" i="4"/>
  <c r="EH32" i="4"/>
  <c r="DV78" i="4"/>
  <c r="DS54" i="4"/>
  <c r="DS32" i="4"/>
  <c r="AE32" i="4"/>
  <c r="KV78" i="4"/>
  <c r="KU32" i="4"/>
  <c r="AE78" i="4"/>
  <c r="AE54" i="4"/>
  <c r="KU54" i="4"/>
  <c r="HI78" i="4"/>
  <c r="HG54" i="4"/>
  <c r="HG32" i="4"/>
</calcChain>
</file>

<file path=xl/sharedStrings.xml><?xml version="1.0" encoding="utf-8"?>
<sst xmlns="http://schemas.openxmlformats.org/spreadsheetml/2006/main" count="439" uniqueCount="187">
  <si>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</si>
  <si>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</si>
  <si>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</si>
  <si>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</si>
  <si>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</si>
  <si>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</si>
  <si>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</si>
  <si>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</si>
  <si>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</si>
  <si>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</si>
  <si>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</si>
  <si>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</si>
  <si>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</si>
  <si>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</si>
  <si>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</si>
  <si>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</si>
  <si>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</si>
  <si>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</si>
  <si>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</si>
  <si>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</si>
  <si>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</si>
  <si>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</si>
  <si>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</si>
  <si>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</si>
  <si>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</si>
  <si>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</si>
  <si>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</si>
  <si>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</si>
  <si>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</si>
  <si>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</si>
  <si>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</si>
  <si>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</si>
  <si>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</si>
  <si>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</si>
  <si>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</si>
  <si>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</si>
  <si>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</si>
  <si>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</si>
  <si>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</si>
  <si>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</si>
  <si>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</si>
  <si>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</si>
  <si>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</si>
  <si>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</si>
  <si>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</si>
  <si>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</si>
  <si>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</si>
  <si>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</si>
  <si>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</si>
  <si>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</si>
  <si>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</si>
  <si>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</si>
  <si>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</si>
  <si>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</si>
  <si>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</si>
  <si>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</si>
  <si>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</si>
  <si>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</si>
  <si>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</si>
  <si>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</si>
  <si>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</si>
  <si>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</si>
  <si>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</si>
  <si>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</si>
  <si>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</si>
  <si>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</si>
  <si>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</si>
  <si>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</si>
  <si>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</si>
  <si>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</si>
  <si>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</si>
  <si>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</si>
  <si>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</si>
  <si>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</si>
  <si>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</si>
  <si>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</si>
  <si>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</si>
  <si>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</si>
  <si>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</si>
  <si>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</si>
  <si>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</si>
  <si>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</si>
  <si>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</si>
  <si>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</si>
  <si>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</si>
  <si>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</si>
  <si>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</si>
  <si>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</si>
  <si>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</si>
  <si>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</si>
  <si>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</si>
  <si>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</si>
  <si>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</si>
  <si>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</si>
  <si>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</si>
  <si>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</si>
  <si>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</si>
  <si>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</si>
  <si>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</si>
  <si>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</si>
  <si>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</si>
  <si>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</si>
  <si>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</si>
  <si>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</si>
  <si>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</si>
  <si>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</si>
  <si>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</si>
  <si>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</si>
  <si>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</si>
  <si>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</si>
  <si>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</si>
  <si>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</si>
  <si>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</si>
  <si>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</si>
  <si>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</si>
  <si>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</si>
  <si>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</si>
  <si>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</si>
  <si>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</si>
  <si>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</si>
  <si>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</si>
  <si>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</si>
  <si>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</si>
  <si>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</si>
  <si>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</si>
  <si>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</si>
  <si>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</si>
  <si>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</si>
  <si>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</si>
  <si>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</si>
  <si>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</si>
  <si>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</si>
  <si>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</si>
  <si>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</si>
  <si>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</si>
  <si>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</si>
  <si>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</si>
  <si>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</si>
  <si>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</si>
  <si>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</si>
  <si>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</si>
  <si>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</si>
  <si>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</si>
  <si>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</si>
  <si>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</si>
  <si>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</si>
  <si>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</si>
  <si>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</si>
  <si>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</si>
  <si>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</si>
  <si>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</si>
  <si>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</si>
  <si>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</si>
  <si>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</si>
  <si>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</si>
  <si>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</si>
  <si>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</si>
  <si>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</si>
  <si>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</si>
  <si>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</si>
  <si>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</si>
  <si>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</si>
  <si>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</si>
  <si>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</si>
  <si>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</si>
  <si>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広尾病院</t>
  </si>
  <si>
    <t>地方独立行政法人</t>
  </si>
  <si>
    <t>病院事業</t>
  </si>
  <si>
    <t>一般病院</t>
  </si>
  <si>
    <t>400床以上～500床未満</t>
  </si>
  <si>
    <t>非設置</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</si>
  <si>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</si>
  <si>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</si>
  <si>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</si>
  <si>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</si>
  <si>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</si>
  <si>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</si>
  <si>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</si>
  <si>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</si>
  <si>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</si>
  <si>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</si>
  <si>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</si>
  <si>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</si>
  <si>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</si>
  <si>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三次救急医療を含む「東京ER・広尾」を担い、他の医療機関では受入困難な傷病や多様な疾病に対する救急医療を提供するとともに、基幹災害拠点病院として、都における災害医療の水準向上に貢献します。また、島しょ基幹病院として、島しょ医療の充実を図っています。</t>
    <rPh sb="0" eb="2">
      <t>サンジ</t>
    </rPh>
    <rPh sb="2" eb="6">
      <t>キュウキュウイリョウ</t>
    </rPh>
    <rPh sb="7" eb="8">
      <t>フク</t>
    </rPh>
    <rPh sb="10" eb="12">
      <t>トウキョウ</t>
    </rPh>
    <rPh sb="15" eb="17">
      <t>ヒロオ</t>
    </rPh>
    <rPh sb="19" eb="20">
      <t>ニナ</t>
    </rPh>
    <rPh sb="22" eb="23">
      <t>ホカ</t>
    </rPh>
    <rPh sb="24" eb="26">
      <t>イリョウ</t>
    </rPh>
    <rPh sb="26" eb="28">
      <t>キカン</t>
    </rPh>
    <rPh sb="30" eb="32">
      <t>ウケイレ</t>
    </rPh>
    <rPh sb="32" eb="34">
      <t>コンナン</t>
    </rPh>
    <rPh sb="35" eb="37">
      <t>ショウビョウ</t>
    </rPh>
    <rPh sb="38" eb="40">
      <t>タヨウ</t>
    </rPh>
    <rPh sb="41" eb="43">
      <t>シッペイ</t>
    </rPh>
    <rPh sb="44" eb="45">
      <t>タイ</t>
    </rPh>
    <rPh sb="47" eb="49">
      <t>キュウキュウ</t>
    </rPh>
    <rPh sb="49" eb="51">
      <t>イリョウ</t>
    </rPh>
    <rPh sb="52" eb="54">
      <t>テイキョウ</t>
    </rPh>
    <rPh sb="61" eb="63">
      <t>キカン</t>
    </rPh>
    <rPh sb="63" eb="65">
      <t>サイガイ</t>
    </rPh>
    <rPh sb="65" eb="67">
      <t>キョテン</t>
    </rPh>
    <rPh sb="67" eb="69">
      <t>ビョウイン</t>
    </rPh>
    <rPh sb="73" eb="74">
      <t>ト</t>
    </rPh>
    <rPh sb="78" eb="80">
      <t>サイガイ</t>
    </rPh>
    <rPh sb="80" eb="82">
      <t>イリョウ</t>
    </rPh>
    <rPh sb="83" eb="85">
      <t>スイジュン</t>
    </rPh>
    <rPh sb="85" eb="87">
      <t>コウジョウ</t>
    </rPh>
    <rPh sb="88" eb="90">
      <t>コウケン</t>
    </rPh>
    <rPh sb="97" eb="98">
      <t>トウ</t>
    </rPh>
    <rPh sb="100" eb="102">
      <t>キカン</t>
    </rPh>
    <rPh sb="102" eb="104">
      <t>ビョウイン</t>
    </rPh>
    <rPh sb="108" eb="109">
      <t>トウ</t>
    </rPh>
    <rPh sb="111" eb="113">
      <t>イリョウ</t>
    </rPh>
    <rPh sb="114" eb="116">
      <t>ジュウジツ</t>
    </rPh>
    <rPh sb="117" eb="118">
      <t>ハカ</t>
    </rPh>
    <phoneticPr fontId="5"/>
  </si>
  <si>
    <t>東京都立病院機構は令和４年７月に発足したため、令和４年度は９か月分の決算です。
・「経常収支比率」は、国庫補助金の収益減、減価償却費の増等により前年度から減少しました。
・「病床利用率」は、新型コロナの影響による入院患者数の減により、減少傾向にありましたが、令和４年度は増加しています。
・「入院患者1人1日当たり収益」は、新型コロナに係る診療報酬上の臨時的な取扱いによる増収等により増加傾向にあります。
・「外来患者1人1日当たり収益」は、同程度で推移しています。</t>
    <rPh sb="51" eb="53">
      <t>コッコ</t>
    </rPh>
    <rPh sb="53" eb="56">
      <t>ホジョキン</t>
    </rPh>
    <rPh sb="57" eb="59">
      <t>シュウエキ</t>
    </rPh>
    <rPh sb="59" eb="60">
      <t>ゲン</t>
    </rPh>
    <rPh sb="61" eb="66">
      <t>ゲンカショウキャクヒ</t>
    </rPh>
    <rPh sb="67" eb="68">
      <t>ゾウ</t>
    </rPh>
    <rPh sb="68" eb="69">
      <t>ナド</t>
    </rPh>
    <rPh sb="72" eb="75">
      <t>ゼンネンド</t>
    </rPh>
    <rPh sb="77" eb="79">
      <t>ゲンショウ</t>
    </rPh>
    <rPh sb="95" eb="97">
      <t>シンガタ</t>
    </rPh>
    <rPh sb="101" eb="103">
      <t>エイキョウ</t>
    </rPh>
    <rPh sb="106" eb="108">
      <t>ニュウイン</t>
    </rPh>
    <rPh sb="108" eb="111">
      <t>カンジャスウ</t>
    </rPh>
    <rPh sb="112" eb="113">
      <t>ゲン</t>
    </rPh>
    <rPh sb="117" eb="119">
      <t>ゲンショウ</t>
    </rPh>
    <rPh sb="119" eb="121">
      <t>ケイコウ</t>
    </rPh>
    <rPh sb="129" eb="131">
      <t>レイワ</t>
    </rPh>
    <rPh sb="132" eb="134">
      <t>ネンド</t>
    </rPh>
    <rPh sb="135" eb="137">
      <t>ゾウカ</t>
    </rPh>
    <rPh sb="162" eb="164">
      <t>シンガタ</t>
    </rPh>
    <rPh sb="168" eb="169">
      <t>カカ</t>
    </rPh>
    <rPh sb="170" eb="172">
      <t>シンリョウ</t>
    </rPh>
    <rPh sb="172" eb="174">
      <t>ホウシュウ</t>
    </rPh>
    <rPh sb="174" eb="175">
      <t>ジョウ</t>
    </rPh>
    <rPh sb="176" eb="179">
      <t>リンジテキ</t>
    </rPh>
    <rPh sb="180" eb="182">
      <t>トリアツカ</t>
    </rPh>
    <rPh sb="186" eb="188">
      <t>ゾウシュウ</t>
    </rPh>
    <rPh sb="188" eb="189">
      <t>ナド</t>
    </rPh>
    <rPh sb="192" eb="194">
      <t>ゾウカ</t>
    </rPh>
    <rPh sb="194" eb="196">
      <t>ケイコウ</t>
    </rPh>
    <rPh sb="221" eb="224">
      <t>ドウテイド</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</si>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</sst>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55.9</c:v>
                </c:pt>
              </c:numCache>
            </c:numRef>
          </c:val>
          <c:extLst>
            <c:ext xmlns:c16="http://schemas.microsoft.com/office/drawing/2014/chart" uri="{C3380CC4-5D6E-409C-BE32-E72D297353CC}">
              <c16:uniqueId val="{00000000-75A1-474B-A44F-53C6C4E84D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68.400000000000006</c:v>
                </c:pt>
              </c:numCache>
            </c:numRef>
          </c:val>
          <c:smooth val="0"/>
          <c:extLst>
            <c:ext xmlns:c16="http://schemas.microsoft.com/office/drawing/2014/chart" uri="{C3380CC4-5D6E-409C-BE32-E72D297353CC}">
              <c16:uniqueId val="{00000001-75A1-474B-A44F-53C6C4E84D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11014</c:v>
                </c:pt>
              </c:numCache>
            </c:numRef>
          </c:val>
          <c:extLst>
            <c:ext xmlns:c16="http://schemas.microsoft.com/office/drawing/2014/chart" uri="{C3380CC4-5D6E-409C-BE32-E72D297353CC}">
              <c16:uniqueId val="{00000000-A334-4B6E-8283-D642CEC71B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19216</c:v>
                </c:pt>
              </c:numCache>
            </c:numRef>
          </c:val>
          <c:smooth val="0"/>
          <c:extLst>
            <c:ext xmlns:c16="http://schemas.microsoft.com/office/drawing/2014/chart" uri="{C3380CC4-5D6E-409C-BE32-E72D297353CC}">
              <c16:uniqueId val="{00000001-A334-4B6E-8283-D642CEC71B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80894</c:v>
                </c:pt>
              </c:numCache>
            </c:numRef>
          </c:val>
          <c:extLst>
            <c:ext xmlns:c16="http://schemas.microsoft.com/office/drawing/2014/chart" uri="{C3380CC4-5D6E-409C-BE32-E72D297353CC}">
              <c16:uniqueId val="{00000000-CE82-4DA3-9AA7-11012280EB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69418</c:v>
                </c:pt>
              </c:numCache>
            </c:numRef>
          </c:val>
          <c:smooth val="0"/>
          <c:extLst>
            <c:ext xmlns:c16="http://schemas.microsoft.com/office/drawing/2014/chart" uri="{C3380CC4-5D6E-409C-BE32-E72D297353CC}">
              <c16:uniqueId val="{00000001-CE82-4DA3-9AA7-11012280EB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12.1</c:v>
                </c:pt>
              </c:numCache>
            </c:numRef>
          </c:val>
          <c:extLst>
            <c:ext xmlns:c16="http://schemas.microsoft.com/office/drawing/2014/chart" uri="{C3380CC4-5D6E-409C-BE32-E72D297353CC}">
              <c16:uniqueId val="{00000000-2F25-4B62-AFAF-BA5ABA137F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33.799999999999997</c:v>
                </c:pt>
              </c:numCache>
            </c:numRef>
          </c:val>
          <c:smooth val="0"/>
          <c:extLst>
            <c:ext xmlns:c16="http://schemas.microsoft.com/office/drawing/2014/chart" uri="{C3380CC4-5D6E-409C-BE32-E72D297353CC}">
              <c16:uniqueId val="{00000001-2F25-4B62-AFAF-BA5ABA137F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52.6</c:v>
                </c:pt>
              </c:numCache>
            </c:numRef>
          </c:val>
          <c:extLst>
            <c:ext xmlns:c16="http://schemas.microsoft.com/office/drawing/2014/chart" uri="{C3380CC4-5D6E-409C-BE32-E72D297353CC}">
              <c16:uniqueId val="{00000000-1B46-4F54-B29D-FC7F9A8D28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86.4</c:v>
                </c:pt>
              </c:numCache>
            </c:numRef>
          </c:val>
          <c:smooth val="0"/>
          <c:extLst>
            <c:ext xmlns:c16="http://schemas.microsoft.com/office/drawing/2014/chart" uri="{C3380CC4-5D6E-409C-BE32-E72D297353CC}">
              <c16:uniqueId val="{00000001-1B46-4F54-B29D-FC7F9A8D28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63.1</c:v>
                </c:pt>
              </c:numCache>
            </c:numRef>
          </c:val>
          <c:extLst>
            <c:ext xmlns:c16="http://schemas.microsoft.com/office/drawing/2014/chart" uri="{C3380CC4-5D6E-409C-BE32-E72D297353CC}">
              <c16:uniqueId val="{00000000-D4CB-4043-ADDB-3EA0BD355C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88.9</c:v>
                </c:pt>
              </c:numCache>
            </c:numRef>
          </c:val>
          <c:smooth val="0"/>
          <c:extLst>
            <c:ext xmlns:c16="http://schemas.microsoft.com/office/drawing/2014/chart" uri="{C3380CC4-5D6E-409C-BE32-E72D297353CC}">
              <c16:uniqueId val="{00000001-D4CB-4043-ADDB-3EA0BD355C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89.2</c:v>
                </c:pt>
              </c:numCache>
            </c:numRef>
          </c:val>
          <c:extLst>
            <c:ext xmlns:c16="http://schemas.microsoft.com/office/drawing/2014/chart" uri="{C3380CC4-5D6E-409C-BE32-E72D297353CC}">
              <c16:uniqueId val="{00000000-C6E3-4765-9717-ECB246A7DA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103.5</c:v>
                </c:pt>
              </c:numCache>
            </c:numRef>
          </c:val>
          <c:smooth val="0"/>
          <c:extLst>
            <c:ext xmlns:c16="http://schemas.microsoft.com/office/drawing/2014/chart" uri="{C3380CC4-5D6E-409C-BE32-E72D297353CC}">
              <c16:uniqueId val="{00000001-C6E3-4765-9717-ECB246A7DA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12.4</c:v>
                </c:pt>
              </c:numCache>
            </c:numRef>
          </c:val>
          <c:extLst>
            <c:ext xmlns:c16="http://schemas.microsoft.com/office/drawing/2014/chart" uri="{C3380CC4-5D6E-409C-BE32-E72D297353CC}">
              <c16:uniqueId val="{00000000-9B56-4048-84BC-D20D0FD266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57.4</c:v>
                </c:pt>
              </c:numCache>
            </c:numRef>
          </c:val>
          <c:smooth val="0"/>
          <c:extLst>
            <c:ext xmlns:c16="http://schemas.microsoft.com/office/drawing/2014/chart" uri="{C3380CC4-5D6E-409C-BE32-E72D297353CC}">
              <c16:uniqueId val="{00000001-9B56-4048-84BC-D20D0FD266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20</c:v>
                </c:pt>
              </c:numCache>
            </c:numRef>
          </c:val>
          <c:extLst>
            <c:ext xmlns:c16="http://schemas.microsoft.com/office/drawing/2014/chart" uri="{C3380CC4-5D6E-409C-BE32-E72D297353CC}">
              <c16:uniqueId val="{00000000-787C-4051-820C-ADB612B7E4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68.8</c:v>
                </c:pt>
              </c:numCache>
            </c:numRef>
          </c:val>
          <c:smooth val="0"/>
          <c:extLst>
            <c:ext xmlns:c16="http://schemas.microsoft.com/office/drawing/2014/chart" uri="{C3380CC4-5D6E-409C-BE32-E72D297353CC}">
              <c16:uniqueId val="{00000001-787C-4051-820C-ADB612B7E4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24165169</c:v>
                </c:pt>
              </c:numCache>
            </c:numRef>
          </c:val>
          <c:extLst>
            <c:ext xmlns:c16="http://schemas.microsoft.com/office/drawing/2014/chart" uri="{C3380CC4-5D6E-409C-BE32-E72D297353CC}">
              <c16:uniqueId val="{00000000-246C-46D9-A49A-31B1626413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50586262</c:v>
                </c:pt>
              </c:numCache>
            </c:numRef>
          </c:val>
          <c:smooth val="0"/>
          <c:extLst>
            <c:ext xmlns:c16="http://schemas.microsoft.com/office/drawing/2014/chart" uri="{C3380CC4-5D6E-409C-BE32-E72D297353CC}">
              <c16:uniqueId val="{00000001-246C-46D9-A49A-31B1626413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16.3</c:v>
                </c:pt>
              </c:numCache>
            </c:numRef>
          </c:val>
          <c:extLst>
            <c:ext xmlns:c16="http://schemas.microsoft.com/office/drawing/2014/chart" uri="{C3380CC4-5D6E-409C-BE32-E72D297353CC}">
              <c16:uniqueId val="{00000000-10EB-4405-B109-980807A132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26.3</c:v>
                </c:pt>
              </c:numCache>
            </c:numRef>
          </c:val>
          <c:smooth val="0"/>
          <c:extLst>
            <c:ext xmlns:c16="http://schemas.microsoft.com/office/drawing/2014/chart" uri="{C3380CC4-5D6E-409C-BE32-E72D297353CC}">
              <c16:uniqueId val="{00000001-10EB-4405-B109-980807A132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58.3</c:v>
                </c:pt>
              </c:numCache>
            </c:numRef>
          </c:val>
          <c:extLst>
            <c:ext xmlns:c16="http://schemas.microsoft.com/office/drawing/2014/chart" uri="{C3380CC4-5D6E-409C-BE32-E72D297353CC}">
              <c16:uniqueId val="{00000000-CD86-460A-850F-4CE58777B0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53.9</c:v>
                </c:pt>
              </c:numCache>
            </c:numRef>
          </c:val>
          <c:smooth val="0"/>
          <c:extLst>
            <c:ext xmlns:c16="http://schemas.microsoft.com/office/drawing/2014/chart" uri="{C3380CC4-5D6E-409C-BE32-E72D297353CC}">
              <c16:uniqueId val="{00000001-CD86-460A-850F-4CE58777B0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I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東京都地方独立行政法人東京都立病院機構　広尾病院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378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30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36684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378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182</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t="str">
        <f>データ!AL7</f>
        <v>-</v>
      </c>
      <c r="BJ33" s="70"/>
      <c r="BK33" s="70"/>
      <c r="BL33" s="70"/>
      <c r="BM33" s="70"/>
      <c r="BN33" s="70"/>
      <c r="BO33" s="70"/>
      <c r="BP33" s="70"/>
      <c r="BQ33" s="70"/>
      <c r="BR33" s="70"/>
      <c r="BS33" s="70"/>
      <c r="BT33" s="70"/>
      <c r="BU33" s="70"/>
      <c r="BV33" s="70"/>
      <c r="BW33" s="71"/>
      <c r="BX33" s="69">
        <f>データ!AM7</f>
        <v>89.2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t="str">
        <f>データ!AW7</f>
        <v>-</v>
      </c>
      <c r="EX33" s="70"/>
      <c r="EY33" s="70"/>
      <c r="EZ33" s="70"/>
      <c r="FA33" s="70"/>
      <c r="FB33" s="70"/>
      <c r="FC33" s="70"/>
      <c r="FD33" s="70"/>
      <c r="FE33" s="70"/>
      <c r="FF33" s="70"/>
      <c r="FG33" s="70"/>
      <c r="FH33" s="70"/>
      <c r="FI33" s="70"/>
      <c r="FJ33" s="70"/>
      <c r="FK33" s="71"/>
      <c r="FL33" s="69">
        <f>データ!AX7</f>
        <v>63.1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t="str">
        <f>データ!BH7</f>
        <v>-</v>
      </c>
      <c r="IL33" s="70"/>
      <c r="IM33" s="70"/>
      <c r="IN33" s="70"/>
      <c r="IO33" s="70"/>
      <c r="IP33" s="70"/>
      <c r="IQ33" s="70"/>
      <c r="IR33" s="70"/>
      <c r="IS33" s="70"/>
      <c r="IT33" s="70"/>
      <c r="IU33" s="70"/>
      <c r="IV33" s="70"/>
      <c r="IW33" s="70"/>
      <c r="IX33" s="70"/>
      <c r="IY33" s="71"/>
      <c r="IZ33" s="69">
        <f>データ!BI7</f>
        <v>52.6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t="str">
        <f>データ!BS7</f>
        <v>-</v>
      </c>
      <c r="LZ33" s="70"/>
      <c r="MA33" s="70"/>
      <c r="MB33" s="70"/>
      <c r="MC33" s="70"/>
      <c r="MD33" s="70"/>
      <c r="ME33" s="70"/>
      <c r="MF33" s="70"/>
      <c r="MG33" s="70"/>
      <c r="MH33" s="70"/>
      <c r="MI33" s="70"/>
      <c r="MJ33" s="70"/>
      <c r="MK33" s="70"/>
      <c r="ML33" s="70"/>
      <c r="MM33" s="71"/>
      <c r="MN33" s="69">
        <f>データ!BT7</f>
        <v>55.9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t="str">
        <f>データ!AQ7</f>
        <v>-</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t="str">
        <f>データ!BB7</f>
        <v>-</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t="str">
        <f>データ!BM7</f>
        <v>-</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t="str">
        <f>データ!BX7</f>
        <v>-</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t="str">
        <f>データ!CD7</f>
        <v>-</v>
      </c>
      <c r="BJ55" s="67"/>
      <c r="BK55" s="67"/>
      <c r="BL55" s="67"/>
      <c r="BM55" s="67"/>
      <c r="BN55" s="67"/>
      <c r="BO55" s="67"/>
      <c r="BP55" s="67"/>
      <c r="BQ55" s="67"/>
      <c r="BR55" s="67"/>
      <c r="BS55" s="67"/>
      <c r="BT55" s="67"/>
      <c r="BU55" s="67"/>
      <c r="BV55" s="67"/>
      <c r="BW55" s="68"/>
      <c r="BX55" s="66">
        <f>データ!CE7</f>
        <v>80894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t="str">
        <f>データ!CO7</f>
        <v>-</v>
      </c>
      <c r="EX55" s="67"/>
      <c r="EY55" s="67"/>
      <c r="EZ55" s="67"/>
      <c r="FA55" s="67"/>
      <c r="FB55" s="67"/>
      <c r="FC55" s="67"/>
      <c r="FD55" s="67"/>
      <c r="FE55" s="67"/>
      <c r="FF55" s="67"/>
      <c r="FG55" s="67"/>
      <c r="FH55" s="67"/>
      <c r="FI55" s="67"/>
      <c r="FJ55" s="67"/>
      <c r="FK55" s="68"/>
      <c r="FL55" s="66">
        <f>データ!CP7</f>
        <v>11014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t="str">
        <f>データ!CZ7</f>
        <v>-</v>
      </c>
      <c r="IL55" s="70"/>
      <c r="IM55" s="70"/>
      <c r="IN55" s="70"/>
      <c r="IO55" s="70"/>
      <c r="IP55" s="70"/>
      <c r="IQ55" s="70"/>
      <c r="IR55" s="70"/>
      <c r="IS55" s="70"/>
      <c r="IT55" s="70"/>
      <c r="IU55" s="70"/>
      <c r="IV55" s="70"/>
      <c r="IW55" s="70"/>
      <c r="IX55" s="70"/>
      <c r="IY55" s="71"/>
      <c r="IZ55" s="69">
        <f>データ!DA7</f>
        <v>58.3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t="str">
        <f>データ!DK7</f>
        <v>-</v>
      </c>
      <c r="LZ55" s="70"/>
      <c r="MA55" s="70"/>
      <c r="MB55" s="70"/>
      <c r="MC55" s="70"/>
      <c r="MD55" s="70"/>
      <c r="ME55" s="70"/>
      <c r="MF55" s="70"/>
      <c r="MG55" s="70"/>
      <c r="MH55" s="70"/>
      <c r="MI55" s="70"/>
      <c r="MJ55" s="70"/>
      <c r="MK55" s="70"/>
      <c r="ML55" s="70"/>
      <c r="MM55" s="71"/>
      <c r="MN55" s="69">
        <f>データ!DL7</f>
        <v>16.3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t="str">
        <f>データ!CI7</f>
        <v>-</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t="str">
        <f>データ!CT7</f>
        <v>-</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t="str">
        <f>データ!DE7</f>
        <v>-</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t="str">
        <f>データ!DP7</f>
        <v>-</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t="str">
        <f>データ!DV7</f>
        <v>-</v>
      </c>
      <c r="BJ79" s="70"/>
      <c r="BK79" s="70"/>
      <c r="BL79" s="70"/>
      <c r="BM79" s="70"/>
      <c r="BN79" s="70"/>
      <c r="BO79" s="70"/>
      <c r="BP79" s="70"/>
      <c r="BQ79" s="70"/>
      <c r="BR79" s="70"/>
      <c r="BS79" s="70"/>
      <c r="BT79" s="70"/>
      <c r="BU79" s="70"/>
      <c r="BV79" s="70"/>
      <c r="BW79" s="71"/>
      <c r="BX79" s="69">
        <f>データ!DW7</f>
        <v>12.1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t="str">
        <f>データ!EG7</f>
        <v>-</v>
      </c>
      <c r="FA79" s="70"/>
      <c r="FB79" s="70"/>
      <c r="FC79" s="70"/>
      <c r="FD79" s="70"/>
      <c r="FE79" s="70"/>
      <c r="FF79" s="70"/>
      <c r="FG79" s="70"/>
      <c r="FH79" s="70"/>
      <c r="FI79" s="70"/>
      <c r="FJ79" s="70"/>
      <c r="FK79" s="70"/>
      <c r="FL79" s="70"/>
      <c r="FM79" s="70"/>
      <c r="FN79" s="71"/>
      <c r="FO79" s="69">
        <f>データ!EH7</f>
        <v>12.4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t="str">
        <f>データ!ER7</f>
        <v>-</v>
      </c>
      <c r="IN79" s="70"/>
      <c r="IO79" s="70"/>
      <c r="IP79" s="70"/>
      <c r="IQ79" s="70"/>
      <c r="IR79" s="70"/>
      <c r="IS79" s="70"/>
      <c r="IT79" s="70"/>
      <c r="IU79" s="70"/>
      <c r="IV79" s="70"/>
      <c r="IW79" s="70"/>
      <c r="IX79" s="70"/>
      <c r="IY79" s="70"/>
      <c r="IZ79" s="70"/>
      <c r="JA79" s="71"/>
      <c r="JB79" s="69">
        <f>データ!ES7</f>
        <v>20</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t="str">
        <f>データ!FC7</f>
        <v>-</v>
      </c>
      <c r="MA79" s="67"/>
      <c r="MB79" s="67"/>
      <c r="MC79" s="67"/>
      <c r="MD79" s="67"/>
      <c r="ME79" s="67"/>
      <c r="MF79" s="67"/>
      <c r="MG79" s="67"/>
      <c r="MH79" s="67"/>
      <c r="MI79" s="67"/>
      <c r="MJ79" s="67"/>
      <c r="MK79" s="67"/>
      <c r="ML79" s="67"/>
      <c r="MM79" s="67"/>
      <c r="MN79" s="68"/>
      <c r="MO79" s="66">
        <f>データ!FD7</f>
        <v>24165169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t="str">
        <f>データ!EA7</f>
        <v>-</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t="str">
        <f>データ!EL7</f>
        <v>-</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t="str">
        <f>データ!EW7</f>
        <v>-</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t="str">
        <f>データ!FH7</f>
        <v>-</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oWOnAowKyq3e+3y1iw4hRRFE/ttg50xSxXyRdhZJ+WpAIuPhEwG/xKL+A5ir8xFLPh55IgKgSfbXHxYiG1Dqg==" saltValue="KUefIzKuHzA7NdHWtSTjm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LJ33:LX33"/>
    <mergeCell ref="LY33:MM33"/>
    <mergeCell ref="MN33:NB33"/>
    <mergeCell ref="GI33:GQ33"/>
    <mergeCell ref="GR33:HF33"/>
    <mergeCell ref="HG33:HU33"/>
    <mergeCell ref="HV33:IJ33"/>
    <mergeCell ref="IK33:IY33"/>
    <mergeCell ref="IZ33:JN33"/>
    <mergeCell ref="G34:O34"/>
    <mergeCell ref="P34:AD34"/>
    <mergeCell ref="AE34:AS34"/>
    <mergeCell ref="AT34:BH34"/>
    <mergeCell ref="BI34:BW34"/>
    <mergeCell ref="BX34:CL34"/>
    <mergeCell ref="JW33:KE33"/>
    <mergeCell ref="KF33:KT33"/>
    <mergeCell ref="KU33:LI33"/>
    <mergeCell ref="DS33:EG33"/>
    <mergeCell ref="EH33:EV33"/>
    <mergeCell ref="EW33:FK33"/>
    <mergeCell ref="FL33:FZ33"/>
    <mergeCell ref="G33:O33"/>
    <mergeCell ref="P33:AD33"/>
    <mergeCell ref="AE33:AS33"/>
    <mergeCell ref="AT33:BH33"/>
    <mergeCell ref="BI33:BW33"/>
    <mergeCell ref="BX33:CL33"/>
    <mergeCell ref="GI34:GQ34"/>
    <mergeCell ref="GR34:HF34"/>
    <mergeCell ref="HG34:HU34"/>
    <mergeCell ref="HV34:IJ34"/>
    <mergeCell ref="IK34:IY34"/>
    <mergeCell ref="JW34:KE34"/>
    <mergeCell ref="KF34:KT34"/>
    <mergeCell ref="KU34:LI34"/>
    <mergeCell ref="LJ34:LX34"/>
    <mergeCell ref="LY34:MM34"/>
    <mergeCell ref="MN34:NB34"/>
    <mergeCell ref="IZ34:JN34"/>
    <mergeCell ref="CU34:DC34"/>
    <mergeCell ref="DD34:DR34"/>
    <mergeCell ref="DS34:EG34"/>
    <mergeCell ref="EH34:EV34"/>
    <mergeCell ref="EW34:FK34"/>
    <mergeCell ref="FL34:FZ34"/>
    <mergeCell ref="NJ35:NX36"/>
    <mergeCell ref="NJ37:NX38"/>
    <mergeCell ref="NJ39:NX51"/>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NJ54:NX67"/>
    <mergeCell ref="LJ55:LX55"/>
    <mergeCell ref="LY55:MM55"/>
    <mergeCell ref="MN55:NB55"/>
    <mergeCell ref="IZ55:JN55"/>
    <mergeCell ref="JW55:KE55"/>
    <mergeCell ref="KF55:KT55"/>
    <mergeCell ref="KU55:LI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79:O79"/>
    <mergeCell ref="P79:AD79"/>
    <mergeCell ref="AE79:AS79"/>
    <mergeCell ref="AT79:BH79"/>
    <mergeCell ref="BI79:BW79"/>
    <mergeCell ref="BX79:CL79"/>
    <mergeCell ref="CX79:DF79"/>
    <mergeCell ref="DG79:DU79"/>
    <mergeCell ref="HX78:IL78"/>
    <mergeCell ref="DV78:EJ78"/>
    <mergeCell ref="EK78:EY78"/>
    <mergeCell ref="EZ78:FN78"/>
    <mergeCell ref="FO78:GC78"/>
    <mergeCell ref="GT78:HH78"/>
    <mergeCell ref="HI78:HW78"/>
    <mergeCell ref="LZ78:MN78"/>
    <mergeCell ref="MO78:NC78"/>
    <mergeCell ref="IM78:JA78"/>
    <mergeCell ref="JB78:JP78"/>
    <mergeCell ref="KG78:KU78"/>
    <mergeCell ref="KV78:LJ78"/>
    <mergeCell ref="LK78:LY78"/>
    <mergeCell ref="KV79:LJ79"/>
    <mergeCell ref="LK79:LY79"/>
    <mergeCell ref="LZ79:MN79"/>
    <mergeCell ref="MO79:NC79"/>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G80:O80"/>
    <mergeCell ref="P80:AD80"/>
    <mergeCell ref="AE80:AS80"/>
    <mergeCell ref="AT80:BH80"/>
    <mergeCell ref="BI80:BW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161</v>
      </c>
      <c r="B6" s="50">
        <f>B8</f>
        <v>2022</v>
      </c>
      <c r="C6" s="50">
        <f t="shared" ref="C6:M6" si="2">C8</f>
        <v>137510</v>
      </c>
      <c r="D6" s="50">
        <f t="shared" si="2"/>
        <v>46</v>
      </c>
      <c r="E6" s="50">
        <f t="shared" si="2"/>
        <v>6</v>
      </c>
      <c r="F6" s="50">
        <f t="shared" si="2"/>
        <v>0</v>
      </c>
      <c r="G6" s="50">
        <f t="shared" si="2"/>
        <v>1</v>
      </c>
      <c r="H6" s="153" t="str">
        <f>IF(H8&lt;&gt;I8,H8,"")&amp;IF(I8&lt;&gt;J8,I8,"")&amp;"　"&amp;J8</f>
        <v>東京都地方独立行政法人東京都立病院機構　広尾病院</v>
      </c>
      <c r="I6" s="154"/>
      <c r="J6" s="155"/>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28</v>
      </c>
      <c r="R6" s="50" t="str">
        <f t="shared" si="3"/>
        <v>対象</v>
      </c>
      <c r="S6" s="50" t="str">
        <f t="shared" si="3"/>
        <v>透 I 訓 ガ</v>
      </c>
      <c r="T6" s="50" t="str">
        <f t="shared" si="3"/>
        <v>救 臨 災 輪</v>
      </c>
      <c r="U6" s="51" t="str">
        <f>U8</f>
        <v>-</v>
      </c>
      <c r="V6" s="51">
        <f>V8</f>
        <v>36684</v>
      </c>
      <c r="W6" s="50" t="str">
        <f>W8</f>
        <v>非該当</v>
      </c>
      <c r="X6" s="50" t="str">
        <f t="shared" ref="X6" si="4">X8</f>
        <v>非該当</v>
      </c>
      <c r="Y6" s="50" t="str">
        <f t="shared" si="3"/>
        <v>７：１</v>
      </c>
      <c r="Z6" s="51">
        <f t="shared" si="3"/>
        <v>378</v>
      </c>
      <c r="AA6" s="51" t="str">
        <f t="shared" si="3"/>
        <v>-</v>
      </c>
      <c r="AB6" s="51" t="str">
        <f t="shared" si="3"/>
        <v>-</v>
      </c>
      <c r="AC6" s="51">
        <f t="shared" si="3"/>
        <v>30</v>
      </c>
      <c r="AD6" s="51" t="str">
        <f t="shared" si="3"/>
        <v>-</v>
      </c>
      <c r="AE6" s="51">
        <f t="shared" si="3"/>
        <v>408</v>
      </c>
      <c r="AF6" s="51">
        <f t="shared" si="3"/>
        <v>378</v>
      </c>
      <c r="AG6" s="51" t="str">
        <f t="shared" si="3"/>
        <v>-</v>
      </c>
      <c r="AH6" s="51">
        <f t="shared" si="3"/>
        <v>378</v>
      </c>
      <c r="AI6" s="52" t="e">
        <f>IF(AI8="-",NA(),AI8)</f>
        <v>#N/A</v>
      </c>
      <c r="AJ6" s="52" t="e">
        <f t="shared" ref="AJ6:AR6" si="5">IF(AJ8="-",NA(),AJ8)</f>
        <v>#N/A</v>
      </c>
      <c r="AK6" s="52" t="e">
        <f t="shared" si="5"/>
        <v>#N/A</v>
      </c>
      <c r="AL6" s="52" t="e">
        <f t="shared" si="5"/>
        <v>#N/A</v>
      </c>
      <c r="AM6" s="52">
        <f t="shared" si="5"/>
        <v>89.2</v>
      </c>
      <c r="AN6" s="52" t="e">
        <f t="shared" si="5"/>
        <v>#N/A</v>
      </c>
      <c r="AO6" s="52" t="e">
        <f t="shared" si="5"/>
        <v>#N/A</v>
      </c>
      <c r="AP6" s="52" t="e">
        <f t="shared" si="5"/>
        <v>#N/A</v>
      </c>
      <c r="AQ6" s="52" t="e">
        <f t="shared" si="5"/>
        <v>#N/A</v>
      </c>
      <c r="AR6" s="52">
        <f t="shared" si="5"/>
        <v>103.5</v>
      </c>
      <c r="AS6" s="52" t="str">
        <f>IF(AS8="-","【-】","【"&amp;SUBSTITUTE(TEXT(AS8,"#,##0.0"),"-","△")&amp;"】")</f>
        <v>【103.5】</v>
      </c>
      <c r="AT6" s="52" t="e">
        <f>IF(AT8="-",NA(),AT8)</f>
        <v>#N/A</v>
      </c>
      <c r="AU6" s="52" t="e">
        <f t="shared" ref="AU6:BC6" si="6">IF(AU8="-",NA(),AU8)</f>
        <v>#N/A</v>
      </c>
      <c r="AV6" s="52" t="e">
        <f t="shared" si="6"/>
        <v>#N/A</v>
      </c>
      <c r="AW6" s="52" t="e">
        <f t="shared" si="6"/>
        <v>#N/A</v>
      </c>
      <c r="AX6" s="52">
        <f t="shared" si="6"/>
        <v>63.1</v>
      </c>
      <c r="AY6" s="52" t="e">
        <f t="shared" si="6"/>
        <v>#N/A</v>
      </c>
      <c r="AZ6" s="52" t="e">
        <f t="shared" si="6"/>
        <v>#N/A</v>
      </c>
      <c r="BA6" s="52" t="e">
        <f t="shared" si="6"/>
        <v>#N/A</v>
      </c>
      <c r="BB6" s="52" t="e">
        <f t="shared" si="6"/>
        <v>#N/A</v>
      </c>
      <c r="BC6" s="52">
        <f t="shared" si="6"/>
        <v>88.9</v>
      </c>
      <c r="BD6" s="52" t="str">
        <f>IF(BD8="-","【-】","【"&amp;SUBSTITUTE(TEXT(BD8,"#,##0.0"),"-","△")&amp;"】")</f>
        <v>【86.4】</v>
      </c>
      <c r="BE6" s="52" t="e">
        <f>IF(BE8="-",NA(),BE8)</f>
        <v>#N/A</v>
      </c>
      <c r="BF6" s="52" t="e">
        <f t="shared" ref="BF6:BN6" si="7">IF(BF8="-",NA(),BF8)</f>
        <v>#N/A</v>
      </c>
      <c r="BG6" s="52" t="e">
        <f t="shared" si="7"/>
        <v>#N/A</v>
      </c>
      <c r="BH6" s="52" t="e">
        <f t="shared" si="7"/>
        <v>#N/A</v>
      </c>
      <c r="BI6" s="52">
        <f t="shared" si="7"/>
        <v>52.6</v>
      </c>
      <c r="BJ6" s="52" t="e">
        <f t="shared" si="7"/>
        <v>#N/A</v>
      </c>
      <c r="BK6" s="52" t="e">
        <f t="shared" si="7"/>
        <v>#N/A</v>
      </c>
      <c r="BL6" s="52" t="e">
        <f t="shared" si="7"/>
        <v>#N/A</v>
      </c>
      <c r="BM6" s="52" t="e">
        <f t="shared" si="7"/>
        <v>#N/A</v>
      </c>
      <c r="BN6" s="52">
        <f t="shared" si="7"/>
        <v>86.4</v>
      </c>
      <c r="BO6" s="52" t="str">
        <f>IF(BO8="-","【-】","【"&amp;SUBSTITUTE(TEXT(BO8,"#,##0.0"),"-","△")&amp;"】")</f>
        <v>【83.7】</v>
      </c>
      <c r="BP6" s="52" t="e">
        <f>IF(BP8="-",NA(),BP8)</f>
        <v>#N/A</v>
      </c>
      <c r="BQ6" s="52" t="e">
        <f t="shared" ref="BQ6:BY6" si="8">IF(BQ8="-",NA(),BQ8)</f>
        <v>#N/A</v>
      </c>
      <c r="BR6" s="52" t="e">
        <f t="shared" si="8"/>
        <v>#N/A</v>
      </c>
      <c r="BS6" s="52" t="e">
        <f t="shared" si="8"/>
        <v>#N/A</v>
      </c>
      <c r="BT6" s="52">
        <f t="shared" si="8"/>
        <v>55.9</v>
      </c>
      <c r="BU6" s="52" t="e">
        <f t="shared" si="8"/>
        <v>#N/A</v>
      </c>
      <c r="BV6" s="52" t="e">
        <f t="shared" si="8"/>
        <v>#N/A</v>
      </c>
      <c r="BW6" s="52" t="e">
        <f t="shared" si="8"/>
        <v>#N/A</v>
      </c>
      <c r="BX6" s="52" t="e">
        <f t="shared" si="8"/>
        <v>#N/A</v>
      </c>
      <c r="BY6" s="52">
        <f t="shared" si="8"/>
        <v>68.400000000000006</v>
      </c>
      <c r="BZ6" s="52" t="str">
        <f>IF(BZ8="-","【-】","【"&amp;SUBSTITUTE(TEXT(BZ8,"#,##0.0"),"-","△")&amp;"】")</f>
        <v>【66.8】</v>
      </c>
      <c r="CA6" s="53" t="e">
        <f>IF(CA8="-",NA(),CA8)</f>
        <v>#N/A</v>
      </c>
      <c r="CB6" s="53" t="e">
        <f t="shared" ref="CB6:CJ6" si="9">IF(CB8="-",NA(),CB8)</f>
        <v>#N/A</v>
      </c>
      <c r="CC6" s="53" t="e">
        <f t="shared" si="9"/>
        <v>#N/A</v>
      </c>
      <c r="CD6" s="53" t="e">
        <f t="shared" si="9"/>
        <v>#N/A</v>
      </c>
      <c r="CE6" s="53">
        <f t="shared" si="9"/>
        <v>80894</v>
      </c>
      <c r="CF6" s="53" t="e">
        <f t="shared" si="9"/>
        <v>#N/A</v>
      </c>
      <c r="CG6" s="53" t="e">
        <f t="shared" si="9"/>
        <v>#N/A</v>
      </c>
      <c r="CH6" s="53" t="e">
        <f t="shared" si="9"/>
        <v>#N/A</v>
      </c>
      <c r="CI6" s="53" t="e">
        <f t="shared" si="9"/>
        <v>#N/A</v>
      </c>
      <c r="CJ6" s="53">
        <f t="shared" si="9"/>
        <v>69418</v>
      </c>
      <c r="CK6" s="52" t="str">
        <f>IF(CK8="-","【-】","【"&amp;SUBSTITUTE(TEXT(CK8,"#,##0"),"-","△")&amp;"】")</f>
        <v>【61,837】</v>
      </c>
      <c r="CL6" s="53" t="e">
        <f>IF(CL8="-",NA(),CL8)</f>
        <v>#N/A</v>
      </c>
      <c r="CM6" s="53" t="e">
        <f t="shared" ref="CM6:CU6" si="10">IF(CM8="-",NA(),CM8)</f>
        <v>#N/A</v>
      </c>
      <c r="CN6" s="53" t="e">
        <f t="shared" si="10"/>
        <v>#N/A</v>
      </c>
      <c r="CO6" s="53" t="e">
        <f t="shared" si="10"/>
        <v>#N/A</v>
      </c>
      <c r="CP6" s="53">
        <f t="shared" si="10"/>
        <v>11014</v>
      </c>
      <c r="CQ6" s="53" t="e">
        <f t="shared" si="10"/>
        <v>#N/A</v>
      </c>
      <c r="CR6" s="53" t="e">
        <f t="shared" si="10"/>
        <v>#N/A</v>
      </c>
      <c r="CS6" s="53" t="e">
        <f t="shared" si="10"/>
        <v>#N/A</v>
      </c>
      <c r="CT6" s="53" t="e">
        <f t="shared" si="10"/>
        <v>#N/A</v>
      </c>
      <c r="CU6" s="53">
        <f t="shared" si="10"/>
        <v>19216</v>
      </c>
      <c r="CV6" s="52" t="str">
        <f>IF(CV8="-","【-】","【"&amp;SUBSTITUTE(TEXT(CV8,"#,##0"),"-","△")&amp;"】")</f>
        <v>【17,600】</v>
      </c>
      <c r="CW6" s="52" t="e">
        <f>IF(CW8="-",NA(),CW8)</f>
        <v>#N/A</v>
      </c>
      <c r="CX6" s="52" t="e">
        <f t="shared" ref="CX6:DF6" si="11">IF(CX8="-",NA(),CX8)</f>
        <v>#N/A</v>
      </c>
      <c r="CY6" s="52" t="e">
        <f t="shared" si="11"/>
        <v>#N/A</v>
      </c>
      <c r="CZ6" s="52" t="e">
        <f t="shared" si="11"/>
        <v>#N/A</v>
      </c>
      <c r="DA6" s="52">
        <f t="shared" si="11"/>
        <v>58.3</v>
      </c>
      <c r="DB6" s="52" t="e">
        <f t="shared" si="11"/>
        <v>#N/A</v>
      </c>
      <c r="DC6" s="52" t="e">
        <f t="shared" si="11"/>
        <v>#N/A</v>
      </c>
      <c r="DD6" s="52" t="e">
        <f t="shared" si="11"/>
        <v>#N/A</v>
      </c>
      <c r="DE6" s="52" t="e">
        <f t="shared" si="11"/>
        <v>#N/A</v>
      </c>
      <c r="DF6" s="52">
        <f t="shared" si="11"/>
        <v>53.9</v>
      </c>
      <c r="DG6" s="52" t="str">
        <f>IF(DG8="-","【-】","【"&amp;SUBSTITUTE(TEXT(DG8,"#,##0.0"),"-","△")&amp;"】")</f>
        <v>【55.6】</v>
      </c>
      <c r="DH6" s="52" t="e">
        <f>IF(DH8="-",NA(),DH8)</f>
        <v>#N/A</v>
      </c>
      <c r="DI6" s="52" t="e">
        <f t="shared" ref="DI6:DQ6" si="12">IF(DI8="-",NA(),DI8)</f>
        <v>#N/A</v>
      </c>
      <c r="DJ6" s="52" t="e">
        <f t="shared" si="12"/>
        <v>#N/A</v>
      </c>
      <c r="DK6" s="52" t="e">
        <f t="shared" si="12"/>
        <v>#N/A</v>
      </c>
      <c r="DL6" s="52">
        <f t="shared" si="12"/>
        <v>16.3</v>
      </c>
      <c r="DM6" s="52" t="e">
        <f t="shared" si="12"/>
        <v>#N/A</v>
      </c>
      <c r="DN6" s="52" t="e">
        <f t="shared" si="12"/>
        <v>#N/A</v>
      </c>
      <c r="DO6" s="52" t="e">
        <f t="shared" si="12"/>
        <v>#N/A</v>
      </c>
      <c r="DP6" s="52" t="e">
        <f t="shared" si="12"/>
        <v>#N/A</v>
      </c>
      <c r="DQ6" s="52">
        <f t="shared" si="12"/>
        <v>26.3</v>
      </c>
      <c r="DR6" s="52" t="str">
        <f>IF(DR8="-","【-】","【"&amp;SUBSTITUTE(TEXT(DR8,"#,##0.0"),"-","△")&amp;"】")</f>
        <v>【25.1】</v>
      </c>
      <c r="DS6" s="52" t="e">
        <f>IF(DS8="-",NA(),DS8)</f>
        <v>#N/A</v>
      </c>
      <c r="DT6" s="52" t="e">
        <f t="shared" ref="DT6:EB6" si="13">IF(DT8="-",NA(),DT8)</f>
        <v>#N/A</v>
      </c>
      <c r="DU6" s="52" t="e">
        <f t="shared" si="13"/>
        <v>#N/A</v>
      </c>
      <c r="DV6" s="52" t="e">
        <f t="shared" si="13"/>
        <v>#N/A</v>
      </c>
      <c r="DW6" s="52">
        <f t="shared" si="13"/>
        <v>12.1</v>
      </c>
      <c r="DX6" s="52" t="e">
        <f t="shared" si="13"/>
        <v>#N/A</v>
      </c>
      <c r="DY6" s="52" t="e">
        <f t="shared" si="13"/>
        <v>#N/A</v>
      </c>
      <c r="DZ6" s="52" t="e">
        <f t="shared" si="13"/>
        <v>#N/A</v>
      </c>
      <c r="EA6" s="52" t="e">
        <f t="shared" si="13"/>
        <v>#N/A</v>
      </c>
      <c r="EB6" s="52">
        <f t="shared" si="13"/>
        <v>33.799999999999997</v>
      </c>
      <c r="EC6" s="52" t="str">
        <f>IF(EC8="-","【-】","【"&amp;SUBSTITUTE(TEXT(EC8,"#,##0.0"),"-","△")&amp;"】")</f>
        <v>【63.0】</v>
      </c>
      <c r="ED6" s="52" t="e">
        <f>IF(ED8="-",NA(),ED8)</f>
        <v>#N/A</v>
      </c>
      <c r="EE6" s="52" t="e">
        <f t="shared" ref="EE6:EM6" si="14">IF(EE8="-",NA(),EE8)</f>
        <v>#N/A</v>
      </c>
      <c r="EF6" s="52" t="e">
        <f t="shared" si="14"/>
        <v>#N/A</v>
      </c>
      <c r="EG6" s="52" t="e">
        <f t="shared" si="14"/>
        <v>#N/A</v>
      </c>
      <c r="EH6" s="52">
        <f t="shared" si="14"/>
        <v>12.4</v>
      </c>
      <c r="EI6" s="52" t="e">
        <f t="shared" si="14"/>
        <v>#N/A</v>
      </c>
      <c r="EJ6" s="52" t="e">
        <f t="shared" si="14"/>
        <v>#N/A</v>
      </c>
      <c r="EK6" s="52" t="e">
        <f t="shared" si="14"/>
        <v>#N/A</v>
      </c>
      <c r="EL6" s="52" t="e">
        <f t="shared" si="14"/>
        <v>#N/A</v>
      </c>
      <c r="EM6" s="52">
        <f t="shared" si="14"/>
        <v>57.4</v>
      </c>
      <c r="EN6" s="52" t="str">
        <f>IF(EN8="-","【-】","【"&amp;SUBSTITUTE(TEXT(EN8,"#,##0.0"),"-","△")&amp;"】")</f>
        <v>【56.4】</v>
      </c>
      <c r="EO6" s="52" t="e">
        <f>IF(EO8="-",NA(),EO8)</f>
        <v>#N/A</v>
      </c>
      <c r="EP6" s="52" t="e">
        <f t="shared" ref="EP6:EX6" si="15">IF(EP8="-",NA(),EP8)</f>
        <v>#N/A</v>
      </c>
      <c r="EQ6" s="52" t="e">
        <f t="shared" si="15"/>
        <v>#N/A</v>
      </c>
      <c r="ER6" s="52" t="e">
        <f t="shared" si="15"/>
        <v>#N/A</v>
      </c>
      <c r="ES6" s="52">
        <f t="shared" si="15"/>
        <v>20</v>
      </c>
      <c r="ET6" s="52" t="e">
        <f t="shared" si="15"/>
        <v>#N/A</v>
      </c>
      <c r="EU6" s="52" t="e">
        <f t="shared" si="15"/>
        <v>#N/A</v>
      </c>
      <c r="EV6" s="52" t="e">
        <f t="shared" si="15"/>
        <v>#N/A</v>
      </c>
      <c r="EW6" s="52" t="e">
        <f t="shared" si="15"/>
        <v>#N/A</v>
      </c>
      <c r="EX6" s="52">
        <f t="shared" si="15"/>
        <v>68.8</v>
      </c>
      <c r="EY6" s="52" t="str">
        <f>IF(EY8="-","【-】","【"&amp;SUBSTITUTE(TEXT(EY8,"#,##0.0"),"-","△")&amp;"】")</f>
        <v>【70.7】</v>
      </c>
      <c r="EZ6" s="53" t="e">
        <f>IF(EZ8="-",NA(),EZ8)</f>
        <v>#N/A</v>
      </c>
      <c r="FA6" s="53" t="e">
        <f t="shared" ref="FA6:FI6" si="16">IF(FA8="-",NA(),FA8)</f>
        <v>#N/A</v>
      </c>
      <c r="FB6" s="53" t="e">
        <f t="shared" si="16"/>
        <v>#N/A</v>
      </c>
      <c r="FC6" s="53" t="e">
        <f t="shared" si="16"/>
        <v>#N/A</v>
      </c>
      <c r="FD6" s="53">
        <f t="shared" si="16"/>
        <v>24165169</v>
      </c>
      <c r="FE6" s="53" t="e">
        <f t="shared" si="16"/>
        <v>#N/A</v>
      </c>
      <c r="FF6" s="53" t="e">
        <f t="shared" si="16"/>
        <v>#N/A</v>
      </c>
      <c r="FG6" s="53" t="e">
        <f t="shared" si="16"/>
        <v>#N/A</v>
      </c>
      <c r="FH6" s="53" t="e">
        <f t="shared" si="16"/>
        <v>#N/A</v>
      </c>
      <c r="FI6" s="53">
        <f t="shared" si="16"/>
        <v>50586262</v>
      </c>
      <c r="FJ6" s="53" t="str">
        <f>IF(FJ8="-","【-】","【"&amp;SUBSTITUTE(TEXT(FJ8,"#,##0"),"-","△")&amp;"】")</f>
        <v>【49,963,977】</v>
      </c>
    </row>
    <row r="7" spans="1:166" s="54" customFormat="1" x14ac:dyDescent="0.15">
      <c r="A7" s="35" t="s">
        <v>162</v>
      </c>
      <c r="B7" s="50">
        <f t="shared" ref="B7:AH7" si="17">B8</f>
        <v>2022</v>
      </c>
      <c r="C7" s="50">
        <f t="shared" si="17"/>
        <v>137510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28</v>
      </c>
      <c r="R7" s="50" t="str">
        <f t="shared" si="17"/>
        <v>対象</v>
      </c>
      <c r="S7" s="50" t="str">
        <f t="shared" si="17"/>
        <v>透 I 訓 ガ</v>
      </c>
      <c r="T7" s="50" t="str">
        <f t="shared" si="17"/>
        <v>救 臨 災 輪</v>
      </c>
      <c r="U7" s="51" t="str">
        <f>U8</f>
        <v>-</v>
      </c>
      <c r="V7" s="51">
        <f>V8</f>
        <v>36684</v>
      </c>
      <c r="W7" s="50" t="str">
        <f>W8</f>
        <v>非該当</v>
      </c>
      <c r="X7" s="50" t="str">
        <f t="shared" si="17"/>
        <v>非該当</v>
      </c>
      <c r="Y7" s="50" t="str">
        <f t="shared" si="17"/>
        <v>７：１</v>
      </c>
      <c r="Z7" s="51">
        <f t="shared" si="17"/>
        <v>378</v>
      </c>
      <c r="AA7" s="51" t="str">
        <f t="shared" si="17"/>
        <v>-</v>
      </c>
      <c r="AB7" s="51" t="str">
        <f t="shared" si="17"/>
        <v>-</v>
      </c>
      <c r="AC7" s="51">
        <f t="shared" si="17"/>
        <v>30</v>
      </c>
      <c r="AD7" s="51" t="str">
        <f t="shared" si="17"/>
        <v>-</v>
      </c>
      <c r="AE7" s="51">
        <f t="shared" si="17"/>
        <v>408</v>
      </c>
      <c r="AF7" s="51">
        <f t="shared" si="17"/>
        <v>378</v>
      </c>
      <c r="AG7" s="51" t="str">
        <f t="shared" si="17"/>
        <v>-</v>
      </c>
      <c r="AH7" s="51">
        <f t="shared" si="17"/>
        <v>378</v>
      </c>
      <c r="AI7" s="52" t="str">
        <f>AI8</f>
        <v>-</v>
      </c>
      <c r="AJ7" s="52" t="str">
        <f t="shared" ref="AJ7:AR7" si="18">AJ8</f>
        <v>-</v>
      </c>
      <c r="AK7" s="52" t="str">
        <f t="shared" si="18"/>
        <v>-</v>
      </c>
      <c r="AL7" s="52" t="str">
        <f t="shared" si="18"/>
        <v>-</v>
      </c>
      <c r="AM7" s="52">
        <f t="shared" si="18"/>
        <v>89.2</v>
      </c>
      <c r="AN7" s="52" t="str">
        <f t="shared" si="18"/>
        <v>-</v>
      </c>
      <c r="AO7" s="52" t="str">
        <f t="shared" si="18"/>
        <v>-</v>
      </c>
      <c r="AP7" s="52" t="str">
        <f t="shared" si="18"/>
        <v>-</v>
      </c>
      <c r="AQ7" s="52" t="str">
        <f t="shared" si="18"/>
        <v>-</v>
      </c>
      <c r="AR7" s="52">
        <f t="shared" si="18"/>
        <v>103.5</v>
      </c>
      <c r="AS7" s="52"/>
      <c r="AT7" s="52" t="str">
        <f>AT8</f>
        <v>-</v>
      </c>
      <c r="AU7" s="52" t="str">
        <f t="shared" ref="AU7:BC7" si="19">AU8</f>
        <v>-</v>
      </c>
      <c r="AV7" s="52" t="str">
        <f t="shared" si="19"/>
        <v>-</v>
      </c>
      <c r="AW7" s="52" t="str">
        <f t="shared" si="19"/>
        <v>-</v>
      </c>
      <c r="AX7" s="52">
        <f t="shared" si="19"/>
        <v>63.1</v>
      </c>
      <c r="AY7" s="52" t="str">
        <f t="shared" si="19"/>
        <v>-</v>
      </c>
      <c r="AZ7" s="52" t="str">
        <f t="shared" si="19"/>
        <v>-</v>
      </c>
      <c r="BA7" s="52" t="str">
        <f t="shared" si="19"/>
        <v>-</v>
      </c>
      <c r="BB7" s="52" t="str">
        <f t="shared" si="19"/>
        <v>-</v>
      </c>
      <c r="BC7" s="52">
        <f t="shared" si="19"/>
        <v>88.9</v>
      </c>
      <c r="BD7" s="52"/>
      <c r="BE7" s="52" t="str">
        <f>BE8</f>
        <v>-</v>
      </c>
      <c r="BF7" s="52" t="str">
        <f t="shared" ref="BF7:BN7" si="20">BF8</f>
        <v>-</v>
      </c>
      <c r="BG7" s="52" t="str">
        <f t="shared" si="20"/>
        <v>-</v>
      </c>
      <c r="BH7" s="52" t="str">
        <f t="shared" si="20"/>
        <v>-</v>
      </c>
      <c r="BI7" s="52">
        <f t="shared" si="20"/>
        <v>52.6</v>
      </c>
      <c r="BJ7" s="52" t="str">
        <f t="shared" si="20"/>
        <v>-</v>
      </c>
      <c r="BK7" s="52" t="str">
        <f t="shared" si="20"/>
        <v>-</v>
      </c>
      <c r="BL7" s="52" t="str">
        <f t="shared" si="20"/>
        <v>-</v>
      </c>
      <c r="BM7" s="52" t="str">
        <f t="shared" si="20"/>
        <v>-</v>
      </c>
      <c r="BN7" s="52">
        <f t="shared" si="20"/>
        <v>86.4</v>
      </c>
      <c r="BO7" s="52"/>
      <c r="BP7" s="52" t="str">
        <f>BP8</f>
        <v>-</v>
      </c>
      <c r="BQ7" s="52" t="str">
        <f t="shared" ref="BQ7:BY7" si="21">BQ8</f>
        <v>-</v>
      </c>
      <c r="BR7" s="52" t="str">
        <f t="shared" si="21"/>
        <v>-</v>
      </c>
      <c r="BS7" s="52" t="str">
        <f t="shared" si="21"/>
        <v>-</v>
      </c>
      <c r="BT7" s="52">
        <f t="shared" si="21"/>
        <v>55.9</v>
      </c>
      <c r="BU7" s="52" t="str">
        <f t="shared" si="21"/>
        <v>-</v>
      </c>
      <c r="BV7" s="52" t="str">
        <f t="shared" si="21"/>
        <v>-</v>
      </c>
      <c r="BW7" s="52" t="str">
        <f t="shared" si="21"/>
        <v>-</v>
      </c>
      <c r="BX7" s="52" t="str">
        <f t="shared" si="21"/>
        <v>-</v>
      </c>
      <c r="BY7" s="52">
        <f t="shared" si="21"/>
        <v>68.400000000000006</v>
      </c>
      <c r="BZ7" s="52"/>
      <c r="CA7" s="53" t="str">
        <f>CA8</f>
        <v>-</v>
      </c>
      <c r="CB7" s="53" t="str">
        <f t="shared" ref="CB7:CJ7" si="22">CB8</f>
        <v>-</v>
      </c>
      <c r="CC7" s="53" t="str">
        <f t="shared" si="22"/>
        <v>-</v>
      </c>
      <c r="CD7" s="53" t="str">
        <f t="shared" si="22"/>
        <v>-</v>
      </c>
      <c r="CE7" s="53">
        <f t="shared" si="22"/>
        <v>80894</v>
      </c>
      <c r="CF7" s="53" t="str">
        <f t="shared" si="22"/>
        <v>-</v>
      </c>
      <c r="CG7" s="53" t="str">
        <f t="shared" si="22"/>
        <v>-</v>
      </c>
      <c r="CH7" s="53" t="str">
        <f t="shared" si="22"/>
        <v>-</v>
      </c>
      <c r="CI7" s="53" t="str">
        <f t="shared" si="22"/>
        <v>-</v>
      </c>
      <c r="CJ7" s="53">
        <f t="shared" si="22"/>
        <v>69418</v>
      </c>
      <c r="CK7" s="52"/>
      <c r="CL7" s="53" t="str">
        <f>CL8</f>
        <v>-</v>
      </c>
      <c r="CM7" s="53" t="str">
        <f t="shared" ref="CM7:CU7" si="23">CM8</f>
        <v>-</v>
      </c>
      <c r="CN7" s="53" t="str">
        <f t="shared" si="23"/>
        <v>-</v>
      </c>
      <c r="CO7" s="53" t="str">
        <f t="shared" si="23"/>
        <v>-</v>
      </c>
      <c r="CP7" s="53">
        <f t="shared" si="23"/>
        <v>11014</v>
      </c>
      <c r="CQ7" s="53" t="str">
        <f t="shared" si="23"/>
        <v>-</v>
      </c>
      <c r="CR7" s="53" t="str">
        <f t="shared" si="23"/>
        <v>-</v>
      </c>
      <c r="CS7" s="53" t="str">
        <f t="shared" si="23"/>
        <v>-</v>
      </c>
      <c r="CT7" s="53" t="str">
        <f t="shared" si="23"/>
        <v>-</v>
      </c>
      <c r="CU7" s="53">
        <f t="shared" si="23"/>
        <v>19216</v>
      </c>
      <c r="CV7" s="52"/>
      <c r="CW7" s="52" t="str">
        <f>CW8</f>
        <v>-</v>
      </c>
      <c r="CX7" s="52" t="str">
        <f t="shared" ref="CX7:DF7" si="24">CX8</f>
        <v>-</v>
      </c>
      <c r="CY7" s="52" t="str">
        <f t="shared" si="24"/>
        <v>-</v>
      </c>
      <c r="CZ7" s="52" t="str">
        <f t="shared" si="24"/>
        <v>-</v>
      </c>
      <c r="DA7" s="52">
        <f t="shared" si="24"/>
        <v>58.3</v>
      </c>
      <c r="DB7" s="52" t="str">
        <f t="shared" si="24"/>
        <v>-</v>
      </c>
      <c r="DC7" s="52" t="str">
        <f t="shared" si="24"/>
        <v>-</v>
      </c>
      <c r="DD7" s="52" t="str">
        <f t="shared" si="24"/>
        <v>-</v>
      </c>
      <c r="DE7" s="52" t="str">
        <f t="shared" si="24"/>
        <v>-</v>
      </c>
      <c r="DF7" s="52">
        <f t="shared" si="24"/>
        <v>53.9</v>
      </c>
      <c r="DG7" s="52"/>
      <c r="DH7" s="52" t="str">
        <f>DH8</f>
        <v>-</v>
      </c>
      <c r="DI7" s="52" t="str">
        <f t="shared" ref="DI7:DQ7" si="25">DI8</f>
        <v>-</v>
      </c>
      <c r="DJ7" s="52" t="str">
        <f t="shared" si="25"/>
        <v>-</v>
      </c>
      <c r="DK7" s="52" t="str">
        <f t="shared" si="25"/>
        <v>-</v>
      </c>
      <c r="DL7" s="52">
        <f t="shared" si="25"/>
        <v>16.3</v>
      </c>
      <c r="DM7" s="52" t="str">
        <f t="shared" si="25"/>
        <v>-</v>
      </c>
      <c r="DN7" s="52" t="str">
        <f t="shared" si="25"/>
        <v>-</v>
      </c>
      <c r="DO7" s="52" t="str">
        <f t="shared" si="25"/>
        <v>-</v>
      </c>
      <c r="DP7" s="52" t="str">
        <f t="shared" si="25"/>
        <v>-</v>
      </c>
      <c r="DQ7" s="52">
        <f t="shared" si="25"/>
        <v>26.3</v>
      </c>
      <c r="DR7" s="52"/>
      <c r="DS7" s="52" t="str">
        <f>DS8</f>
        <v>-</v>
      </c>
      <c r="DT7" s="52" t="str">
        <f t="shared" ref="DT7:EB7" si="26">DT8</f>
        <v>-</v>
      </c>
      <c r="DU7" s="52" t="str">
        <f t="shared" si="26"/>
        <v>-</v>
      </c>
      <c r="DV7" s="52" t="str">
        <f t="shared" si="26"/>
        <v>-</v>
      </c>
      <c r="DW7" s="52">
        <f t="shared" si="26"/>
        <v>12.1</v>
      </c>
      <c r="DX7" s="52" t="str">
        <f t="shared" si="26"/>
        <v>-</v>
      </c>
      <c r="DY7" s="52" t="str">
        <f t="shared" si="26"/>
        <v>-</v>
      </c>
      <c r="DZ7" s="52" t="str">
        <f t="shared" si="26"/>
        <v>-</v>
      </c>
      <c r="EA7" s="52" t="str">
        <f t="shared" si="26"/>
        <v>-</v>
      </c>
      <c r="EB7" s="52">
        <f t="shared" si="26"/>
        <v>33.799999999999997</v>
      </c>
      <c r="EC7" s="52"/>
      <c r="ED7" s="52" t="str">
        <f>ED8</f>
        <v>-</v>
      </c>
      <c r="EE7" s="52" t="str">
        <f t="shared" ref="EE7:EM7" si="27">EE8</f>
        <v>-</v>
      </c>
      <c r="EF7" s="52" t="str">
        <f t="shared" si="27"/>
        <v>-</v>
      </c>
      <c r="EG7" s="52" t="str">
        <f t="shared" si="27"/>
        <v>-</v>
      </c>
      <c r="EH7" s="52">
        <f t="shared" si="27"/>
        <v>12.4</v>
      </c>
      <c r="EI7" s="52" t="str">
        <f t="shared" si="27"/>
        <v>-</v>
      </c>
      <c r="EJ7" s="52" t="str">
        <f t="shared" si="27"/>
        <v>-</v>
      </c>
      <c r="EK7" s="52" t="str">
        <f t="shared" si="27"/>
        <v>-</v>
      </c>
      <c r="EL7" s="52" t="str">
        <f t="shared" si="27"/>
        <v>-</v>
      </c>
      <c r="EM7" s="52">
        <f t="shared" si="27"/>
        <v>57.4</v>
      </c>
      <c r="EN7" s="52"/>
      <c r="EO7" s="52" t="str">
        <f>EO8</f>
        <v>-</v>
      </c>
      <c r="EP7" s="52" t="str">
        <f t="shared" ref="EP7:EX7" si="28">EP8</f>
        <v>-</v>
      </c>
      <c r="EQ7" s="52" t="str">
        <f t="shared" si="28"/>
        <v>-</v>
      </c>
      <c r="ER7" s="52" t="str">
        <f t="shared" si="28"/>
        <v>-</v>
      </c>
      <c r="ES7" s="52">
        <f t="shared" si="28"/>
        <v>20</v>
      </c>
      <c r="ET7" s="52" t="str">
        <f t="shared" si="28"/>
        <v>-</v>
      </c>
      <c r="EU7" s="52" t="str">
        <f t="shared" si="28"/>
        <v>-</v>
      </c>
      <c r="EV7" s="52" t="str">
        <f t="shared" si="28"/>
        <v>-</v>
      </c>
      <c r="EW7" s="52" t="str">
        <f t="shared" si="28"/>
        <v>-</v>
      </c>
      <c r="EX7" s="52">
        <f t="shared" si="28"/>
        <v>68.8</v>
      </c>
      <c r="EY7" s="52"/>
      <c r="EZ7" s="53" t="str">
        <f>EZ8</f>
        <v>-</v>
      </c>
      <c r="FA7" s="53" t="str">
        <f t="shared" ref="FA7:FI7" si="29">FA8</f>
        <v>-</v>
      </c>
      <c r="FB7" s="53" t="str">
        <f t="shared" si="29"/>
        <v>-</v>
      </c>
      <c r="FC7" s="53" t="str">
        <f t="shared" si="29"/>
        <v>-</v>
      </c>
      <c r="FD7" s="53">
        <f t="shared" si="29"/>
        <v>24165169</v>
      </c>
      <c r="FE7" s="53" t="str">
        <f t="shared" si="29"/>
        <v>-</v>
      </c>
      <c r="FF7" s="53" t="str">
        <f t="shared" si="29"/>
        <v>-</v>
      </c>
      <c r="FG7" s="53" t="str">
        <f t="shared" si="29"/>
        <v>-</v>
      </c>
      <c r="FH7" s="53" t="str">
        <f t="shared" si="29"/>
        <v>-</v>
      </c>
      <c r="FI7" s="53">
        <f t="shared" si="29"/>
        <v>50586262</v>
      </c>
      <c r="FJ7" s="53"/>
    </row>
    <row r="8" spans="1:166" s="54" customFormat="1" x14ac:dyDescent="0.15">
      <c r="A8" s="35"/>
      <c r="B8" s="55">
        <v>2022</v>
      </c>
      <c r="C8" s="55">
        <v>137510</v>
      </c>
      <c r="D8" s="55">
        <v>46</v>
      </c>
      <c r="E8" s="55">
        <v>6</v>
      </c>
      <c r="F8" s="55">
        <v>0</v>
      </c>
      <c r="G8" s="55">
        <v>1</v>
      </c>
      <c r="H8" s="55" t="s">
        <v>163</v>
      </c>
      <c r="I8" s="55" t="s">
        <v>164</v>
      </c>
      <c r="J8" s="55" t="s">
        <v>165</v>
      </c>
      <c r="K8" s="55" t="s">
        <v>166</v>
      </c>
      <c r="L8" s="55" t="s">
        <v>167</v>
      </c>
      <c r="M8" s="55" t="s">
        <v>168</v>
      </c>
      <c r="N8" s="55" t="s">
        <v>169</v>
      </c>
      <c r="O8" s="55" t="s">
        <v>170</v>
      </c>
      <c r="P8" s="55" t="s">
        <v>171</v>
      </c>
      <c r="Q8" s="56">
        <v>28</v>
      </c>
      <c r="R8" s="55" t="s">
        <v>172</v>
      </c>
      <c r="S8" s="55" t="s">
        <v>173</v>
      </c>
      <c r="T8" s="55" t="s">
        <v>174</v>
      </c>
      <c r="U8" s="56" t="s">
        <v>40</v>
      </c>
      <c r="V8" s="56">
        <v>36684</v>
      </c>
      <c r="W8" s="55" t="s">
        <v>175</v>
      </c>
      <c r="X8" s="55" t="s">
        <v>175</v>
      </c>
      <c r="Y8" s="57" t="s">
        <v>176</v>
      </c>
      <c r="Z8" s="56">
        <v>378</v>
      </c>
      <c r="AA8" s="56" t="s">
        <v>40</v>
      </c>
      <c r="AB8" s="56" t="s">
        <v>40</v>
      </c>
      <c r="AC8" s="56">
        <v>30</v>
      </c>
      <c r="AD8" s="56" t="s">
        <v>40</v>
      </c>
      <c r="AE8" s="56">
        <v>408</v>
      </c>
      <c r="AF8" s="56">
        <v>378</v>
      </c>
      <c r="AG8" s="56" t="s">
        <v>40</v>
      </c>
      <c r="AH8" s="56">
        <v>378</v>
      </c>
      <c r="AI8" s="58" t="s">
        <v>40</v>
      </c>
      <c r="AJ8" s="58" t="s">
        <v>40</v>
      </c>
      <c r="AK8" s="58" t="s">
        <v>40</v>
      </c>
      <c r="AL8" s="58" t="s">
        <v>40</v>
      </c>
      <c r="AM8" s="58">
        <v>89.2</v>
      </c>
      <c r="AN8" s="58" t="s">
        <v>40</v>
      </c>
      <c r="AO8" s="58" t="s">
        <v>40</v>
      </c>
      <c r="AP8" s="58" t="s">
        <v>40</v>
      </c>
      <c r="AQ8" s="58" t="s">
        <v>40</v>
      </c>
      <c r="AR8" s="58">
        <v>103.5</v>
      </c>
      <c r="AS8" s="58">
        <v>103.5</v>
      </c>
      <c r="AT8" s="58" t="s">
        <v>40</v>
      </c>
      <c r="AU8" s="58" t="s">
        <v>40</v>
      </c>
      <c r="AV8" s="58" t="s">
        <v>40</v>
      </c>
      <c r="AW8" s="58" t="s">
        <v>40</v>
      </c>
      <c r="AX8" s="58">
        <v>63.1</v>
      </c>
      <c r="AY8" s="58" t="s">
        <v>40</v>
      </c>
      <c r="AZ8" s="58" t="s">
        <v>40</v>
      </c>
      <c r="BA8" s="58" t="s">
        <v>40</v>
      </c>
      <c r="BB8" s="58" t="s">
        <v>40</v>
      </c>
      <c r="BC8" s="58">
        <v>88.9</v>
      </c>
      <c r="BD8" s="58">
        <v>86.4</v>
      </c>
      <c r="BE8" s="59" t="s">
        <v>40</v>
      </c>
      <c r="BF8" s="59" t="s">
        <v>40</v>
      </c>
      <c r="BG8" s="59" t="s">
        <v>40</v>
      </c>
      <c r="BH8" s="59" t="s">
        <v>40</v>
      </c>
      <c r="BI8" s="59">
        <v>52.6</v>
      </c>
      <c r="BJ8" s="59" t="s">
        <v>40</v>
      </c>
      <c r="BK8" s="59" t="s">
        <v>40</v>
      </c>
      <c r="BL8" s="59" t="s">
        <v>40</v>
      </c>
      <c r="BM8" s="59" t="s">
        <v>40</v>
      </c>
      <c r="BN8" s="59">
        <v>86.4</v>
      </c>
      <c r="BO8" s="59">
        <v>83.7</v>
      </c>
      <c r="BP8" s="58" t="s">
        <v>40</v>
      </c>
      <c r="BQ8" s="58" t="s">
        <v>40</v>
      </c>
      <c r="BR8" s="58" t="s">
        <v>40</v>
      </c>
      <c r="BS8" s="58" t="s">
        <v>40</v>
      </c>
      <c r="BT8" s="58">
        <v>55.9</v>
      </c>
      <c r="BU8" s="58" t="s">
        <v>40</v>
      </c>
      <c r="BV8" s="58" t="s">
        <v>40</v>
      </c>
      <c r="BW8" s="58" t="s">
        <v>40</v>
      </c>
      <c r="BX8" s="58" t="s">
        <v>40</v>
      </c>
      <c r="BY8" s="58">
        <v>68.400000000000006</v>
      </c>
      <c r="BZ8" s="58">
        <v>66.8</v>
      </c>
      <c r="CA8" s="59" t="s">
        <v>40</v>
      </c>
      <c r="CB8" s="59" t="s">
        <v>40</v>
      </c>
      <c r="CC8" s="59" t="s">
        <v>40</v>
      </c>
      <c r="CD8" s="59" t="s">
        <v>40</v>
      </c>
      <c r="CE8" s="59">
        <v>80894</v>
      </c>
      <c r="CF8" s="59" t="s">
        <v>40</v>
      </c>
      <c r="CG8" s="59" t="s">
        <v>40</v>
      </c>
      <c r="CH8" s="59" t="s">
        <v>40</v>
      </c>
      <c r="CI8" s="59" t="s">
        <v>40</v>
      </c>
      <c r="CJ8" s="59">
        <v>69418</v>
      </c>
      <c r="CK8" s="58">
        <v>61837</v>
      </c>
      <c r="CL8" s="59" t="s">
        <v>40</v>
      </c>
      <c r="CM8" s="59" t="s">
        <v>40</v>
      </c>
      <c r="CN8" s="59" t="s">
        <v>40</v>
      </c>
      <c r="CO8" s="59" t="s">
        <v>40</v>
      </c>
      <c r="CP8" s="59">
        <v>11014</v>
      </c>
      <c r="CQ8" s="59" t="s">
        <v>40</v>
      </c>
      <c r="CR8" s="59" t="s">
        <v>40</v>
      </c>
      <c r="CS8" s="59" t="s">
        <v>40</v>
      </c>
      <c r="CT8" s="59" t="s">
        <v>40</v>
      </c>
      <c r="CU8" s="59">
        <v>19216</v>
      </c>
      <c r="CV8" s="58">
        <v>17600</v>
      </c>
      <c r="CW8" s="59" t="s">
        <v>40</v>
      </c>
      <c r="CX8" s="59" t="s">
        <v>40</v>
      </c>
      <c r="CY8" s="59" t="s">
        <v>40</v>
      </c>
      <c r="CZ8" s="59" t="s">
        <v>40</v>
      </c>
      <c r="DA8" s="59">
        <v>58.3</v>
      </c>
      <c r="DB8" s="59" t="s">
        <v>40</v>
      </c>
      <c r="DC8" s="59" t="s">
        <v>40</v>
      </c>
      <c r="DD8" s="59" t="s">
        <v>40</v>
      </c>
      <c r="DE8" s="59" t="s">
        <v>40</v>
      </c>
      <c r="DF8" s="59">
        <v>53.9</v>
      </c>
      <c r="DG8" s="59">
        <v>55.6</v>
      </c>
      <c r="DH8" s="59" t="s">
        <v>40</v>
      </c>
      <c r="DI8" s="59" t="s">
        <v>40</v>
      </c>
      <c r="DJ8" s="59" t="s">
        <v>40</v>
      </c>
      <c r="DK8" s="59" t="s">
        <v>40</v>
      </c>
      <c r="DL8" s="59">
        <v>16.3</v>
      </c>
      <c r="DM8" s="59" t="s">
        <v>40</v>
      </c>
      <c r="DN8" s="59" t="s">
        <v>40</v>
      </c>
      <c r="DO8" s="59" t="s">
        <v>40</v>
      </c>
      <c r="DP8" s="59" t="s">
        <v>40</v>
      </c>
      <c r="DQ8" s="59">
        <v>26.3</v>
      </c>
      <c r="DR8" s="59">
        <v>25.1</v>
      </c>
      <c r="DS8" s="59" t="s">
        <v>40</v>
      </c>
      <c r="DT8" s="59" t="s">
        <v>40</v>
      </c>
      <c r="DU8" s="59" t="s">
        <v>40</v>
      </c>
      <c r="DV8" s="59" t="s">
        <v>40</v>
      </c>
      <c r="DW8" s="59">
        <v>12.1</v>
      </c>
      <c r="DX8" s="59" t="s">
        <v>40</v>
      </c>
      <c r="DY8" s="59" t="s">
        <v>40</v>
      </c>
      <c r="DZ8" s="59" t="s">
        <v>40</v>
      </c>
      <c r="EA8" s="59" t="s">
        <v>40</v>
      </c>
      <c r="EB8" s="59">
        <v>33.799999999999997</v>
      </c>
      <c r="EC8" s="59">
        <v>63</v>
      </c>
      <c r="ED8" s="58" t="s">
        <v>40</v>
      </c>
      <c r="EE8" s="58" t="s">
        <v>40</v>
      </c>
      <c r="EF8" s="58" t="s">
        <v>40</v>
      </c>
      <c r="EG8" s="58" t="s">
        <v>40</v>
      </c>
      <c r="EH8" s="58">
        <v>12.4</v>
      </c>
      <c r="EI8" s="58" t="s">
        <v>40</v>
      </c>
      <c r="EJ8" s="58" t="s">
        <v>40</v>
      </c>
      <c r="EK8" s="58" t="s">
        <v>40</v>
      </c>
      <c r="EL8" s="58" t="s">
        <v>40</v>
      </c>
      <c r="EM8" s="58">
        <v>57.4</v>
      </c>
      <c r="EN8" s="58">
        <v>56.4</v>
      </c>
      <c r="EO8" s="58" t="s">
        <v>40</v>
      </c>
      <c r="EP8" s="58" t="s">
        <v>40</v>
      </c>
      <c r="EQ8" s="58" t="s">
        <v>40</v>
      </c>
      <c r="ER8" s="58" t="s">
        <v>40</v>
      </c>
      <c r="ES8" s="58">
        <v>20</v>
      </c>
      <c r="ET8" s="58" t="s">
        <v>40</v>
      </c>
      <c r="EU8" s="58" t="s">
        <v>40</v>
      </c>
      <c r="EV8" s="58" t="s">
        <v>40</v>
      </c>
      <c r="EW8" s="58" t="s">
        <v>40</v>
      </c>
      <c r="EX8" s="58">
        <v>68.8</v>
      </c>
      <c r="EY8" s="58">
        <v>70.7</v>
      </c>
      <c r="EZ8" s="59" t="s">
        <v>40</v>
      </c>
      <c r="FA8" s="59" t="s">
        <v>40</v>
      </c>
      <c r="FB8" s="59" t="s">
        <v>40</v>
      </c>
      <c r="FC8" s="59" t="s">
        <v>40</v>
      </c>
      <c r="FD8" s="59">
        <v>24165169</v>
      </c>
      <c r="FE8" s="59" t="s">
        <v>40</v>
      </c>
      <c r="FF8" s="59" t="s">
        <v>40</v>
      </c>
      <c r="FG8" s="59" t="s">
        <v>40</v>
      </c>
      <c r="FH8" s="59" t="s">
        <v>40</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2023-12-20T05:06:19Z</dcterms:created>
  <dcterms:modified xsi:type="dcterms:W3CDTF">2024-02-13T02:49:23Z</dcterms:modified>
  <cp:category/>
</cp:coreProperties>
</file>