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987389CB-B3A5-4CA7-9D1C-A5C2241BD23E}" xr6:coauthVersionLast="36" xr6:coauthVersionMax="36" xr10:uidLastSave="{00000000-0000-0000-0000-000000000000}"/>
  <workbookProtection workbookAlgorithmName="SHA-512" workbookHashValue="bn5a76hMhVMBo4nO3hbVxl3GGbv76NmYqRtROK/W2cIPcHXbkl6yK0iDzFAcP+5g263pWgS4si698SspzdmAow==" workbookSaltValue="Y7d9ob/HxPr95R5zmFAqQw==" workbookSpinCount="100000" lockStructure="1"/>
  <bookViews>
    <workbookView xWindow="-105" yWindow="-105" windowWidth="1941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LK79" i="4" s="1"/>
  <c r="FA7" i="5"/>
  <c r="EZ7" i="5"/>
  <c r="EX7" i="5"/>
  <c r="EW7" i="5"/>
  <c r="EV7" i="5"/>
  <c r="EU7" i="5"/>
  <c r="HI80" i="4" s="1"/>
  <c r="ET7" i="5"/>
  <c r="GT80" i="4" s="1"/>
  <c r="ES7" i="5"/>
  <c r="JB79" i="4" s="1"/>
  <c r="ER7" i="5"/>
  <c r="EQ7" i="5"/>
  <c r="EP7" i="5"/>
  <c r="EO7" i="5"/>
  <c r="EM7" i="5"/>
  <c r="FO80" i="4" s="1"/>
  <c r="EL7" i="5"/>
  <c r="EZ80" i="4" s="1"/>
  <c r="EK7" i="5"/>
  <c r="EK80" i="4" s="1"/>
  <c r="EJ7" i="5"/>
  <c r="DV80" i="4" s="1"/>
  <c r="EI7" i="5"/>
  <c r="EH7" i="5"/>
  <c r="EG7" i="5"/>
  <c r="EF7" i="5"/>
  <c r="EE7" i="5"/>
  <c r="ED7" i="5"/>
  <c r="EB7" i="5"/>
  <c r="EA7" i="5"/>
  <c r="BI80" i="4" s="1"/>
  <c r="DZ7" i="5"/>
  <c r="DY7" i="5"/>
  <c r="DX7" i="5"/>
  <c r="DW7" i="5"/>
  <c r="DV7" i="5"/>
  <c r="DU7" i="5"/>
  <c r="AT79" i="4" s="1"/>
  <c r="DT7" i="5"/>
  <c r="AE79" i="4" s="1"/>
  <c r="DS7" i="5"/>
  <c r="P79" i="4" s="1"/>
  <c r="DQ7" i="5"/>
  <c r="DP7" i="5"/>
  <c r="DO7" i="5"/>
  <c r="DN7" i="5"/>
  <c r="DM7" i="5"/>
  <c r="KF56" i="4" s="1"/>
  <c r="DL7" i="5"/>
  <c r="DK7" i="5"/>
  <c r="LY55" i="4" s="1"/>
  <c r="DJ7" i="5"/>
  <c r="LJ55" i="4" s="1"/>
  <c r="DI7" i="5"/>
  <c r="DH7" i="5"/>
  <c r="DF7" i="5"/>
  <c r="DE7" i="5"/>
  <c r="DD7" i="5"/>
  <c r="HV56" i="4" s="1"/>
  <c r="DC7" i="5"/>
  <c r="HG56" i="4" s="1"/>
  <c r="DB7" i="5"/>
  <c r="GR56" i="4" s="1"/>
  <c r="DA7" i="5"/>
  <c r="IZ55" i="4" s="1"/>
  <c r="CZ7" i="5"/>
  <c r="CY7" i="5"/>
  <c r="CX7" i="5"/>
  <c r="CW7" i="5"/>
  <c r="CU7" i="5"/>
  <c r="CT7" i="5"/>
  <c r="CS7" i="5"/>
  <c r="EH56" i="4" s="1"/>
  <c r="CR7" i="5"/>
  <c r="DS56" i="4" s="1"/>
  <c r="CQ7" i="5"/>
  <c r="CP7" i="5"/>
  <c r="CO7" i="5"/>
  <c r="CN7" i="5"/>
  <c r="CM7" i="5"/>
  <c r="DS55" i="4" s="1"/>
  <c r="CL7" i="5"/>
  <c r="DD55" i="4" s="1"/>
  <c r="CJ7" i="5"/>
  <c r="BX56" i="4" s="1"/>
  <c r="CI7" i="5"/>
  <c r="BI56" i="4" s="1"/>
  <c r="CH7" i="5"/>
  <c r="CG7" i="5"/>
  <c r="CF7" i="5"/>
  <c r="CE7" i="5"/>
  <c r="CD7" i="5"/>
  <c r="CC7" i="5"/>
  <c r="CB7" i="5"/>
  <c r="CA7" i="5"/>
  <c r="P55" i="4" s="1"/>
  <c r="BY7" i="5"/>
  <c r="BX7" i="5"/>
  <c r="BW7" i="5"/>
  <c r="BV7" i="5"/>
  <c r="BU7" i="5"/>
  <c r="BT7" i="5"/>
  <c r="MN33" i="4" s="1"/>
  <c r="BS7" i="5"/>
  <c r="LY33" i="4" s="1"/>
  <c r="BR7" i="5"/>
  <c r="LJ33" i="4" s="1"/>
  <c r="BQ7" i="5"/>
  <c r="BP7" i="5"/>
  <c r="BN7" i="5"/>
  <c r="BM7" i="5"/>
  <c r="BL7" i="5"/>
  <c r="BK7" i="5"/>
  <c r="HG34" i="4" s="1"/>
  <c r="BJ7" i="5"/>
  <c r="GR34" i="4" s="1"/>
  <c r="BI7" i="5"/>
  <c r="IZ33" i="4" s="1"/>
  <c r="BH7" i="5"/>
  <c r="BG7" i="5"/>
  <c r="BF7" i="5"/>
  <c r="BE7" i="5"/>
  <c r="BC7" i="5"/>
  <c r="FL34" i="4" s="1"/>
  <c r="BB7" i="5"/>
  <c r="EW34" i="4" s="1"/>
  <c r="BA7" i="5"/>
  <c r="EH34" i="4" s="1"/>
  <c r="AZ7" i="5"/>
  <c r="DS34" i="4" s="1"/>
  <c r="AY7" i="5"/>
  <c r="AX7" i="5"/>
  <c r="AW7" i="5"/>
  <c r="AV7" i="5"/>
  <c r="AU7" i="5"/>
  <c r="AT7" i="5"/>
  <c r="AR7" i="5"/>
  <c r="AQ7" i="5"/>
  <c r="BI34" i="4" s="1"/>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EG12" i="4" s="1"/>
  <c r="W6" i="5"/>
  <c r="CN12" i="4" s="1"/>
  <c r="V6" i="5"/>
  <c r="AU12" i="4" s="1"/>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D90" i="4"/>
  <c r="C90" i="4"/>
  <c r="MO80" i="4"/>
  <c r="LZ80" i="4"/>
  <c r="LK80" i="4"/>
  <c r="KV80" i="4"/>
  <c r="KG80" i="4"/>
  <c r="JB80" i="4"/>
  <c r="IM80" i="4"/>
  <c r="HX80" i="4"/>
  <c r="DG80" i="4"/>
  <c r="BX80" i="4"/>
  <c r="AT80" i="4"/>
  <c r="AE80" i="4"/>
  <c r="P80" i="4"/>
  <c r="KV79" i="4"/>
  <c r="KG79" i="4"/>
  <c r="IM79" i="4"/>
  <c r="HX79" i="4"/>
  <c r="HI79" i="4"/>
  <c r="GT79" i="4"/>
  <c r="FO79" i="4"/>
  <c r="EZ79" i="4"/>
  <c r="EK79" i="4"/>
  <c r="DV79" i="4"/>
  <c r="DG79" i="4"/>
  <c r="BX79" i="4"/>
  <c r="BI79" i="4"/>
  <c r="MN56" i="4"/>
  <c r="LY56" i="4"/>
  <c r="LJ56" i="4"/>
  <c r="KU56" i="4"/>
  <c r="IZ56" i="4"/>
  <c r="IK56" i="4"/>
  <c r="FL56" i="4"/>
  <c r="EW56" i="4"/>
  <c r="DD56" i="4"/>
  <c r="AT56" i="4"/>
  <c r="AE56" i="4"/>
  <c r="P56" i="4"/>
  <c r="MN55" i="4"/>
  <c r="KU55" i="4"/>
  <c r="KF55" i="4"/>
  <c r="IK55" i="4"/>
  <c r="HV55" i="4"/>
  <c r="HG55" i="4"/>
  <c r="GR55" i="4"/>
  <c r="FL55" i="4"/>
  <c r="EW55" i="4"/>
  <c r="EH55" i="4"/>
  <c r="BX55" i="4"/>
  <c r="BI55" i="4"/>
  <c r="AT55" i="4"/>
  <c r="AE55" i="4"/>
  <c r="MN34" i="4"/>
  <c r="LY34" i="4"/>
  <c r="LJ34" i="4"/>
  <c r="KU34" i="4"/>
  <c r="KF34" i="4"/>
  <c r="IZ34" i="4"/>
  <c r="IK34" i="4"/>
  <c r="HV34" i="4"/>
  <c r="DD34" i="4"/>
  <c r="BX34" i="4"/>
  <c r="AT34" i="4"/>
  <c r="AE34" i="4"/>
  <c r="P34" i="4"/>
  <c r="KU33" i="4"/>
  <c r="KF33" i="4"/>
  <c r="IK33" i="4"/>
  <c r="HV33" i="4"/>
  <c r="HG33" i="4"/>
  <c r="GR33" i="4"/>
  <c r="FL33" i="4"/>
  <c r="EW33" i="4"/>
  <c r="EH33" i="4"/>
  <c r="DS33" i="4"/>
  <c r="DD33" i="4"/>
  <c r="BX33" i="4"/>
  <c r="BI33" i="4"/>
  <c r="LP12" i="4"/>
  <c r="JW12" i="4"/>
  <c r="ID12" i="4"/>
  <c r="FZ12" i="4"/>
  <c r="FZ10" i="4"/>
  <c r="EG10" i="4"/>
  <c r="CN10" i="4"/>
  <c r="AU10" i="4"/>
  <c r="LP8" i="4"/>
  <c r="JW8" i="4"/>
  <c r="ID8" i="4"/>
  <c r="FZ8" i="4"/>
  <c r="EG8" i="4"/>
  <c r="CN8" i="4"/>
  <c r="AU8" i="4"/>
  <c r="B8" i="4"/>
  <c r="B6" i="4"/>
  <c r="JB78" i="4" l="1"/>
  <c r="IZ54" i="4"/>
  <c r="IZ32" i="4"/>
  <c r="FO78" i="4"/>
  <c r="FL54" i="4"/>
  <c r="FL32" i="4"/>
  <c r="BX78" i="4"/>
  <c r="BX54" i="4"/>
  <c r="MO78" i="4"/>
  <c r="MN54" i="4"/>
  <c r="MN32" i="4"/>
  <c r="BX32" i="4"/>
  <c r="C11" i="5"/>
  <c r="D11" i="5"/>
  <c r="E11" i="5"/>
  <c r="B11" i="5"/>
  <c r="GT78" i="4" l="1"/>
  <c r="GR54" i="4"/>
  <c r="GR32" i="4"/>
  <c r="DG78" i="4"/>
  <c r="DD54" i="4"/>
  <c r="DD32" i="4"/>
  <c r="P54" i="4"/>
  <c r="P32" i="4"/>
  <c r="P78" i="4"/>
  <c r="KG78" i="4"/>
  <c r="KF54" i="4"/>
  <c r="KF32" i="4"/>
  <c r="LZ78" i="4"/>
  <c r="LY54" i="4"/>
  <c r="LY32" i="4"/>
  <c r="IM78" i="4"/>
  <c r="IK54" i="4"/>
  <c r="IK32" i="4"/>
  <c r="EZ78" i="4"/>
  <c r="EW32" i="4"/>
  <c r="BI78" i="4"/>
  <c r="BI54" i="4"/>
  <c r="BI32" i="4"/>
  <c r="EW54" i="4"/>
  <c r="AT78" i="4"/>
  <c r="AT54" i="4"/>
  <c r="AT32" i="4"/>
  <c r="HV54" i="4"/>
  <c r="LK78" i="4"/>
  <c r="LJ54" i="4"/>
  <c r="LJ32" i="4"/>
  <c r="HX78" i="4"/>
  <c r="EK78" i="4"/>
  <c r="EH54" i="4"/>
  <c r="EH32" i="4"/>
  <c r="HV32" i="4"/>
  <c r="DV78" i="4"/>
  <c r="DS54" i="4"/>
  <c r="DS32" i="4"/>
  <c r="AE78" i="4"/>
  <c r="AE54" i="4"/>
  <c r="AE32" i="4"/>
  <c r="KV78" i="4"/>
  <c r="HI78" i="4"/>
  <c r="HG54" i="4"/>
  <c r="HG32" i="4"/>
  <c r="KU54" i="4"/>
  <c r="KU32" i="4"/>
</calcChain>
</file>

<file path=xl/sharedStrings.xml><?xml version="1.0" encoding="utf-8"?>
<sst xmlns="http://schemas.openxmlformats.org/spreadsheetml/2006/main" count="438" uniqueCount="192">
  <si>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</si>
  <si>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</si>
  <si>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</si>
  <si>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</si>
  <si>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</si>
  <si>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</si>
  <si>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</si>
  <si>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</si>
  <si>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</si>
  <si>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</si>
  <si>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</si>
  <si>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</si>
  <si>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</si>
  <si>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</si>
  <si>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</si>
  <si>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</si>
  <si>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</si>
  <si>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</si>
  <si>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</si>
  <si>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</si>
  <si>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</si>
  <si>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</si>
  <si>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</si>
  <si>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</si>
  <si>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</si>
  <si>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</si>
  <si>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</si>
  <si>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</si>
  <si>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</si>
  <si>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</si>
  <si>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</si>
  <si>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</si>
  <si>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</si>
  <si>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</si>
  <si>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</si>
  <si>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</si>
  <si>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</si>
  <si>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</si>
  <si>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</si>
  <si>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</si>
  <si>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</si>
  <si>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</si>
  <si>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</si>
  <si>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</si>
  <si>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</si>
  <si>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</si>
  <si>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</si>
  <si>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</si>
  <si>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</si>
  <si>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</si>
  <si>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</si>
  <si>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</si>
  <si>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</si>
  <si>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</si>
  <si>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</si>
  <si>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</si>
  <si>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</si>
  <si>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</si>
  <si>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</si>
  <si>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</si>
  <si>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</si>
  <si>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</si>
  <si>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</si>
  <si>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</si>
  <si>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</si>
  <si>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</si>
  <si>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</si>
  <si>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</si>
  <si>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</si>
  <si>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</si>
  <si>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</si>
  <si>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</si>
  <si>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</si>
  <si>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</si>
  <si>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</si>
  <si>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</si>
  <si>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</si>
  <si>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</si>
  <si>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</si>
  <si>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</si>
  <si>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</si>
  <si>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</si>
  <si>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</si>
  <si>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</si>
  <si>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</si>
  <si>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</si>
  <si>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</si>
  <si>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</si>
  <si>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</si>
  <si>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</si>
  <si>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</si>
  <si>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</si>
  <si>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</si>
  <si>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</si>
  <si>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</si>
  <si>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</si>
  <si>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</si>
  <si>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</si>
  <si>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</si>
  <si>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</si>
  <si>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</si>
  <si>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</si>
  <si>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</si>
  <si>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</si>
  <si>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</si>
  <si>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</si>
  <si>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</si>
  <si>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</si>
  <si>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</si>
  <si>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</si>
  <si>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</si>
  <si>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</si>
  <si>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</si>
  <si>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</si>
  <si>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</si>
  <si>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</si>
  <si>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</si>
  <si>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</si>
  <si>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</si>
  <si>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</si>
  <si>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</si>
  <si>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</si>
  <si>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</si>
  <si>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</si>
  <si>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</si>
  <si>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</si>
  <si>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</si>
  <si>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</si>
  <si>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</si>
  <si>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</si>
  <si>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</si>
  <si>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</si>
  <si>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</si>
  <si>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</si>
  <si>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</si>
  <si>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</si>
  <si>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</si>
  <si>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</si>
  <si>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</si>
  <si>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</si>
  <si>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</si>
  <si>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</si>
  <si>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</si>
  <si>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</si>
  <si>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</si>
  <si>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</si>
  <si>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</si>
  <si>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</si>
  <si>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</si>
  <si>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</si>
  <si>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</si>
  <si>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</si>
  <si>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</si>
  <si>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</si>
  <si>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</si>
  <si>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</si>
  <si>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</si>
  <si>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</si>
  <si>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</si>
  <si>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</si>
  <si>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</si>
  <si>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</si>
  <si>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</si>
  <si>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</si>
  <si>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</si>
  <si>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</si>
  <si>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</si>
  <si>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</si>
  <si>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</si>
  <si>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</si>
  <si>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多摩総合医療センター</t>
  </si>
  <si>
    <t>地方独立行政法人</t>
  </si>
  <si>
    <t>病院事業</t>
  </si>
  <si>
    <t>一般病院</t>
  </si>
  <si>
    <t>500床以上</t>
  </si>
  <si>
    <t>非設置</t>
  </si>
  <si>
    <t>直営</t>
  </si>
  <si>
    <t>対象</t>
  </si>
  <si>
    <t>ド 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</si>
  <si>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</si>
  <si>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</si>
  <si>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</si>
  <si>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</si>
  <si>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</si>
  <si>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</si>
  <si>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</si>
  <si>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</si>
  <si>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</si>
  <si>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三次救急をはじめとする「東京ER・多摩[総合]」及び精神科救急を含む救急医療、がん医療、周産期医療等を重点医療として、医療機能の更なる充実強化を図り、多摩地域全体の医療水準の向上を目指します。</t>
    <rPh sb="0" eb="2">
      <t>サンジ</t>
    </rPh>
    <rPh sb="2" eb="4">
      <t>キュウキュウ</t>
    </rPh>
    <rPh sb="12" eb="14">
      <t>トウキョウ</t>
    </rPh>
    <rPh sb="17" eb="19">
      <t>タマ</t>
    </rPh>
    <rPh sb="20" eb="22">
      <t>ソウゴウ</t>
    </rPh>
    <rPh sb="24" eb="25">
      <t>オヨ</t>
    </rPh>
    <rPh sb="26" eb="31">
      <t>セイシンカキュウキュウ</t>
    </rPh>
    <rPh sb="32" eb="33">
      <t>フク</t>
    </rPh>
    <rPh sb="34" eb="36">
      <t>キュウキュウ</t>
    </rPh>
    <rPh sb="36" eb="38">
      <t>イリョウ</t>
    </rPh>
    <rPh sb="41" eb="43">
      <t>イリョウ</t>
    </rPh>
    <rPh sb="44" eb="49">
      <t>シュウサンキイリョウ</t>
    </rPh>
    <rPh sb="49" eb="50">
      <t>ナド</t>
    </rPh>
    <rPh sb="51" eb="53">
      <t>ジュウテン</t>
    </rPh>
    <rPh sb="53" eb="55">
      <t>イリョウ</t>
    </rPh>
    <rPh sb="59" eb="63">
      <t>イリョウキノウ</t>
    </rPh>
    <rPh sb="64" eb="65">
      <t>サラ</t>
    </rPh>
    <rPh sb="67" eb="69">
      <t>ジュウジツ</t>
    </rPh>
    <rPh sb="69" eb="71">
      <t>キョウカ</t>
    </rPh>
    <rPh sb="72" eb="73">
      <t>ハカ</t>
    </rPh>
    <rPh sb="75" eb="77">
      <t>タマ</t>
    </rPh>
    <rPh sb="77" eb="79">
      <t>チイキ</t>
    </rPh>
    <rPh sb="79" eb="81">
      <t>ゼンタイ</t>
    </rPh>
    <rPh sb="82" eb="84">
      <t>イリョウ</t>
    </rPh>
    <rPh sb="84" eb="86">
      <t>スイジュン</t>
    </rPh>
    <rPh sb="87" eb="89">
      <t>コウジョウ</t>
    </rPh>
    <rPh sb="90" eb="92">
      <t>メザ</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</si>
  <si>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</si>
  <si>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東京都立病院機構は令和４年７月に発足したため、令和４年度は９か月分の決算です。
・「経常収支比率」は、国庫補助金の収益減、減価償却費の増等により前年度から減少しました。
・「病床利用率」は、新型コロナの影響による入院患者数の減により、減少傾向にありましたが、令和４年度は増加しています。
・「入院患者1人1日当たり収益」は、新型コロナに係る診療報酬上の臨時的な取扱いによる増収等により増加しています。
・「外来患者１人１日当たり収益」は、同程度で推移しています。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129" eb="131">
      <t>レイワ</t>
    </rPh>
    <rPh sb="132" eb="134">
      <t>ネンド</t>
    </rPh>
    <rPh sb="135" eb="137">
      <t>ゾウカ</t>
    </rPh>
    <rPh sb="219" eb="222">
      <t>ドウテイド</t>
    </rPh>
    <rPh sb="223" eb="225">
      <t>スイイ</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</si>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</sst>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68</c:v>
                </c:pt>
              </c:numCache>
            </c:numRef>
          </c:val>
          <c:extLst>
            <c:ext xmlns:c16="http://schemas.microsoft.com/office/drawing/2014/chart" uri="{C3380CC4-5D6E-409C-BE32-E72D297353CC}">
              <c16:uniqueId val="{00000000-7B98-4D17-B09E-65A9F33165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72.2</c:v>
                </c:pt>
              </c:numCache>
            </c:numRef>
          </c:val>
          <c:smooth val="0"/>
          <c:extLst>
            <c:ext xmlns:c16="http://schemas.microsoft.com/office/drawing/2014/chart" uri="{C3380CC4-5D6E-409C-BE32-E72D297353CC}">
              <c16:uniqueId val="{00000001-7B98-4D17-B09E-65A9F33165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19991</c:v>
                </c:pt>
              </c:numCache>
            </c:numRef>
          </c:val>
          <c:extLst>
            <c:ext xmlns:c16="http://schemas.microsoft.com/office/drawing/2014/chart" uri="{C3380CC4-5D6E-409C-BE32-E72D297353CC}">
              <c16:uniqueId val="{00000000-0B59-4E87-9BB1-B840459D37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23704</c:v>
                </c:pt>
              </c:numCache>
            </c:numRef>
          </c:val>
          <c:smooth val="0"/>
          <c:extLst>
            <c:ext xmlns:c16="http://schemas.microsoft.com/office/drawing/2014/chart" uri="{C3380CC4-5D6E-409C-BE32-E72D297353CC}">
              <c16:uniqueId val="{00000001-0B59-4E87-9BB1-B840459D37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84616</c:v>
                </c:pt>
              </c:numCache>
            </c:numRef>
          </c:val>
          <c:extLst>
            <c:ext xmlns:c16="http://schemas.microsoft.com/office/drawing/2014/chart" uri="{C3380CC4-5D6E-409C-BE32-E72D297353CC}">
              <c16:uniqueId val="{00000000-074C-494F-9103-6C87FCC602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82275</c:v>
                </c:pt>
              </c:numCache>
            </c:numRef>
          </c:val>
          <c:smooth val="0"/>
          <c:extLst>
            <c:ext xmlns:c16="http://schemas.microsoft.com/office/drawing/2014/chart" uri="{C3380CC4-5D6E-409C-BE32-E72D297353CC}">
              <c16:uniqueId val="{00000001-074C-494F-9103-6C87FCC602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1</c:v>
                </c:pt>
              </c:numCache>
            </c:numRef>
          </c:val>
          <c:extLst>
            <c:ext xmlns:c16="http://schemas.microsoft.com/office/drawing/2014/chart" uri="{C3380CC4-5D6E-409C-BE32-E72D297353CC}">
              <c16:uniqueId val="{00000000-9F96-49C0-BA7F-88691BBA68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25.3</c:v>
                </c:pt>
              </c:numCache>
            </c:numRef>
          </c:val>
          <c:smooth val="0"/>
          <c:extLst>
            <c:ext xmlns:c16="http://schemas.microsoft.com/office/drawing/2014/chart" uri="{C3380CC4-5D6E-409C-BE32-E72D297353CC}">
              <c16:uniqueId val="{00000001-9F96-49C0-BA7F-88691BBA68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72.8</c:v>
                </c:pt>
              </c:numCache>
            </c:numRef>
          </c:val>
          <c:extLst>
            <c:ext xmlns:c16="http://schemas.microsoft.com/office/drawing/2014/chart" uri="{C3380CC4-5D6E-409C-BE32-E72D297353CC}">
              <c16:uniqueId val="{00000000-A9D3-46BA-A10D-FF113381A9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88.6</c:v>
                </c:pt>
              </c:numCache>
            </c:numRef>
          </c:val>
          <c:smooth val="0"/>
          <c:extLst>
            <c:ext xmlns:c16="http://schemas.microsoft.com/office/drawing/2014/chart" uri="{C3380CC4-5D6E-409C-BE32-E72D297353CC}">
              <c16:uniqueId val="{00000001-A9D3-46BA-A10D-FF113381A9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78.3</c:v>
                </c:pt>
              </c:numCache>
            </c:numRef>
          </c:val>
          <c:extLst>
            <c:ext xmlns:c16="http://schemas.microsoft.com/office/drawing/2014/chart" uri="{C3380CC4-5D6E-409C-BE32-E72D297353CC}">
              <c16:uniqueId val="{00000000-7E35-415D-92E6-E402D905C1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90.6</c:v>
                </c:pt>
              </c:numCache>
            </c:numRef>
          </c:val>
          <c:smooth val="0"/>
          <c:extLst>
            <c:ext xmlns:c16="http://schemas.microsoft.com/office/drawing/2014/chart" uri="{C3380CC4-5D6E-409C-BE32-E72D297353CC}">
              <c16:uniqueId val="{00000001-7E35-415D-92E6-E402D905C1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99</c:v>
                </c:pt>
              </c:numCache>
            </c:numRef>
          </c:val>
          <c:extLst>
            <c:ext xmlns:c16="http://schemas.microsoft.com/office/drawing/2014/chart" uri="{C3380CC4-5D6E-409C-BE32-E72D297353CC}">
              <c16:uniqueId val="{00000000-D42B-4A52-B59A-7EBBD70656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102.9</c:v>
                </c:pt>
              </c:numCache>
            </c:numRef>
          </c:val>
          <c:smooth val="0"/>
          <c:extLst>
            <c:ext xmlns:c16="http://schemas.microsoft.com/office/drawing/2014/chart" uri="{C3380CC4-5D6E-409C-BE32-E72D297353CC}">
              <c16:uniqueId val="{00000001-D42B-4A52-B59A-7EBBD70656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9.8000000000000007</c:v>
                </c:pt>
              </c:numCache>
            </c:numRef>
          </c:val>
          <c:extLst>
            <c:ext xmlns:c16="http://schemas.microsoft.com/office/drawing/2014/chart" uri="{C3380CC4-5D6E-409C-BE32-E72D297353CC}">
              <c16:uniqueId val="{00000000-6467-4412-8BD4-9145F75507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55.5</c:v>
                </c:pt>
              </c:numCache>
            </c:numRef>
          </c:val>
          <c:smooth val="0"/>
          <c:extLst>
            <c:ext xmlns:c16="http://schemas.microsoft.com/office/drawing/2014/chart" uri="{C3380CC4-5D6E-409C-BE32-E72D297353CC}">
              <c16:uniqueId val="{00000001-6467-4412-8BD4-9145F75507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17.100000000000001</c:v>
                </c:pt>
              </c:numCache>
            </c:numRef>
          </c:val>
          <c:extLst>
            <c:ext xmlns:c16="http://schemas.microsoft.com/office/drawing/2014/chart" uri="{C3380CC4-5D6E-409C-BE32-E72D297353CC}">
              <c16:uniqueId val="{00000000-73AF-4C21-894B-D5C953799C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70.7</c:v>
                </c:pt>
              </c:numCache>
            </c:numRef>
          </c:val>
          <c:smooth val="0"/>
          <c:extLst>
            <c:ext xmlns:c16="http://schemas.microsoft.com/office/drawing/2014/chart" uri="{C3380CC4-5D6E-409C-BE32-E72D297353CC}">
              <c16:uniqueId val="{00000001-73AF-4C21-894B-D5C953799C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56026932</c:v>
                </c:pt>
              </c:numCache>
            </c:numRef>
          </c:val>
          <c:extLst>
            <c:ext xmlns:c16="http://schemas.microsoft.com/office/drawing/2014/chart" uri="{C3380CC4-5D6E-409C-BE32-E72D297353CC}">
              <c16:uniqueId val="{00000000-58AE-4E61-9136-11455602EF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58800982</c:v>
                </c:pt>
              </c:numCache>
            </c:numRef>
          </c:val>
          <c:smooth val="0"/>
          <c:extLst>
            <c:ext xmlns:c16="http://schemas.microsoft.com/office/drawing/2014/chart" uri="{C3380CC4-5D6E-409C-BE32-E72D297353CC}">
              <c16:uniqueId val="{00000001-58AE-4E61-9136-11455602EF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1.2</c:v>
                </c:pt>
              </c:numCache>
            </c:numRef>
          </c:val>
          <c:extLst>
            <c:ext xmlns:c16="http://schemas.microsoft.com/office/drawing/2014/chart" uri="{C3380CC4-5D6E-409C-BE32-E72D297353CC}">
              <c16:uniqueId val="{00000000-34E7-40D4-A470-FCF3E20D9A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29.4</c:v>
                </c:pt>
              </c:numCache>
            </c:numRef>
          </c:val>
          <c:smooth val="0"/>
          <c:extLst>
            <c:ext xmlns:c16="http://schemas.microsoft.com/office/drawing/2014/chart" uri="{C3380CC4-5D6E-409C-BE32-E72D297353CC}">
              <c16:uniqueId val="{00000001-34E7-40D4-A470-FCF3E20D9A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42.1</c:v>
                </c:pt>
              </c:numCache>
            </c:numRef>
          </c:val>
          <c:extLst>
            <c:ext xmlns:c16="http://schemas.microsoft.com/office/drawing/2014/chart" uri="{C3380CC4-5D6E-409C-BE32-E72D297353CC}">
              <c16:uniqueId val="{00000000-B7B3-44DB-9B29-BA8D9FAC86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48.8</c:v>
                </c:pt>
              </c:numCache>
            </c:numRef>
          </c:val>
          <c:smooth val="0"/>
          <c:extLst>
            <c:ext xmlns:c16="http://schemas.microsoft.com/office/drawing/2014/chart" uri="{C3380CC4-5D6E-409C-BE32-E72D297353CC}">
              <c16:uniqueId val="{00000001-B7B3-44DB-9B29-BA8D9FAC86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5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東京都地方独立行政法人東京都立病院機構　多摩総合医療センター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705</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f>データ!AB6</f>
        <v>48</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f>データ!AC6</f>
        <v>36</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789</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60724</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705</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705</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187</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78.3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72.8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68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5.7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5.7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5.7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190</v>
      </c>
      <c r="NK39" s="98"/>
      <c r="NL39" s="98"/>
      <c r="NM39" s="98"/>
      <c r="NN39" s="98"/>
      <c r="NO39" s="98"/>
      <c r="NP39" s="98"/>
      <c r="NQ39" s="98"/>
      <c r="NR39" s="98"/>
      <c r="NS39" s="98"/>
      <c r="NT39" s="98"/>
      <c r="NU39" s="98"/>
      <c r="NV39" s="98"/>
      <c r="NW39" s="98"/>
      <c r="NX39" s="99"/>
      <c r="OC39" s="16" t="s">
        <v>68</v>
      </c>
    </row>
    <row r="40" spans="1:393" ht="15.7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5.7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5.7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5.7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5.7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5.7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5.7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5.7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5.7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5.7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5.7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5.7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84616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19991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42.1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1.2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9.8000000000000007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17.100000000000001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56026932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SVxHjs4Nn5tmDrK2hZrNy1F1WZAnGiAV5KdYZa3GFvcUe7WHgRnRqUKEu/kcYFSsRublQXtguOdP10Bk87FdQ==" saltValue="E9sGn2smAQLlpL3raaoN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159</v>
      </c>
      <c r="BH5" s="49" t="s">
        <v>149</v>
      </c>
      <c r="BI5" s="49" t="s">
        <v>160</v>
      </c>
      <c r="BJ5" s="49" t="s">
        <v>151</v>
      </c>
      <c r="BK5" s="49" t="s">
        <v>152</v>
      </c>
      <c r="BL5" s="49" t="s">
        <v>153</v>
      </c>
      <c r="BM5" s="49" t="s">
        <v>154</v>
      </c>
      <c r="BN5" s="49" t="s">
        <v>155</v>
      </c>
      <c r="BO5" s="49" t="s">
        <v>156</v>
      </c>
      <c r="BP5" s="49" t="s">
        <v>158</v>
      </c>
      <c r="BQ5" s="49" t="s">
        <v>161</v>
      </c>
      <c r="BR5" s="49" t="s">
        <v>162</v>
      </c>
      <c r="BS5" s="49" t="s">
        <v>149</v>
      </c>
      <c r="BT5" s="49" t="s">
        <v>160</v>
      </c>
      <c r="BU5" s="49" t="s">
        <v>151</v>
      </c>
      <c r="BV5" s="49" t="s">
        <v>152</v>
      </c>
      <c r="BW5" s="49" t="s">
        <v>153</v>
      </c>
      <c r="BX5" s="49" t="s">
        <v>154</v>
      </c>
      <c r="BY5" s="49" t="s">
        <v>155</v>
      </c>
      <c r="BZ5" s="49" t="s">
        <v>156</v>
      </c>
      <c r="CA5" s="49" t="s">
        <v>158</v>
      </c>
      <c r="CB5" s="49" t="s">
        <v>147</v>
      </c>
      <c r="CC5" s="49" t="s">
        <v>148</v>
      </c>
      <c r="CD5" s="49" t="s">
        <v>149</v>
      </c>
      <c r="CE5" s="49" t="s">
        <v>160</v>
      </c>
      <c r="CF5" s="49" t="s">
        <v>151</v>
      </c>
      <c r="CG5" s="49" t="s">
        <v>152</v>
      </c>
      <c r="CH5" s="49" t="s">
        <v>153</v>
      </c>
      <c r="CI5" s="49" t="s">
        <v>154</v>
      </c>
      <c r="CJ5" s="49" t="s">
        <v>155</v>
      </c>
      <c r="CK5" s="49" t="s">
        <v>156</v>
      </c>
      <c r="CL5" s="49" t="s">
        <v>157</v>
      </c>
      <c r="CM5" s="49" t="s">
        <v>161</v>
      </c>
      <c r="CN5" s="49" t="s">
        <v>148</v>
      </c>
      <c r="CO5" s="49" t="s">
        <v>149</v>
      </c>
      <c r="CP5" s="49" t="s">
        <v>160</v>
      </c>
      <c r="CQ5" s="49" t="s">
        <v>151</v>
      </c>
      <c r="CR5" s="49" t="s">
        <v>152</v>
      </c>
      <c r="CS5" s="49" t="s">
        <v>153</v>
      </c>
      <c r="CT5" s="49" t="s">
        <v>154</v>
      </c>
      <c r="CU5" s="49" t="s">
        <v>155</v>
      </c>
      <c r="CV5" s="49" t="s">
        <v>156</v>
      </c>
      <c r="CW5" s="49" t="s">
        <v>158</v>
      </c>
      <c r="CX5" s="49" t="s">
        <v>147</v>
      </c>
      <c r="CY5" s="49" t="s">
        <v>159</v>
      </c>
      <c r="CZ5" s="49" t="s">
        <v>149</v>
      </c>
      <c r="DA5" s="49" t="s">
        <v>163</v>
      </c>
      <c r="DB5" s="49" t="s">
        <v>151</v>
      </c>
      <c r="DC5" s="49" t="s">
        <v>152</v>
      </c>
      <c r="DD5" s="49" t="s">
        <v>153</v>
      </c>
      <c r="DE5" s="49" t="s">
        <v>154</v>
      </c>
      <c r="DF5" s="49" t="s">
        <v>155</v>
      </c>
      <c r="DG5" s="49" t="s">
        <v>156</v>
      </c>
      <c r="DH5" s="49" t="s">
        <v>158</v>
      </c>
      <c r="DI5" s="49" t="s">
        <v>161</v>
      </c>
      <c r="DJ5" s="49" t="s">
        <v>148</v>
      </c>
      <c r="DK5" s="49" t="s">
        <v>164</v>
      </c>
      <c r="DL5" s="49" t="s">
        <v>160</v>
      </c>
      <c r="DM5" s="49" t="s">
        <v>151</v>
      </c>
      <c r="DN5" s="49" t="s">
        <v>152</v>
      </c>
      <c r="DO5" s="49" t="s">
        <v>153</v>
      </c>
      <c r="DP5" s="49" t="s">
        <v>154</v>
      </c>
      <c r="DQ5" s="49" t="s">
        <v>155</v>
      </c>
      <c r="DR5" s="49" t="s">
        <v>156</v>
      </c>
      <c r="DS5" s="49" t="s">
        <v>158</v>
      </c>
      <c r="DT5" s="49" t="s">
        <v>161</v>
      </c>
      <c r="DU5" s="49" t="s">
        <v>148</v>
      </c>
      <c r="DV5" s="49" t="s">
        <v>149</v>
      </c>
      <c r="DW5" s="49" t="s">
        <v>160</v>
      </c>
      <c r="DX5" s="49" t="s">
        <v>151</v>
      </c>
      <c r="DY5" s="49" t="s">
        <v>152</v>
      </c>
      <c r="DZ5" s="49" t="s">
        <v>153</v>
      </c>
      <c r="EA5" s="49" t="s">
        <v>154</v>
      </c>
      <c r="EB5" s="49" t="s">
        <v>155</v>
      </c>
      <c r="EC5" s="49" t="s">
        <v>156</v>
      </c>
      <c r="ED5" s="49" t="s">
        <v>158</v>
      </c>
      <c r="EE5" s="49" t="s">
        <v>147</v>
      </c>
      <c r="EF5" s="49" t="s">
        <v>159</v>
      </c>
      <c r="EG5" s="49" t="s">
        <v>149</v>
      </c>
      <c r="EH5" s="49" t="s">
        <v>160</v>
      </c>
      <c r="EI5" s="49" t="s">
        <v>151</v>
      </c>
      <c r="EJ5" s="49" t="s">
        <v>152</v>
      </c>
      <c r="EK5" s="49" t="s">
        <v>153</v>
      </c>
      <c r="EL5" s="49" t="s">
        <v>154</v>
      </c>
      <c r="EM5" s="49" t="s">
        <v>155</v>
      </c>
      <c r="EN5" s="49" t="s">
        <v>156</v>
      </c>
      <c r="EO5" s="49" t="s">
        <v>158</v>
      </c>
      <c r="EP5" s="49" t="s">
        <v>161</v>
      </c>
      <c r="EQ5" s="49" t="s">
        <v>148</v>
      </c>
      <c r="ER5" s="49" t="s">
        <v>149</v>
      </c>
      <c r="ES5" s="49" t="s">
        <v>160</v>
      </c>
      <c r="ET5" s="49" t="s">
        <v>151</v>
      </c>
      <c r="EU5" s="49" t="s">
        <v>152</v>
      </c>
      <c r="EV5" s="49" t="s">
        <v>153</v>
      </c>
      <c r="EW5" s="49" t="s">
        <v>154</v>
      </c>
      <c r="EX5" s="49" t="s">
        <v>155</v>
      </c>
      <c r="EY5" s="49" t="s">
        <v>165</v>
      </c>
      <c r="EZ5" s="49" t="s">
        <v>157</v>
      </c>
      <c r="FA5" s="49" t="s">
        <v>161</v>
      </c>
      <c r="FB5" s="49" t="s">
        <v>148</v>
      </c>
      <c r="FC5" s="49" t="s">
        <v>149</v>
      </c>
      <c r="FD5" s="49" t="s">
        <v>163</v>
      </c>
      <c r="FE5" s="49" t="s">
        <v>151</v>
      </c>
      <c r="FF5" s="49" t="s">
        <v>152</v>
      </c>
      <c r="FG5" s="49" t="s">
        <v>153</v>
      </c>
      <c r="FH5" s="49" t="s">
        <v>154</v>
      </c>
      <c r="FI5" s="49" t="s">
        <v>155</v>
      </c>
      <c r="FJ5" s="49" t="s">
        <v>156</v>
      </c>
    </row>
    <row r="6" spans="1:166" s="54" customFormat="1" x14ac:dyDescent="0.15">
      <c r="A6" s="35" t="s">
        <v>166</v>
      </c>
      <c r="B6" s="50">
        <f>B8</f>
        <v>2022</v>
      </c>
      <c r="C6" s="50">
        <f t="shared" ref="C6:M6" si="2">C8</f>
        <v>137510</v>
      </c>
      <c r="D6" s="50">
        <f t="shared" si="2"/>
        <v>46</v>
      </c>
      <c r="E6" s="50">
        <f t="shared" si="2"/>
        <v>6</v>
      </c>
      <c r="F6" s="50">
        <f t="shared" si="2"/>
        <v>0</v>
      </c>
      <c r="G6" s="50">
        <f t="shared" si="2"/>
        <v>8</v>
      </c>
      <c r="H6" s="159" t="str">
        <f>IF(H8&lt;&gt;I8,H8,"")&amp;IF(I8&lt;&gt;J8,I8,"")&amp;"　"&amp;J8</f>
        <v>東京都地方独立行政法人東京都立病院機構　多摩総合医療センター</v>
      </c>
      <c r="I6" s="160"/>
      <c r="J6" s="161"/>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33</v>
      </c>
      <c r="R6" s="50" t="str">
        <f t="shared" si="3"/>
        <v>対象</v>
      </c>
      <c r="S6" s="50" t="str">
        <f t="shared" si="3"/>
        <v>ド 透 I 訓 ガ</v>
      </c>
      <c r="T6" s="50" t="str">
        <f t="shared" si="3"/>
        <v>救 臨 が 災 地 輪</v>
      </c>
      <c r="U6" s="51" t="str">
        <f>U8</f>
        <v>-</v>
      </c>
      <c r="V6" s="51">
        <f>V8</f>
        <v>60724</v>
      </c>
      <c r="W6" s="50" t="str">
        <f>W8</f>
        <v>非該当</v>
      </c>
      <c r="X6" s="50" t="str">
        <f t="shared" ref="X6" si="4">X8</f>
        <v>非該当</v>
      </c>
      <c r="Y6" s="50" t="str">
        <f t="shared" si="3"/>
        <v>７：１</v>
      </c>
      <c r="Z6" s="51">
        <f t="shared" si="3"/>
        <v>705</v>
      </c>
      <c r="AA6" s="51" t="str">
        <f t="shared" si="3"/>
        <v>-</v>
      </c>
      <c r="AB6" s="51">
        <f t="shared" si="3"/>
        <v>48</v>
      </c>
      <c r="AC6" s="51">
        <f t="shared" si="3"/>
        <v>36</v>
      </c>
      <c r="AD6" s="51" t="str">
        <f t="shared" si="3"/>
        <v>-</v>
      </c>
      <c r="AE6" s="51">
        <f t="shared" si="3"/>
        <v>789</v>
      </c>
      <c r="AF6" s="51">
        <f t="shared" si="3"/>
        <v>705</v>
      </c>
      <c r="AG6" s="51" t="str">
        <f t="shared" si="3"/>
        <v>-</v>
      </c>
      <c r="AH6" s="51">
        <f t="shared" si="3"/>
        <v>705</v>
      </c>
      <c r="AI6" s="52" t="e">
        <f>IF(AI8="-",NA(),AI8)</f>
        <v>#N/A</v>
      </c>
      <c r="AJ6" s="52" t="e">
        <f t="shared" ref="AJ6:AR6" si="5">IF(AJ8="-",NA(),AJ8)</f>
        <v>#N/A</v>
      </c>
      <c r="AK6" s="52" t="e">
        <f t="shared" si="5"/>
        <v>#N/A</v>
      </c>
      <c r="AL6" s="52" t="e">
        <f t="shared" si="5"/>
        <v>#N/A</v>
      </c>
      <c r="AM6" s="52">
        <f t="shared" si="5"/>
        <v>99</v>
      </c>
      <c r="AN6" s="52" t="e">
        <f t="shared" si="5"/>
        <v>#N/A</v>
      </c>
      <c r="AO6" s="52" t="e">
        <f t="shared" si="5"/>
        <v>#N/A</v>
      </c>
      <c r="AP6" s="52" t="e">
        <f t="shared" si="5"/>
        <v>#N/A</v>
      </c>
      <c r="AQ6" s="52" t="e">
        <f t="shared" si="5"/>
        <v>#N/A</v>
      </c>
      <c r="AR6" s="52">
        <f t="shared" si="5"/>
        <v>102.9</v>
      </c>
      <c r="AS6" s="52" t="str">
        <f>IF(AS8="-","【-】","【"&amp;SUBSTITUTE(TEXT(AS8,"#,##0.0"),"-","△")&amp;"】")</f>
        <v>【103.5】</v>
      </c>
      <c r="AT6" s="52" t="e">
        <f>IF(AT8="-",NA(),AT8)</f>
        <v>#N/A</v>
      </c>
      <c r="AU6" s="52" t="e">
        <f t="shared" ref="AU6:BC6" si="6">IF(AU8="-",NA(),AU8)</f>
        <v>#N/A</v>
      </c>
      <c r="AV6" s="52" t="e">
        <f t="shared" si="6"/>
        <v>#N/A</v>
      </c>
      <c r="AW6" s="52" t="e">
        <f t="shared" si="6"/>
        <v>#N/A</v>
      </c>
      <c r="AX6" s="52">
        <f t="shared" si="6"/>
        <v>78.3</v>
      </c>
      <c r="AY6" s="52" t="e">
        <f t="shared" si="6"/>
        <v>#N/A</v>
      </c>
      <c r="AZ6" s="52" t="e">
        <f t="shared" si="6"/>
        <v>#N/A</v>
      </c>
      <c r="BA6" s="52" t="e">
        <f t="shared" si="6"/>
        <v>#N/A</v>
      </c>
      <c r="BB6" s="52" t="e">
        <f t="shared" si="6"/>
        <v>#N/A</v>
      </c>
      <c r="BC6" s="52">
        <f t="shared" si="6"/>
        <v>90.6</v>
      </c>
      <c r="BD6" s="52" t="str">
        <f>IF(BD8="-","【-】","【"&amp;SUBSTITUTE(TEXT(BD8,"#,##0.0"),"-","△")&amp;"】")</f>
        <v>【86.4】</v>
      </c>
      <c r="BE6" s="52" t="e">
        <f>IF(BE8="-",NA(),BE8)</f>
        <v>#N/A</v>
      </c>
      <c r="BF6" s="52" t="e">
        <f t="shared" ref="BF6:BN6" si="7">IF(BF8="-",NA(),BF8)</f>
        <v>#N/A</v>
      </c>
      <c r="BG6" s="52" t="e">
        <f t="shared" si="7"/>
        <v>#N/A</v>
      </c>
      <c r="BH6" s="52" t="e">
        <f t="shared" si="7"/>
        <v>#N/A</v>
      </c>
      <c r="BI6" s="52">
        <f t="shared" si="7"/>
        <v>72.8</v>
      </c>
      <c r="BJ6" s="52" t="e">
        <f t="shared" si="7"/>
        <v>#N/A</v>
      </c>
      <c r="BK6" s="52" t="e">
        <f t="shared" si="7"/>
        <v>#N/A</v>
      </c>
      <c r="BL6" s="52" t="e">
        <f t="shared" si="7"/>
        <v>#N/A</v>
      </c>
      <c r="BM6" s="52" t="e">
        <f t="shared" si="7"/>
        <v>#N/A</v>
      </c>
      <c r="BN6" s="52">
        <f t="shared" si="7"/>
        <v>88.6</v>
      </c>
      <c r="BO6" s="52" t="str">
        <f>IF(BO8="-","【-】","【"&amp;SUBSTITUTE(TEXT(BO8,"#,##0.0"),"-","△")&amp;"】")</f>
        <v>【83.7】</v>
      </c>
      <c r="BP6" s="52" t="e">
        <f>IF(BP8="-",NA(),BP8)</f>
        <v>#N/A</v>
      </c>
      <c r="BQ6" s="52" t="e">
        <f t="shared" ref="BQ6:BY6" si="8">IF(BQ8="-",NA(),BQ8)</f>
        <v>#N/A</v>
      </c>
      <c r="BR6" s="52" t="e">
        <f t="shared" si="8"/>
        <v>#N/A</v>
      </c>
      <c r="BS6" s="52" t="e">
        <f t="shared" si="8"/>
        <v>#N/A</v>
      </c>
      <c r="BT6" s="52">
        <f t="shared" si="8"/>
        <v>68</v>
      </c>
      <c r="BU6" s="52" t="e">
        <f t="shared" si="8"/>
        <v>#N/A</v>
      </c>
      <c r="BV6" s="52" t="e">
        <f t="shared" si="8"/>
        <v>#N/A</v>
      </c>
      <c r="BW6" s="52" t="e">
        <f t="shared" si="8"/>
        <v>#N/A</v>
      </c>
      <c r="BX6" s="52" t="e">
        <f t="shared" si="8"/>
        <v>#N/A</v>
      </c>
      <c r="BY6" s="52">
        <f t="shared" si="8"/>
        <v>72.2</v>
      </c>
      <c r="BZ6" s="52" t="str">
        <f>IF(BZ8="-","【-】","【"&amp;SUBSTITUTE(TEXT(BZ8,"#,##0.0"),"-","△")&amp;"】")</f>
        <v>【66.8】</v>
      </c>
      <c r="CA6" s="53" t="e">
        <f>IF(CA8="-",NA(),CA8)</f>
        <v>#N/A</v>
      </c>
      <c r="CB6" s="53" t="e">
        <f t="shared" ref="CB6:CJ6" si="9">IF(CB8="-",NA(),CB8)</f>
        <v>#N/A</v>
      </c>
      <c r="CC6" s="53" t="e">
        <f t="shared" si="9"/>
        <v>#N/A</v>
      </c>
      <c r="CD6" s="53" t="e">
        <f t="shared" si="9"/>
        <v>#N/A</v>
      </c>
      <c r="CE6" s="53">
        <f t="shared" si="9"/>
        <v>84616</v>
      </c>
      <c r="CF6" s="53" t="e">
        <f t="shared" si="9"/>
        <v>#N/A</v>
      </c>
      <c r="CG6" s="53" t="e">
        <f t="shared" si="9"/>
        <v>#N/A</v>
      </c>
      <c r="CH6" s="53" t="e">
        <f t="shared" si="9"/>
        <v>#N/A</v>
      </c>
      <c r="CI6" s="53" t="e">
        <f t="shared" si="9"/>
        <v>#N/A</v>
      </c>
      <c r="CJ6" s="53">
        <f t="shared" si="9"/>
        <v>82275</v>
      </c>
      <c r="CK6" s="52" t="str">
        <f>IF(CK8="-","【-】","【"&amp;SUBSTITUTE(TEXT(CK8,"#,##0"),"-","△")&amp;"】")</f>
        <v>【61,837】</v>
      </c>
      <c r="CL6" s="53" t="e">
        <f>IF(CL8="-",NA(),CL8)</f>
        <v>#N/A</v>
      </c>
      <c r="CM6" s="53" t="e">
        <f t="shared" ref="CM6:CU6" si="10">IF(CM8="-",NA(),CM8)</f>
        <v>#N/A</v>
      </c>
      <c r="CN6" s="53" t="e">
        <f t="shared" si="10"/>
        <v>#N/A</v>
      </c>
      <c r="CO6" s="53" t="e">
        <f t="shared" si="10"/>
        <v>#N/A</v>
      </c>
      <c r="CP6" s="53">
        <f t="shared" si="10"/>
        <v>19991</v>
      </c>
      <c r="CQ6" s="53" t="e">
        <f t="shared" si="10"/>
        <v>#N/A</v>
      </c>
      <c r="CR6" s="53" t="e">
        <f t="shared" si="10"/>
        <v>#N/A</v>
      </c>
      <c r="CS6" s="53" t="e">
        <f t="shared" si="10"/>
        <v>#N/A</v>
      </c>
      <c r="CT6" s="53" t="e">
        <f t="shared" si="10"/>
        <v>#N/A</v>
      </c>
      <c r="CU6" s="53">
        <f t="shared" si="10"/>
        <v>23704</v>
      </c>
      <c r="CV6" s="52" t="str">
        <f>IF(CV8="-","【-】","【"&amp;SUBSTITUTE(TEXT(CV8,"#,##0"),"-","△")&amp;"】")</f>
        <v>【17,600】</v>
      </c>
      <c r="CW6" s="52" t="e">
        <f>IF(CW8="-",NA(),CW8)</f>
        <v>#N/A</v>
      </c>
      <c r="CX6" s="52" t="e">
        <f t="shared" ref="CX6:DF6" si="11">IF(CX8="-",NA(),CX8)</f>
        <v>#N/A</v>
      </c>
      <c r="CY6" s="52" t="e">
        <f t="shared" si="11"/>
        <v>#N/A</v>
      </c>
      <c r="CZ6" s="52" t="e">
        <f t="shared" si="11"/>
        <v>#N/A</v>
      </c>
      <c r="DA6" s="52">
        <f t="shared" si="11"/>
        <v>42.1</v>
      </c>
      <c r="DB6" s="52" t="e">
        <f t="shared" si="11"/>
        <v>#N/A</v>
      </c>
      <c r="DC6" s="52" t="e">
        <f t="shared" si="11"/>
        <v>#N/A</v>
      </c>
      <c r="DD6" s="52" t="e">
        <f t="shared" si="11"/>
        <v>#N/A</v>
      </c>
      <c r="DE6" s="52" t="e">
        <f t="shared" si="11"/>
        <v>#N/A</v>
      </c>
      <c r="DF6" s="52">
        <f t="shared" si="11"/>
        <v>48.8</v>
      </c>
      <c r="DG6" s="52" t="str">
        <f>IF(DG8="-","【-】","【"&amp;SUBSTITUTE(TEXT(DG8,"#,##0.0"),"-","△")&amp;"】")</f>
        <v>【55.6】</v>
      </c>
      <c r="DH6" s="52" t="e">
        <f>IF(DH8="-",NA(),DH8)</f>
        <v>#N/A</v>
      </c>
      <c r="DI6" s="52" t="e">
        <f t="shared" ref="DI6:DQ6" si="12">IF(DI8="-",NA(),DI8)</f>
        <v>#N/A</v>
      </c>
      <c r="DJ6" s="52" t="e">
        <f t="shared" si="12"/>
        <v>#N/A</v>
      </c>
      <c r="DK6" s="52" t="e">
        <f t="shared" si="12"/>
        <v>#N/A</v>
      </c>
      <c r="DL6" s="52">
        <f t="shared" si="12"/>
        <v>1.2</v>
      </c>
      <c r="DM6" s="52" t="e">
        <f t="shared" si="12"/>
        <v>#N/A</v>
      </c>
      <c r="DN6" s="52" t="e">
        <f t="shared" si="12"/>
        <v>#N/A</v>
      </c>
      <c r="DO6" s="52" t="e">
        <f t="shared" si="12"/>
        <v>#N/A</v>
      </c>
      <c r="DP6" s="52" t="e">
        <f t="shared" si="12"/>
        <v>#N/A</v>
      </c>
      <c r="DQ6" s="52">
        <f t="shared" si="12"/>
        <v>29.4</v>
      </c>
      <c r="DR6" s="52" t="str">
        <f>IF(DR8="-","【-】","【"&amp;SUBSTITUTE(TEXT(DR8,"#,##0.0"),"-","△")&amp;"】")</f>
        <v>【25.1】</v>
      </c>
      <c r="DS6" s="52" t="e">
        <f>IF(DS8="-",NA(),DS8)</f>
        <v>#N/A</v>
      </c>
      <c r="DT6" s="52" t="e">
        <f t="shared" ref="DT6:EB6" si="13">IF(DT8="-",NA(),DT8)</f>
        <v>#N/A</v>
      </c>
      <c r="DU6" s="52" t="e">
        <f t="shared" si="13"/>
        <v>#N/A</v>
      </c>
      <c r="DV6" s="52" t="e">
        <f t="shared" si="13"/>
        <v>#N/A</v>
      </c>
      <c r="DW6" s="52">
        <f t="shared" si="13"/>
        <v>1</v>
      </c>
      <c r="DX6" s="52" t="e">
        <f t="shared" si="13"/>
        <v>#N/A</v>
      </c>
      <c r="DY6" s="52" t="e">
        <f t="shared" si="13"/>
        <v>#N/A</v>
      </c>
      <c r="DZ6" s="52" t="e">
        <f t="shared" si="13"/>
        <v>#N/A</v>
      </c>
      <c r="EA6" s="52" t="e">
        <f t="shared" si="13"/>
        <v>#N/A</v>
      </c>
      <c r="EB6" s="52">
        <f t="shared" si="13"/>
        <v>25.3</v>
      </c>
      <c r="EC6" s="52" t="str">
        <f>IF(EC8="-","【-】","【"&amp;SUBSTITUTE(TEXT(EC8,"#,##0.0"),"-","△")&amp;"】")</f>
        <v>【63.0】</v>
      </c>
      <c r="ED6" s="52" t="e">
        <f>IF(ED8="-",NA(),ED8)</f>
        <v>#N/A</v>
      </c>
      <c r="EE6" s="52" t="e">
        <f t="shared" ref="EE6:EM6" si="14">IF(EE8="-",NA(),EE8)</f>
        <v>#N/A</v>
      </c>
      <c r="EF6" s="52" t="e">
        <f t="shared" si="14"/>
        <v>#N/A</v>
      </c>
      <c r="EG6" s="52" t="e">
        <f t="shared" si="14"/>
        <v>#N/A</v>
      </c>
      <c r="EH6" s="52">
        <f t="shared" si="14"/>
        <v>9.8000000000000007</v>
      </c>
      <c r="EI6" s="52" t="e">
        <f t="shared" si="14"/>
        <v>#N/A</v>
      </c>
      <c r="EJ6" s="52" t="e">
        <f t="shared" si="14"/>
        <v>#N/A</v>
      </c>
      <c r="EK6" s="52" t="e">
        <f t="shared" si="14"/>
        <v>#N/A</v>
      </c>
      <c r="EL6" s="52" t="e">
        <f t="shared" si="14"/>
        <v>#N/A</v>
      </c>
      <c r="EM6" s="52">
        <f t="shared" si="14"/>
        <v>55.5</v>
      </c>
      <c r="EN6" s="52" t="str">
        <f>IF(EN8="-","【-】","【"&amp;SUBSTITUTE(TEXT(EN8,"#,##0.0"),"-","△")&amp;"】")</f>
        <v>【56.4】</v>
      </c>
      <c r="EO6" s="52" t="e">
        <f>IF(EO8="-",NA(),EO8)</f>
        <v>#N/A</v>
      </c>
      <c r="EP6" s="52" t="e">
        <f t="shared" ref="EP6:EX6" si="15">IF(EP8="-",NA(),EP8)</f>
        <v>#N/A</v>
      </c>
      <c r="EQ6" s="52" t="e">
        <f t="shared" si="15"/>
        <v>#N/A</v>
      </c>
      <c r="ER6" s="52" t="e">
        <f t="shared" si="15"/>
        <v>#N/A</v>
      </c>
      <c r="ES6" s="52">
        <f t="shared" si="15"/>
        <v>17.100000000000001</v>
      </c>
      <c r="ET6" s="52" t="e">
        <f t="shared" si="15"/>
        <v>#N/A</v>
      </c>
      <c r="EU6" s="52" t="e">
        <f t="shared" si="15"/>
        <v>#N/A</v>
      </c>
      <c r="EV6" s="52" t="e">
        <f t="shared" si="15"/>
        <v>#N/A</v>
      </c>
      <c r="EW6" s="52" t="e">
        <f t="shared" si="15"/>
        <v>#N/A</v>
      </c>
      <c r="EX6" s="52">
        <f t="shared" si="15"/>
        <v>70.7</v>
      </c>
      <c r="EY6" s="52" t="str">
        <f>IF(EY8="-","【-】","【"&amp;SUBSTITUTE(TEXT(EY8,"#,##0.0"),"-","△")&amp;"】")</f>
        <v>【70.7】</v>
      </c>
      <c r="EZ6" s="53" t="e">
        <f>IF(EZ8="-",NA(),EZ8)</f>
        <v>#N/A</v>
      </c>
      <c r="FA6" s="53" t="e">
        <f t="shared" ref="FA6:FI6" si="16">IF(FA8="-",NA(),FA8)</f>
        <v>#N/A</v>
      </c>
      <c r="FB6" s="53" t="e">
        <f t="shared" si="16"/>
        <v>#N/A</v>
      </c>
      <c r="FC6" s="53" t="e">
        <f t="shared" si="16"/>
        <v>#N/A</v>
      </c>
      <c r="FD6" s="53">
        <f t="shared" si="16"/>
        <v>56026932</v>
      </c>
      <c r="FE6" s="53" t="e">
        <f t="shared" si="16"/>
        <v>#N/A</v>
      </c>
      <c r="FF6" s="53" t="e">
        <f t="shared" si="16"/>
        <v>#N/A</v>
      </c>
      <c r="FG6" s="53" t="e">
        <f t="shared" si="16"/>
        <v>#N/A</v>
      </c>
      <c r="FH6" s="53" t="e">
        <f t="shared" si="16"/>
        <v>#N/A</v>
      </c>
      <c r="FI6" s="53">
        <f t="shared" si="16"/>
        <v>58800982</v>
      </c>
      <c r="FJ6" s="53" t="str">
        <f>IF(FJ8="-","【-】","【"&amp;SUBSTITUTE(TEXT(FJ8,"#,##0"),"-","△")&amp;"】")</f>
        <v>【49,963,977】</v>
      </c>
    </row>
    <row r="7" spans="1:166" s="54" customFormat="1" x14ac:dyDescent="0.15">
      <c r="A7" s="35" t="s">
        <v>167</v>
      </c>
      <c r="B7" s="50">
        <f t="shared" ref="B7:AH7" si="17">B8</f>
        <v>2022</v>
      </c>
      <c r="C7" s="50">
        <f t="shared" si="17"/>
        <v>137510</v>
      </c>
      <c r="D7" s="50">
        <f t="shared" si="17"/>
        <v>46</v>
      </c>
      <c r="E7" s="50">
        <f t="shared" si="17"/>
        <v>6</v>
      </c>
      <c r="F7" s="50">
        <f t="shared" si="17"/>
        <v>0</v>
      </c>
      <c r="G7" s="50">
        <f t="shared" si="17"/>
        <v>8</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33</v>
      </c>
      <c r="R7" s="50" t="str">
        <f t="shared" si="17"/>
        <v>対象</v>
      </c>
      <c r="S7" s="50" t="str">
        <f t="shared" si="17"/>
        <v>ド 透 I 訓 ガ</v>
      </c>
      <c r="T7" s="50" t="str">
        <f t="shared" si="17"/>
        <v>救 臨 が 災 地 輪</v>
      </c>
      <c r="U7" s="51" t="str">
        <f>U8</f>
        <v>-</v>
      </c>
      <c r="V7" s="51">
        <f>V8</f>
        <v>60724</v>
      </c>
      <c r="W7" s="50" t="str">
        <f>W8</f>
        <v>非該当</v>
      </c>
      <c r="X7" s="50" t="str">
        <f t="shared" si="17"/>
        <v>非該当</v>
      </c>
      <c r="Y7" s="50" t="str">
        <f t="shared" si="17"/>
        <v>７：１</v>
      </c>
      <c r="Z7" s="51">
        <f t="shared" si="17"/>
        <v>705</v>
      </c>
      <c r="AA7" s="51" t="str">
        <f t="shared" si="17"/>
        <v>-</v>
      </c>
      <c r="AB7" s="51">
        <f t="shared" si="17"/>
        <v>48</v>
      </c>
      <c r="AC7" s="51">
        <f t="shared" si="17"/>
        <v>36</v>
      </c>
      <c r="AD7" s="51" t="str">
        <f t="shared" si="17"/>
        <v>-</v>
      </c>
      <c r="AE7" s="51">
        <f t="shared" si="17"/>
        <v>789</v>
      </c>
      <c r="AF7" s="51">
        <f t="shared" si="17"/>
        <v>705</v>
      </c>
      <c r="AG7" s="51" t="str">
        <f t="shared" si="17"/>
        <v>-</v>
      </c>
      <c r="AH7" s="51">
        <f t="shared" si="17"/>
        <v>705</v>
      </c>
      <c r="AI7" s="52" t="str">
        <f>AI8</f>
        <v>-</v>
      </c>
      <c r="AJ7" s="52" t="str">
        <f t="shared" ref="AJ7:AR7" si="18">AJ8</f>
        <v>-</v>
      </c>
      <c r="AK7" s="52" t="str">
        <f t="shared" si="18"/>
        <v>-</v>
      </c>
      <c r="AL7" s="52" t="str">
        <f t="shared" si="18"/>
        <v>-</v>
      </c>
      <c r="AM7" s="52">
        <f t="shared" si="18"/>
        <v>99</v>
      </c>
      <c r="AN7" s="52" t="str">
        <f t="shared" si="18"/>
        <v>-</v>
      </c>
      <c r="AO7" s="52" t="str">
        <f t="shared" si="18"/>
        <v>-</v>
      </c>
      <c r="AP7" s="52" t="str">
        <f t="shared" si="18"/>
        <v>-</v>
      </c>
      <c r="AQ7" s="52" t="str">
        <f t="shared" si="18"/>
        <v>-</v>
      </c>
      <c r="AR7" s="52">
        <f t="shared" si="18"/>
        <v>102.9</v>
      </c>
      <c r="AS7" s="52"/>
      <c r="AT7" s="52" t="str">
        <f>AT8</f>
        <v>-</v>
      </c>
      <c r="AU7" s="52" t="str">
        <f t="shared" ref="AU7:BC7" si="19">AU8</f>
        <v>-</v>
      </c>
      <c r="AV7" s="52" t="str">
        <f t="shared" si="19"/>
        <v>-</v>
      </c>
      <c r="AW7" s="52" t="str">
        <f t="shared" si="19"/>
        <v>-</v>
      </c>
      <c r="AX7" s="52">
        <f t="shared" si="19"/>
        <v>78.3</v>
      </c>
      <c r="AY7" s="52" t="str">
        <f t="shared" si="19"/>
        <v>-</v>
      </c>
      <c r="AZ7" s="52" t="str">
        <f t="shared" si="19"/>
        <v>-</v>
      </c>
      <c r="BA7" s="52" t="str">
        <f t="shared" si="19"/>
        <v>-</v>
      </c>
      <c r="BB7" s="52" t="str">
        <f t="shared" si="19"/>
        <v>-</v>
      </c>
      <c r="BC7" s="52">
        <f t="shared" si="19"/>
        <v>90.6</v>
      </c>
      <c r="BD7" s="52"/>
      <c r="BE7" s="52" t="str">
        <f>BE8</f>
        <v>-</v>
      </c>
      <c r="BF7" s="52" t="str">
        <f t="shared" ref="BF7:BN7" si="20">BF8</f>
        <v>-</v>
      </c>
      <c r="BG7" s="52" t="str">
        <f t="shared" si="20"/>
        <v>-</v>
      </c>
      <c r="BH7" s="52" t="str">
        <f t="shared" si="20"/>
        <v>-</v>
      </c>
      <c r="BI7" s="52">
        <f t="shared" si="20"/>
        <v>72.8</v>
      </c>
      <c r="BJ7" s="52" t="str">
        <f t="shared" si="20"/>
        <v>-</v>
      </c>
      <c r="BK7" s="52" t="str">
        <f t="shared" si="20"/>
        <v>-</v>
      </c>
      <c r="BL7" s="52" t="str">
        <f t="shared" si="20"/>
        <v>-</v>
      </c>
      <c r="BM7" s="52" t="str">
        <f t="shared" si="20"/>
        <v>-</v>
      </c>
      <c r="BN7" s="52">
        <f t="shared" si="20"/>
        <v>88.6</v>
      </c>
      <c r="BO7" s="52"/>
      <c r="BP7" s="52" t="str">
        <f>BP8</f>
        <v>-</v>
      </c>
      <c r="BQ7" s="52" t="str">
        <f t="shared" ref="BQ7:BY7" si="21">BQ8</f>
        <v>-</v>
      </c>
      <c r="BR7" s="52" t="str">
        <f t="shared" si="21"/>
        <v>-</v>
      </c>
      <c r="BS7" s="52" t="str">
        <f t="shared" si="21"/>
        <v>-</v>
      </c>
      <c r="BT7" s="52">
        <f t="shared" si="21"/>
        <v>68</v>
      </c>
      <c r="BU7" s="52" t="str">
        <f t="shared" si="21"/>
        <v>-</v>
      </c>
      <c r="BV7" s="52" t="str">
        <f t="shared" si="21"/>
        <v>-</v>
      </c>
      <c r="BW7" s="52" t="str">
        <f t="shared" si="21"/>
        <v>-</v>
      </c>
      <c r="BX7" s="52" t="str">
        <f t="shared" si="21"/>
        <v>-</v>
      </c>
      <c r="BY7" s="52">
        <f t="shared" si="21"/>
        <v>72.2</v>
      </c>
      <c r="BZ7" s="52"/>
      <c r="CA7" s="53" t="str">
        <f>CA8</f>
        <v>-</v>
      </c>
      <c r="CB7" s="53" t="str">
        <f t="shared" ref="CB7:CJ7" si="22">CB8</f>
        <v>-</v>
      </c>
      <c r="CC7" s="53" t="str">
        <f t="shared" si="22"/>
        <v>-</v>
      </c>
      <c r="CD7" s="53" t="str">
        <f t="shared" si="22"/>
        <v>-</v>
      </c>
      <c r="CE7" s="53">
        <f t="shared" si="22"/>
        <v>84616</v>
      </c>
      <c r="CF7" s="53" t="str">
        <f t="shared" si="22"/>
        <v>-</v>
      </c>
      <c r="CG7" s="53" t="str">
        <f t="shared" si="22"/>
        <v>-</v>
      </c>
      <c r="CH7" s="53" t="str">
        <f t="shared" si="22"/>
        <v>-</v>
      </c>
      <c r="CI7" s="53" t="str">
        <f t="shared" si="22"/>
        <v>-</v>
      </c>
      <c r="CJ7" s="53">
        <f t="shared" si="22"/>
        <v>82275</v>
      </c>
      <c r="CK7" s="52"/>
      <c r="CL7" s="53" t="str">
        <f>CL8</f>
        <v>-</v>
      </c>
      <c r="CM7" s="53" t="str">
        <f t="shared" ref="CM7:CU7" si="23">CM8</f>
        <v>-</v>
      </c>
      <c r="CN7" s="53" t="str">
        <f t="shared" si="23"/>
        <v>-</v>
      </c>
      <c r="CO7" s="53" t="str">
        <f t="shared" si="23"/>
        <v>-</v>
      </c>
      <c r="CP7" s="53">
        <f t="shared" si="23"/>
        <v>19991</v>
      </c>
      <c r="CQ7" s="53" t="str">
        <f t="shared" si="23"/>
        <v>-</v>
      </c>
      <c r="CR7" s="53" t="str">
        <f t="shared" si="23"/>
        <v>-</v>
      </c>
      <c r="CS7" s="53" t="str">
        <f t="shared" si="23"/>
        <v>-</v>
      </c>
      <c r="CT7" s="53" t="str">
        <f t="shared" si="23"/>
        <v>-</v>
      </c>
      <c r="CU7" s="53">
        <f t="shared" si="23"/>
        <v>23704</v>
      </c>
      <c r="CV7" s="52"/>
      <c r="CW7" s="52" t="str">
        <f>CW8</f>
        <v>-</v>
      </c>
      <c r="CX7" s="52" t="str">
        <f t="shared" ref="CX7:DF7" si="24">CX8</f>
        <v>-</v>
      </c>
      <c r="CY7" s="52" t="str">
        <f t="shared" si="24"/>
        <v>-</v>
      </c>
      <c r="CZ7" s="52" t="str">
        <f t="shared" si="24"/>
        <v>-</v>
      </c>
      <c r="DA7" s="52">
        <f t="shared" si="24"/>
        <v>42.1</v>
      </c>
      <c r="DB7" s="52" t="str">
        <f t="shared" si="24"/>
        <v>-</v>
      </c>
      <c r="DC7" s="52" t="str">
        <f t="shared" si="24"/>
        <v>-</v>
      </c>
      <c r="DD7" s="52" t="str">
        <f t="shared" si="24"/>
        <v>-</v>
      </c>
      <c r="DE7" s="52" t="str">
        <f t="shared" si="24"/>
        <v>-</v>
      </c>
      <c r="DF7" s="52">
        <f t="shared" si="24"/>
        <v>48.8</v>
      </c>
      <c r="DG7" s="52"/>
      <c r="DH7" s="52" t="str">
        <f>DH8</f>
        <v>-</v>
      </c>
      <c r="DI7" s="52" t="str">
        <f t="shared" ref="DI7:DQ7" si="25">DI8</f>
        <v>-</v>
      </c>
      <c r="DJ7" s="52" t="str">
        <f t="shared" si="25"/>
        <v>-</v>
      </c>
      <c r="DK7" s="52" t="str">
        <f t="shared" si="25"/>
        <v>-</v>
      </c>
      <c r="DL7" s="52">
        <f t="shared" si="25"/>
        <v>1.2</v>
      </c>
      <c r="DM7" s="52" t="str">
        <f t="shared" si="25"/>
        <v>-</v>
      </c>
      <c r="DN7" s="52" t="str">
        <f t="shared" si="25"/>
        <v>-</v>
      </c>
      <c r="DO7" s="52" t="str">
        <f t="shared" si="25"/>
        <v>-</v>
      </c>
      <c r="DP7" s="52" t="str">
        <f t="shared" si="25"/>
        <v>-</v>
      </c>
      <c r="DQ7" s="52">
        <f t="shared" si="25"/>
        <v>29.4</v>
      </c>
      <c r="DR7" s="52"/>
      <c r="DS7" s="52" t="str">
        <f>DS8</f>
        <v>-</v>
      </c>
      <c r="DT7" s="52" t="str">
        <f t="shared" ref="DT7:EB7" si="26">DT8</f>
        <v>-</v>
      </c>
      <c r="DU7" s="52" t="str">
        <f t="shared" si="26"/>
        <v>-</v>
      </c>
      <c r="DV7" s="52" t="str">
        <f t="shared" si="26"/>
        <v>-</v>
      </c>
      <c r="DW7" s="52">
        <f t="shared" si="26"/>
        <v>1</v>
      </c>
      <c r="DX7" s="52" t="str">
        <f t="shared" si="26"/>
        <v>-</v>
      </c>
      <c r="DY7" s="52" t="str">
        <f t="shared" si="26"/>
        <v>-</v>
      </c>
      <c r="DZ7" s="52" t="str">
        <f t="shared" si="26"/>
        <v>-</v>
      </c>
      <c r="EA7" s="52" t="str">
        <f t="shared" si="26"/>
        <v>-</v>
      </c>
      <c r="EB7" s="52">
        <f t="shared" si="26"/>
        <v>25.3</v>
      </c>
      <c r="EC7" s="52"/>
      <c r="ED7" s="52" t="str">
        <f>ED8</f>
        <v>-</v>
      </c>
      <c r="EE7" s="52" t="str">
        <f t="shared" ref="EE7:EM7" si="27">EE8</f>
        <v>-</v>
      </c>
      <c r="EF7" s="52" t="str">
        <f t="shared" si="27"/>
        <v>-</v>
      </c>
      <c r="EG7" s="52" t="str">
        <f t="shared" si="27"/>
        <v>-</v>
      </c>
      <c r="EH7" s="52">
        <f t="shared" si="27"/>
        <v>9.8000000000000007</v>
      </c>
      <c r="EI7" s="52" t="str">
        <f t="shared" si="27"/>
        <v>-</v>
      </c>
      <c r="EJ7" s="52" t="str">
        <f t="shared" si="27"/>
        <v>-</v>
      </c>
      <c r="EK7" s="52" t="str">
        <f t="shared" si="27"/>
        <v>-</v>
      </c>
      <c r="EL7" s="52" t="str">
        <f t="shared" si="27"/>
        <v>-</v>
      </c>
      <c r="EM7" s="52">
        <f t="shared" si="27"/>
        <v>55.5</v>
      </c>
      <c r="EN7" s="52"/>
      <c r="EO7" s="52" t="str">
        <f>EO8</f>
        <v>-</v>
      </c>
      <c r="EP7" s="52" t="str">
        <f t="shared" ref="EP7:EX7" si="28">EP8</f>
        <v>-</v>
      </c>
      <c r="EQ7" s="52" t="str">
        <f t="shared" si="28"/>
        <v>-</v>
      </c>
      <c r="ER7" s="52" t="str">
        <f t="shared" si="28"/>
        <v>-</v>
      </c>
      <c r="ES7" s="52">
        <f t="shared" si="28"/>
        <v>17.100000000000001</v>
      </c>
      <c r="ET7" s="52" t="str">
        <f t="shared" si="28"/>
        <v>-</v>
      </c>
      <c r="EU7" s="52" t="str">
        <f t="shared" si="28"/>
        <v>-</v>
      </c>
      <c r="EV7" s="52" t="str">
        <f t="shared" si="28"/>
        <v>-</v>
      </c>
      <c r="EW7" s="52" t="str">
        <f t="shared" si="28"/>
        <v>-</v>
      </c>
      <c r="EX7" s="52">
        <f t="shared" si="28"/>
        <v>70.7</v>
      </c>
      <c r="EY7" s="52"/>
      <c r="EZ7" s="53" t="str">
        <f>EZ8</f>
        <v>-</v>
      </c>
      <c r="FA7" s="53" t="str">
        <f t="shared" ref="FA7:FI7" si="29">FA8</f>
        <v>-</v>
      </c>
      <c r="FB7" s="53" t="str">
        <f t="shared" si="29"/>
        <v>-</v>
      </c>
      <c r="FC7" s="53" t="str">
        <f t="shared" si="29"/>
        <v>-</v>
      </c>
      <c r="FD7" s="53">
        <f t="shared" si="29"/>
        <v>56026932</v>
      </c>
      <c r="FE7" s="53" t="str">
        <f t="shared" si="29"/>
        <v>-</v>
      </c>
      <c r="FF7" s="53" t="str">
        <f t="shared" si="29"/>
        <v>-</v>
      </c>
      <c r="FG7" s="53" t="str">
        <f t="shared" si="29"/>
        <v>-</v>
      </c>
      <c r="FH7" s="53" t="str">
        <f t="shared" si="29"/>
        <v>-</v>
      </c>
      <c r="FI7" s="53">
        <f t="shared" si="29"/>
        <v>58800982</v>
      </c>
      <c r="FJ7" s="53"/>
    </row>
    <row r="8" spans="1:166" s="54" customFormat="1" x14ac:dyDescent="0.15">
      <c r="A8" s="35"/>
      <c r="B8" s="55">
        <v>2022</v>
      </c>
      <c r="C8" s="55">
        <v>137510</v>
      </c>
      <c r="D8" s="55">
        <v>46</v>
      </c>
      <c r="E8" s="55">
        <v>6</v>
      </c>
      <c r="F8" s="55">
        <v>0</v>
      </c>
      <c r="G8" s="55">
        <v>8</v>
      </c>
      <c r="H8" s="55" t="s">
        <v>168</v>
      </c>
      <c r="I8" s="55" t="s">
        <v>169</v>
      </c>
      <c r="J8" s="55" t="s">
        <v>170</v>
      </c>
      <c r="K8" s="55" t="s">
        <v>171</v>
      </c>
      <c r="L8" s="55" t="s">
        <v>172</v>
      </c>
      <c r="M8" s="55" t="s">
        <v>173</v>
      </c>
      <c r="N8" s="55" t="s">
        <v>174</v>
      </c>
      <c r="O8" s="55" t="s">
        <v>175</v>
      </c>
      <c r="P8" s="55" t="s">
        <v>176</v>
      </c>
      <c r="Q8" s="56">
        <v>33</v>
      </c>
      <c r="R8" s="55" t="s">
        <v>177</v>
      </c>
      <c r="S8" s="55" t="s">
        <v>178</v>
      </c>
      <c r="T8" s="55" t="s">
        <v>179</v>
      </c>
      <c r="U8" s="56" t="s">
        <v>40</v>
      </c>
      <c r="V8" s="56">
        <v>60724</v>
      </c>
      <c r="W8" s="55" t="s">
        <v>180</v>
      </c>
      <c r="X8" s="55" t="s">
        <v>180</v>
      </c>
      <c r="Y8" s="57" t="s">
        <v>181</v>
      </c>
      <c r="Z8" s="56">
        <v>705</v>
      </c>
      <c r="AA8" s="56" t="s">
        <v>40</v>
      </c>
      <c r="AB8" s="56">
        <v>48</v>
      </c>
      <c r="AC8" s="56">
        <v>36</v>
      </c>
      <c r="AD8" s="56" t="s">
        <v>40</v>
      </c>
      <c r="AE8" s="56">
        <v>789</v>
      </c>
      <c r="AF8" s="56">
        <v>705</v>
      </c>
      <c r="AG8" s="56" t="s">
        <v>40</v>
      </c>
      <c r="AH8" s="56">
        <v>705</v>
      </c>
      <c r="AI8" s="58" t="s">
        <v>40</v>
      </c>
      <c r="AJ8" s="58" t="s">
        <v>40</v>
      </c>
      <c r="AK8" s="58" t="s">
        <v>40</v>
      </c>
      <c r="AL8" s="58" t="s">
        <v>40</v>
      </c>
      <c r="AM8" s="58">
        <v>99</v>
      </c>
      <c r="AN8" s="58" t="s">
        <v>40</v>
      </c>
      <c r="AO8" s="58" t="s">
        <v>40</v>
      </c>
      <c r="AP8" s="58" t="s">
        <v>40</v>
      </c>
      <c r="AQ8" s="58" t="s">
        <v>40</v>
      </c>
      <c r="AR8" s="58">
        <v>102.9</v>
      </c>
      <c r="AS8" s="58">
        <v>103.5</v>
      </c>
      <c r="AT8" s="58" t="s">
        <v>40</v>
      </c>
      <c r="AU8" s="58" t="s">
        <v>40</v>
      </c>
      <c r="AV8" s="58" t="s">
        <v>40</v>
      </c>
      <c r="AW8" s="58" t="s">
        <v>40</v>
      </c>
      <c r="AX8" s="58">
        <v>78.3</v>
      </c>
      <c r="AY8" s="58" t="s">
        <v>40</v>
      </c>
      <c r="AZ8" s="58" t="s">
        <v>40</v>
      </c>
      <c r="BA8" s="58" t="s">
        <v>40</v>
      </c>
      <c r="BB8" s="58" t="s">
        <v>40</v>
      </c>
      <c r="BC8" s="58">
        <v>90.6</v>
      </c>
      <c r="BD8" s="58">
        <v>86.4</v>
      </c>
      <c r="BE8" s="59" t="s">
        <v>40</v>
      </c>
      <c r="BF8" s="59" t="s">
        <v>40</v>
      </c>
      <c r="BG8" s="59" t="s">
        <v>40</v>
      </c>
      <c r="BH8" s="59" t="s">
        <v>40</v>
      </c>
      <c r="BI8" s="59">
        <v>72.8</v>
      </c>
      <c r="BJ8" s="59" t="s">
        <v>40</v>
      </c>
      <c r="BK8" s="59" t="s">
        <v>40</v>
      </c>
      <c r="BL8" s="59" t="s">
        <v>40</v>
      </c>
      <c r="BM8" s="59" t="s">
        <v>40</v>
      </c>
      <c r="BN8" s="59">
        <v>88.6</v>
      </c>
      <c r="BO8" s="59">
        <v>83.7</v>
      </c>
      <c r="BP8" s="58" t="s">
        <v>40</v>
      </c>
      <c r="BQ8" s="58" t="s">
        <v>40</v>
      </c>
      <c r="BR8" s="58" t="s">
        <v>40</v>
      </c>
      <c r="BS8" s="58" t="s">
        <v>40</v>
      </c>
      <c r="BT8" s="58">
        <v>68</v>
      </c>
      <c r="BU8" s="58" t="s">
        <v>40</v>
      </c>
      <c r="BV8" s="58" t="s">
        <v>40</v>
      </c>
      <c r="BW8" s="58" t="s">
        <v>40</v>
      </c>
      <c r="BX8" s="58" t="s">
        <v>40</v>
      </c>
      <c r="BY8" s="58">
        <v>72.2</v>
      </c>
      <c r="BZ8" s="58">
        <v>66.8</v>
      </c>
      <c r="CA8" s="59" t="s">
        <v>40</v>
      </c>
      <c r="CB8" s="59" t="s">
        <v>40</v>
      </c>
      <c r="CC8" s="59" t="s">
        <v>40</v>
      </c>
      <c r="CD8" s="59" t="s">
        <v>40</v>
      </c>
      <c r="CE8" s="59">
        <v>84616</v>
      </c>
      <c r="CF8" s="59" t="s">
        <v>40</v>
      </c>
      <c r="CG8" s="59" t="s">
        <v>40</v>
      </c>
      <c r="CH8" s="59" t="s">
        <v>40</v>
      </c>
      <c r="CI8" s="59" t="s">
        <v>40</v>
      </c>
      <c r="CJ8" s="59">
        <v>82275</v>
      </c>
      <c r="CK8" s="58">
        <v>61837</v>
      </c>
      <c r="CL8" s="59" t="s">
        <v>40</v>
      </c>
      <c r="CM8" s="59" t="s">
        <v>40</v>
      </c>
      <c r="CN8" s="59" t="s">
        <v>40</v>
      </c>
      <c r="CO8" s="59" t="s">
        <v>40</v>
      </c>
      <c r="CP8" s="59">
        <v>19991</v>
      </c>
      <c r="CQ8" s="59" t="s">
        <v>40</v>
      </c>
      <c r="CR8" s="59" t="s">
        <v>40</v>
      </c>
      <c r="CS8" s="59" t="s">
        <v>40</v>
      </c>
      <c r="CT8" s="59" t="s">
        <v>40</v>
      </c>
      <c r="CU8" s="59">
        <v>23704</v>
      </c>
      <c r="CV8" s="58">
        <v>17600</v>
      </c>
      <c r="CW8" s="59" t="s">
        <v>40</v>
      </c>
      <c r="CX8" s="59" t="s">
        <v>40</v>
      </c>
      <c r="CY8" s="59" t="s">
        <v>40</v>
      </c>
      <c r="CZ8" s="59" t="s">
        <v>40</v>
      </c>
      <c r="DA8" s="59">
        <v>42.1</v>
      </c>
      <c r="DB8" s="59" t="s">
        <v>40</v>
      </c>
      <c r="DC8" s="59" t="s">
        <v>40</v>
      </c>
      <c r="DD8" s="59" t="s">
        <v>40</v>
      </c>
      <c r="DE8" s="59" t="s">
        <v>40</v>
      </c>
      <c r="DF8" s="59">
        <v>48.8</v>
      </c>
      <c r="DG8" s="59">
        <v>55.6</v>
      </c>
      <c r="DH8" s="59" t="s">
        <v>40</v>
      </c>
      <c r="DI8" s="59" t="s">
        <v>40</v>
      </c>
      <c r="DJ8" s="59" t="s">
        <v>40</v>
      </c>
      <c r="DK8" s="59" t="s">
        <v>40</v>
      </c>
      <c r="DL8" s="59">
        <v>1.2</v>
      </c>
      <c r="DM8" s="59" t="s">
        <v>40</v>
      </c>
      <c r="DN8" s="59" t="s">
        <v>40</v>
      </c>
      <c r="DO8" s="59" t="s">
        <v>40</v>
      </c>
      <c r="DP8" s="59" t="s">
        <v>40</v>
      </c>
      <c r="DQ8" s="59">
        <v>29.4</v>
      </c>
      <c r="DR8" s="59">
        <v>25.1</v>
      </c>
      <c r="DS8" s="59" t="s">
        <v>40</v>
      </c>
      <c r="DT8" s="59" t="s">
        <v>40</v>
      </c>
      <c r="DU8" s="59" t="s">
        <v>40</v>
      </c>
      <c r="DV8" s="59" t="s">
        <v>40</v>
      </c>
      <c r="DW8" s="59">
        <v>1</v>
      </c>
      <c r="DX8" s="59" t="s">
        <v>40</v>
      </c>
      <c r="DY8" s="59" t="s">
        <v>40</v>
      </c>
      <c r="DZ8" s="59" t="s">
        <v>40</v>
      </c>
      <c r="EA8" s="59" t="s">
        <v>40</v>
      </c>
      <c r="EB8" s="59">
        <v>25.3</v>
      </c>
      <c r="EC8" s="59">
        <v>63</v>
      </c>
      <c r="ED8" s="58" t="s">
        <v>40</v>
      </c>
      <c r="EE8" s="58" t="s">
        <v>40</v>
      </c>
      <c r="EF8" s="58" t="s">
        <v>40</v>
      </c>
      <c r="EG8" s="58" t="s">
        <v>40</v>
      </c>
      <c r="EH8" s="58">
        <v>9.8000000000000007</v>
      </c>
      <c r="EI8" s="58" t="s">
        <v>40</v>
      </c>
      <c r="EJ8" s="58" t="s">
        <v>40</v>
      </c>
      <c r="EK8" s="58" t="s">
        <v>40</v>
      </c>
      <c r="EL8" s="58" t="s">
        <v>40</v>
      </c>
      <c r="EM8" s="58">
        <v>55.5</v>
      </c>
      <c r="EN8" s="58">
        <v>56.4</v>
      </c>
      <c r="EO8" s="58" t="s">
        <v>40</v>
      </c>
      <c r="EP8" s="58" t="s">
        <v>40</v>
      </c>
      <c r="EQ8" s="58" t="s">
        <v>40</v>
      </c>
      <c r="ER8" s="58" t="s">
        <v>40</v>
      </c>
      <c r="ES8" s="58">
        <v>17.100000000000001</v>
      </c>
      <c r="ET8" s="58" t="s">
        <v>40</v>
      </c>
      <c r="EU8" s="58" t="s">
        <v>40</v>
      </c>
      <c r="EV8" s="58" t="s">
        <v>40</v>
      </c>
      <c r="EW8" s="58" t="s">
        <v>40</v>
      </c>
      <c r="EX8" s="58">
        <v>70.7</v>
      </c>
      <c r="EY8" s="58">
        <v>70.7</v>
      </c>
      <c r="EZ8" s="59" t="s">
        <v>40</v>
      </c>
      <c r="FA8" s="59" t="s">
        <v>40</v>
      </c>
      <c r="FB8" s="59" t="s">
        <v>40</v>
      </c>
      <c r="FC8" s="59" t="s">
        <v>40</v>
      </c>
      <c r="FD8" s="59">
        <v>56026932</v>
      </c>
      <c r="FE8" s="59" t="s">
        <v>40</v>
      </c>
      <c r="FF8" s="59" t="s">
        <v>40</v>
      </c>
      <c r="FG8" s="59" t="s">
        <v>40</v>
      </c>
      <c r="FH8" s="59" t="s">
        <v>40</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2023-12-20T05:06:24Z</dcterms:created>
  <dcterms:modified xsi:type="dcterms:W3CDTF">2024-02-14T14:28:15Z</dcterms:modified>
  <cp:category/>
</cp:coreProperties>
</file>