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3-1_（検討中）準公営企業室\01_病院事業係\00_分類未定\【中】決算統計\【小】経営比較分析表\R5\060202〆　経営比較分析表の分析依頼について\団体回答\都道府県\13.東京都　〇\機構（R4.7～R5.3）\"/>
    </mc:Choice>
  </mc:AlternateContent>
  <xr:revisionPtr revIDLastSave="0" documentId="13_ncr:1_{B9BAE933-BD90-4543-A88A-BBB21286D8C2}" xr6:coauthVersionLast="36" xr6:coauthVersionMax="36" xr10:uidLastSave="{00000000-0000-0000-0000-000000000000}"/>
  <workbookProtection workbookAlgorithmName="SHA-512" workbookHashValue="5lQpRyQEFhakLh2yBbrZim0mcDrwFedSd0fgKVFD3OR2MazpmguKvoTbwbKYWWHGILM2McuhIBcvwYa5s/ijqw==" workbookSaltValue="ffs1HxVIni5VvN1y82/W2g=="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LJ55" i="4" s="1"/>
  <c r="DI7" i="5"/>
  <c r="DH7" i="5"/>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LJ33" i="4" s="1"/>
  <c r="BQ7" i="5"/>
  <c r="BP7" i="5"/>
  <c r="BN7" i="5"/>
  <c r="BM7" i="5"/>
  <c r="BL7" i="5"/>
  <c r="BK7" i="5"/>
  <c r="BJ7" i="5"/>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W6" i="5"/>
  <c r="V6" i="5"/>
  <c r="U6" i="5"/>
  <c r="B12" i="4" s="1"/>
  <c r="T6" i="5"/>
  <c r="FZ10" i="4" s="1"/>
  <c r="S6" i="5"/>
  <c r="R6" i="5"/>
  <c r="Q6" i="5"/>
  <c r="AU10" i="4" s="1"/>
  <c r="P6" i="5"/>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C90" i="4"/>
  <c r="MO80" i="4"/>
  <c r="LZ80" i="4"/>
  <c r="LK80" i="4"/>
  <c r="KV80" i="4"/>
  <c r="KG80" i="4"/>
  <c r="JB80" i="4"/>
  <c r="IM80" i="4"/>
  <c r="HX80" i="4"/>
  <c r="HI80" i="4"/>
  <c r="GT80" i="4"/>
  <c r="FO80" i="4"/>
  <c r="EZ80" i="4"/>
  <c r="EK80" i="4"/>
  <c r="DG80" i="4"/>
  <c r="BX80" i="4"/>
  <c r="AT80" i="4"/>
  <c r="AE80" i="4"/>
  <c r="P80" i="4"/>
  <c r="MO79" i="4"/>
  <c r="LZ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AT34" i="4"/>
  <c r="AE34" i="4"/>
  <c r="P34" i="4"/>
  <c r="MN33" i="4"/>
  <c r="LY33" i="4"/>
  <c r="KU33" i="4"/>
  <c r="KF33" i="4"/>
  <c r="IK33" i="4"/>
  <c r="HV33" i="4"/>
  <c r="HG33" i="4"/>
  <c r="GR33" i="4"/>
  <c r="FL33" i="4"/>
  <c r="EW33" i="4"/>
  <c r="EH33" i="4"/>
  <c r="DS33" i="4"/>
  <c r="DD33" i="4"/>
  <c r="BX33" i="4"/>
  <c r="BI33" i="4"/>
  <c r="AT33" i="4"/>
  <c r="AE33" i="4"/>
  <c r="LP12" i="4"/>
  <c r="JW12" i="4"/>
  <c r="ID12" i="4"/>
  <c r="EG12" i="4"/>
  <c r="CN12" i="4"/>
  <c r="AU12" i="4"/>
  <c r="LP10" i="4"/>
  <c r="EG10" i="4"/>
  <c r="CN10" i="4"/>
  <c r="B10" i="4"/>
  <c r="JW8" i="4"/>
  <c r="ID8" i="4"/>
  <c r="FZ8" i="4"/>
  <c r="B8" i="4"/>
  <c r="B6" i="4"/>
  <c r="FO78" i="4" l="1"/>
  <c r="FL54" i="4"/>
  <c r="FL32" i="4"/>
  <c r="IZ54" i="4"/>
  <c r="IZ32" i="4"/>
  <c r="BX78" i="4"/>
  <c r="BX54" i="4"/>
  <c r="BX32" i="4"/>
  <c r="JB78" i="4"/>
  <c r="MO78" i="4"/>
  <c r="MN54" i="4"/>
  <c r="MN32" i="4"/>
  <c r="C11" i="5"/>
  <c r="D11" i="5"/>
  <c r="E11" i="5"/>
  <c r="B11" i="5"/>
  <c r="AE78" i="4" l="1"/>
  <c r="AE54" i="4"/>
  <c r="AE32" i="4"/>
  <c r="DV78" i="4"/>
  <c r="DS54" i="4"/>
  <c r="KV78" i="4"/>
  <c r="KU54" i="4"/>
  <c r="KU32" i="4"/>
  <c r="HI78" i="4"/>
  <c r="HG54" i="4"/>
  <c r="HG32" i="4"/>
  <c r="DS32" i="4"/>
  <c r="DG78" i="4"/>
  <c r="DD54" i="4"/>
  <c r="DD32" i="4"/>
  <c r="P78" i="4"/>
  <c r="P54" i="4"/>
  <c r="P32" i="4"/>
  <c r="GR54" i="4"/>
  <c r="GR32" i="4"/>
  <c r="KG78" i="4"/>
  <c r="KF54" i="4"/>
  <c r="KF32" i="4"/>
  <c r="GT78" i="4"/>
  <c r="IM78" i="4"/>
  <c r="IK54" i="4"/>
  <c r="IK32" i="4"/>
  <c r="LY54" i="4"/>
  <c r="EZ78" i="4"/>
  <c r="EW54" i="4"/>
  <c r="EW32" i="4"/>
  <c r="LY32" i="4"/>
  <c r="BI78" i="4"/>
  <c r="BI54" i="4"/>
  <c r="BI32" i="4"/>
  <c r="LZ78" i="4"/>
  <c r="LK78" i="4"/>
  <c r="LJ54" i="4"/>
  <c r="LJ32" i="4"/>
  <c r="HX78" i="4"/>
  <c r="HV54" i="4"/>
  <c r="HV32" i="4"/>
  <c r="AT78" i="4"/>
  <c r="AT32" i="4"/>
  <c r="EK78" i="4"/>
  <c r="EH54" i="4"/>
  <c r="EH32" i="4"/>
  <c r="AT54" i="4"/>
</calcChain>
</file>

<file path=xl/sharedStrings.xml><?xml version="1.0" encoding="utf-8"?>
<sst xmlns="http://schemas.openxmlformats.org/spreadsheetml/2006/main" count="440" uniqueCount="185">
  <si>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</si>
  <si>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</si>
  <si>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</si>
  <si>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</si>
  <si>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</si>
  <si>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</si>
  <si>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</si>
  <si>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</si>
  <si>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</si>
  <si>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</si>
  <si>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</si>
  <si>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</si>
  <si>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</si>
  <si>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</si>
  <si>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</si>
  <si>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</si>
  <si>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</si>
  <si>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</si>
  <si>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</si>
  <si>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</si>
  <si>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</si>
  <si>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</si>
  <si>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</si>
  <si>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</si>
  <si>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</si>
  <si>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</si>
  <si>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</si>
  <si>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</si>
  <si>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</si>
  <si>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</si>
  <si>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</si>
  <si>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</si>
  <si>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</si>
  <si>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</si>
  <si>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</si>
  <si>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</si>
  <si>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</si>
  <si>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</si>
  <si>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</si>
  <si>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</si>
  <si>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</si>
  <si>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</si>
  <si>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</si>
  <si>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</si>
  <si>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</si>
  <si>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</si>
  <si>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</si>
  <si>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</si>
  <si>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</si>
  <si>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</si>
  <si>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</si>
  <si>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</si>
  <si>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</si>
  <si>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</si>
  <si>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</si>
  <si>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</si>
  <si>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</si>
  <si>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</si>
  <si>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</si>
  <si>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</si>
  <si>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</si>
  <si>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</si>
  <si>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</si>
  <si>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</si>
  <si>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</si>
  <si>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</si>
  <si>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</si>
  <si>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</si>
  <si>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</si>
  <si>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</si>
  <si>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</si>
  <si>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</si>
  <si>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</si>
  <si>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</si>
  <si>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</si>
  <si>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</si>
  <si>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</si>
  <si>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</si>
  <si>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</si>
  <si>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</si>
  <si>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</si>
  <si>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</si>
  <si>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</si>
  <si>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</si>
  <si>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</si>
  <si>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</si>
  <si>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</si>
  <si>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</si>
  <si>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</si>
  <si>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</si>
  <si>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</si>
  <si>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</si>
  <si>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</si>
  <si>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</si>
  <si>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</si>
  <si>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</si>
  <si>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</si>
  <si>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</si>
  <si>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</si>
  <si>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</si>
  <si>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</si>
  <si>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</si>
  <si>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</si>
  <si>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</si>
  <si>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</si>
  <si>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</si>
  <si>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</si>
  <si>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</si>
  <si>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</si>
  <si>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</si>
  <si>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</si>
  <si>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</si>
  <si>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</si>
  <si>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</si>
  <si>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</si>
  <si>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</si>
  <si>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</si>
  <si>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</si>
  <si>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</si>
  <si>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</si>
  <si>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</si>
  <si>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</si>
  <si>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</si>
  <si>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</si>
  <si>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</si>
  <si>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</si>
  <si>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</si>
  <si>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</si>
  <si>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</si>
  <si>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</si>
  <si>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</si>
  <si>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</si>
  <si>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</si>
  <si>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</si>
  <si>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</si>
  <si>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</si>
  <si>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</si>
  <si>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</si>
  <si>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</si>
  <si>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</si>
  <si>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</si>
  <si>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</si>
  <si>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</si>
  <si>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</si>
  <si>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</si>
  <si>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</si>
  <si>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</si>
  <si>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</si>
  <si>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</si>
  <si>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</si>
  <si>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</si>
  <si>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</si>
  <si>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</si>
  <si>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</si>
  <si>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</si>
  <si>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</si>
  <si>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</si>
  <si>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</si>
  <si>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</si>
  <si>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</si>
  <si>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</si>
  <si>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</si>
  <si>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</si>
  <si>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東部地域病院</t>
  </si>
  <si>
    <t>地方独立行政法人</t>
  </si>
  <si>
    <t>病院事業</t>
  </si>
  <si>
    <t>一般病院</t>
  </si>
  <si>
    <t>300床以上～400床未満</t>
  </si>
  <si>
    <t>非設置</t>
  </si>
  <si>
    <t>直営</t>
  </si>
  <si>
    <t>対象</t>
  </si>
  <si>
    <t>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</si>
  <si>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</si>
  <si>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</si>
  <si>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</si>
  <si>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</si>
  <si>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</si>
  <si>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</si>
  <si>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</si>
  <si>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</si>
  <si>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</si>
  <si>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</si>
  <si>
    <t>東京都内第１号の地域医療支援病院の承認を受け、地域連携システムの推進を図っています。「断らない救急」を目指すとともに、大腸がんや胃がんをはじめとするがん医療に積極的に取り組んでいます。</t>
    <rPh sb="0" eb="3">
      <t>トウキョウト</t>
    </rPh>
    <rPh sb="3" eb="4">
      <t>ナイ</t>
    </rPh>
    <rPh sb="4" eb="5">
      <t>ダイ</t>
    </rPh>
    <rPh sb="6" eb="7">
      <t>ゴウ</t>
    </rPh>
    <rPh sb="8" eb="10">
      <t>チイキ</t>
    </rPh>
    <rPh sb="10" eb="12">
      <t>イリョウ</t>
    </rPh>
    <rPh sb="12" eb="14">
      <t>シエン</t>
    </rPh>
    <rPh sb="14" eb="16">
      <t>ビョウイン</t>
    </rPh>
    <rPh sb="17" eb="19">
      <t>ショウニン</t>
    </rPh>
    <rPh sb="20" eb="21">
      <t>ウ</t>
    </rPh>
    <rPh sb="23" eb="25">
      <t>チイキ</t>
    </rPh>
    <rPh sb="25" eb="27">
      <t>レンケイ</t>
    </rPh>
    <rPh sb="32" eb="34">
      <t>スイシン</t>
    </rPh>
    <rPh sb="35" eb="36">
      <t>ハカ</t>
    </rPh>
    <rPh sb="43" eb="44">
      <t>コトワ</t>
    </rPh>
    <rPh sb="47" eb="49">
      <t>キュウキュウ</t>
    </rPh>
    <rPh sb="51" eb="53">
      <t>メザ</t>
    </rPh>
    <rPh sb="59" eb="61">
      <t>ダイチョウ</t>
    </rPh>
    <rPh sb="64" eb="65">
      <t>イ</t>
    </rPh>
    <rPh sb="76" eb="78">
      <t>イリョウ</t>
    </rPh>
    <rPh sb="79" eb="82">
      <t>セッキョクテキ</t>
    </rPh>
    <rPh sb="83" eb="84">
      <t>ト</t>
    </rPh>
    <rPh sb="85" eb="86">
      <t>ク</t>
    </rPh>
    <phoneticPr fontId="5"/>
  </si>
  <si>
    <t>東京都立病院機構は令和４年７月に発足したため、令和４年度は９か月分の決算です。
・「病床利用率」は、新型コロナの影響による入院患者数の減により、低い傾向にあります。
・「入院患者1人1日当たり収益」は、新型コロナに係る診療報酬上の臨時的な取扱いによる増収等により、高い傾向にあります。
・「外来患者1人1日当たり収益」は、外来化学療法の推進等により、高い傾向にあります。</t>
    <rPh sb="74" eb="76">
      <t>ケイコウ</t>
    </rPh>
    <rPh sb="134" eb="136">
      <t>ケイコウ</t>
    </rPh>
    <rPh sb="161" eb="163">
      <t>ガイライ</t>
    </rPh>
    <rPh sb="163" eb="165">
      <t>カガク</t>
    </rPh>
    <rPh sb="165" eb="167">
      <t>リョウホウ</t>
    </rPh>
    <rPh sb="168" eb="170">
      <t>スイシン</t>
    </rPh>
    <rPh sb="170" eb="171">
      <t>ナド</t>
    </rPh>
    <rPh sb="177" eb="179">
      <t>ケイコウ</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</si>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</sst>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#N/A</c:v>
                </c:pt>
                <c:pt idx="4">
                  <c:v>54.5</c:v>
                </c:pt>
              </c:numCache>
            </c:numRef>
          </c:val>
          <c:extLst>
            <c:ext xmlns:c16="http://schemas.microsoft.com/office/drawing/2014/chart" uri="{C3380CC4-5D6E-409C-BE32-E72D297353CC}">
              <c16:uniqueId val="{00000000-D5E6-4C76-9665-FE566E6B5A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66.599999999999994</c:v>
                </c:pt>
              </c:numCache>
            </c:numRef>
          </c:val>
          <c:smooth val="0"/>
          <c:extLst>
            <c:ext xmlns:c16="http://schemas.microsoft.com/office/drawing/2014/chart" uri="{C3380CC4-5D6E-409C-BE32-E72D297353CC}">
              <c16:uniqueId val="{00000001-D5E6-4C76-9665-FE566E6B5A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#N/A</c:v>
                </c:pt>
                <c:pt idx="4">
                  <c:v>18495</c:v>
                </c:pt>
              </c:numCache>
            </c:numRef>
          </c:val>
          <c:extLst>
            <c:ext xmlns:c16="http://schemas.microsoft.com/office/drawing/2014/chart" uri="{C3380CC4-5D6E-409C-BE32-E72D297353CC}">
              <c16:uniqueId val="{00000000-0877-48D9-B712-3B4FA11D25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17279</c:v>
                </c:pt>
              </c:numCache>
            </c:numRef>
          </c:val>
          <c:smooth val="0"/>
          <c:extLst>
            <c:ext xmlns:c16="http://schemas.microsoft.com/office/drawing/2014/chart" uri="{C3380CC4-5D6E-409C-BE32-E72D297353CC}">
              <c16:uniqueId val="{00000001-0877-48D9-B712-3B4FA11D25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#N/A</c:v>
                </c:pt>
                <c:pt idx="4">
                  <c:v>74779</c:v>
                </c:pt>
              </c:numCache>
            </c:numRef>
          </c:val>
          <c:extLst>
            <c:ext xmlns:c16="http://schemas.microsoft.com/office/drawing/2014/chart" uri="{C3380CC4-5D6E-409C-BE32-E72D297353CC}">
              <c16:uniqueId val="{00000000-07AD-4880-B874-9B80B11E0D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62697</c:v>
                </c:pt>
              </c:numCache>
            </c:numRef>
          </c:val>
          <c:smooth val="0"/>
          <c:extLst>
            <c:ext xmlns:c16="http://schemas.microsoft.com/office/drawing/2014/chart" uri="{C3380CC4-5D6E-409C-BE32-E72D297353CC}">
              <c16:uniqueId val="{00000001-07AD-4880-B874-9B80B11E0D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9E04-40C4-A677-428DCE57AA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67.8</c:v>
                </c:pt>
              </c:numCache>
            </c:numRef>
          </c:val>
          <c:smooth val="0"/>
          <c:extLst>
            <c:ext xmlns:c16="http://schemas.microsoft.com/office/drawing/2014/chart" uri="{C3380CC4-5D6E-409C-BE32-E72D297353CC}">
              <c16:uniqueId val="{00000001-9E04-40C4-A677-428DCE57AA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#N/A</c:v>
                </c:pt>
                <c:pt idx="4">
                  <c:v>81</c:v>
                </c:pt>
              </c:numCache>
            </c:numRef>
          </c:val>
          <c:extLst>
            <c:ext xmlns:c16="http://schemas.microsoft.com/office/drawing/2014/chart" uri="{C3380CC4-5D6E-409C-BE32-E72D297353CC}">
              <c16:uniqueId val="{00000000-5D13-4663-B785-10DDDEC7B9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84</c:v>
                </c:pt>
              </c:numCache>
            </c:numRef>
          </c:val>
          <c:smooth val="0"/>
          <c:extLst>
            <c:ext xmlns:c16="http://schemas.microsoft.com/office/drawing/2014/chart" uri="{C3380CC4-5D6E-409C-BE32-E72D297353CC}">
              <c16:uniqueId val="{00000001-5D13-4663-B785-10DDDEC7B9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#N/A</c:v>
                </c:pt>
                <c:pt idx="4">
                  <c:v>88.5</c:v>
                </c:pt>
              </c:numCache>
            </c:numRef>
          </c:val>
          <c:extLst>
            <c:ext xmlns:c16="http://schemas.microsoft.com/office/drawing/2014/chart" uri="{C3380CC4-5D6E-409C-BE32-E72D297353CC}">
              <c16:uniqueId val="{00000000-CAA0-4961-8354-CF6E7AADDC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86.6</c:v>
                </c:pt>
              </c:numCache>
            </c:numRef>
          </c:val>
          <c:smooth val="0"/>
          <c:extLst>
            <c:ext xmlns:c16="http://schemas.microsoft.com/office/drawing/2014/chart" uri="{C3380CC4-5D6E-409C-BE32-E72D297353CC}">
              <c16:uniqueId val="{00000001-CAA0-4961-8354-CF6E7AADDC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#N/A</c:v>
                </c:pt>
                <c:pt idx="4">
                  <c:v>111.6</c:v>
                </c:pt>
              </c:numCache>
            </c:numRef>
          </c:val>
          <c:extLst>
            <c:ext xmlns:c16="http://schemas.microsoft.com/office/drawing/2014/chart" uri="{C3380CC4-5D6E-409C-BE32-E72D297353CC}">
              <c16:uniqueId val="{00000000-8176-4D6E-89E5-326880B0FEB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104.8</c:v>
                </c:pt>
              </c:numCache>
            </c:numRef>
          </c:val>
          <c:smooth val="0"/>
          <c:extLst>
            <c:ext xmlns:c16="http://schemas.microsoft.com/office/drawing/2014/chart" uri="{C3380CC4-5D6E-409C-BE32-E72D297353CC}">
              <c16:uniqueId val="{00000001-8176-4D6E-89E5-326880B0FEB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#N/A</c:v>
                </c:pt>
                <c:pt idx="4">
                  <c:v>8.1999999999999993</c:v>
                </c:pt>
              </c:numCache>
            </c:numRef>
          </c:val>
          <c:extLst>
            <c:ext xmlns:c16="http://schemas.microsoft.com/office/drawing/2014/chart" uri="{C3380CC4-5D6E-409C-BE32-E72D297353CC}">
              <c16:uniqueId val="{00000000-E566-43E8-B1AF-179EA5D85F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56.1</c:v>
                </c:pt>
              </c:numCache>
            </c:numRef>
          </c:val>
          <c:smooth val="0"/>
          <c:extLst>
            <c:ext xmlns:c16="http://schemas.microsoft.com/office/drawing/2014/chart" uri="{C3380CC4-5D6E-409C-BE32-E72D297353CC}">
              <c16:uniqueId val="{00000001-E566-43E8-B1AF-179EA5D85F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#N/A</c:v>
                </c:pt>
                <c:pt idx="4">
                  <c:v>19</c:v>
                </c:pt>
              </c:numCache>
            </c:numRef>
          </c:val>
          <c:extLst>
            <c:ext xmlns:c16="http://schemas.microsoft.com/office/drawing/2014/chart" uri="{C3380CC4-5D6E-409C-BE32-E72D297353CC}">
              <c16:uniqueId val="{00000000-1C93-40CF-B1CC-8420E7A5E5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69.7</c:v>
                </c:pt>
              </c:numCache>
            </c:numRef>
          </c:val>
          <c:smooth val="0"/>
          <c:extLst>
            <c:ext xmlns:c16="http://schemas.microsoft.com/office/drawing/2014/chart" uri="{C3380CC4-5D6E-409C-BE32-E72D297353CC}">
              <c16:uniqueId val="{00000001-1C93-40CF-B1CC-8420E7A5E5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#N/A</c:v>
                </c:pt>
                <c:pt idx="4">
                  <c:v>16328430</c:v>
                </c:pt>
              </c:numCache>
            </c:numRef>
          </c:val>
          <c:extLst>
            <c:ext xmlns:c16="http://schemas.microsoft.com/office/drawing/2014/chart" uri="{C3380CC4-5D6E-409C-BE32-E72D297353CC}">
              <c16:uniqueId val="{00000000-438E-4504-84A6-44AAAAB0CA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49693831</c:v>
                </c:pt>
              </c:numCache>
            </c:numRef>
          </c:val>
          <c:smooth val="0"/>
          <c:extLst>
            <c:ext xmlns:c16="http://schemas.microsoft.com/office/drawing/2014/chart" uri="{C3380CC4-5D6E-409C-BE32-E72D297353CC}">
              <c16:uniqueId val="{00000001-438E-4504-84A6-44AAAAB0CA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#N/A</c:v>
                </c:pt>
                <c:pt idx="4">
                  <c:v>18</c:v>
                </c:pt>
              </c:numCache>
            </c:numRef>
          </c:val>
          <c:extLst>
            <c:ext xmlns:c16="http://schemas.microsoft.com/office/drawing/2014/chart" uri="{C3380CC4-5D6E-409C-BE32-E72D297353CC}">
              <c16:uniqueId val="{00000000-101A-448B-9D04-130C47577A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24.4</c:v>
                </c:pt>
              </c:numCache>
            </c:numRef>
          </c:val>
          <c:smooth val="0"/>
          <c:extLst>
            <c:ext xmlns:c16="http://schemas.microsoft.com/office/drawing/2014/chart" uri="{C3380CC4-5D6E-409C-BE32-E72D297353CC}">
              <c16:uniqueId val="{00000001-101A-448B-9D04-130C47577A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#N/A</c:v>
                </c:pt>
                <c:pt idx="4">
                  <c:v>43.7</c:v>
                </c:pt>
              </c:numCache>
            </c:numRef>
          </c:val>
          <c:extLst>
            <c:ext xmlns:c16="http://schemas.microsoft.com/office/drawing/2014/chart" uri="{C3380CC4-5D6E-409C-BE32-E72D297353CC}">
              <c16:uniqueId val="{00000000-5BE5-49A5-BBA3-849266BA8B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55.7</c:v>
                </c:pt>
              </c:numCache>
            </c:numRef>
          </c:val>
          <c:smooth val="0"/>
          <c:extLst>
            <c:ext xmlns:c16="http://schemas.microsoft.com/office/drawing/2014/chart" uri="{C3380CC4-5D6E-409C-BE32-E72D297353CC}">
              <c16:uniqueId val="{00000001-5BE5-49A5-BBA3-849266BA8B9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R12" zoomScale="90" zoomScaleNormal="90" zoomScaleSheetLayoutView="70" workbookViewId="0">
      <selection activeCell="NJ39" sqref="NJ39: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東京都地方独立行政法人東京都立病院機構　東部地域病院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24290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314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314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t="str">
        <f>データ!AL7</f>
        <v>-</v>
      </c>
      <c r="BJ33" s="129"/>
      <c r="BK33" s="129"/>
      <c r="BL33" s="129"/>
      <c r="BM33" s="129"/>
      <c r="BN33" s="129"/>
      <c r="BO33" s="129"/>
      <c r="BP33" s="129"/>
      <c r="BQ33" s="129"/>
      <c r="BR33" s="129"/>
      <c r="BS33" s="129"/>
      <c r="BT33" s="129"/>
      <c r="BU33" s="129"/>
      <c r="BV33" s="129"/>
      <c r="BW33" s="130"/>
      <c r="BX33" s="128">
        <f>データ!AM7</f>
        <v>111.6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t="str">
        <f>データ!AW7</f>
        <v>-</v>
      </c>
      <c r="EX33" s="129"/>
      <c r="EY33" s="129"/>
      <c r="EZ33" s="129"/>
      <c r="FA33" s="129"/>
      <c r="FB33" s="129"/>
      <c r="FC33" s="129"/>
      <c r="FD33" s="129"/>
      <c r="FE33" s="129"/>
      <c r="FF33" s="129"/>
      <c r="FG33" s="129"/>
      <c r="FH33" s="129"/>
      <c r="FI33" s="129"/>
      <c r="FJ33" s="129"/>
      <c r="FK33" s="130"/>
      <c r="FL33" s="128">
        <f>データ!AX7</f>
        <v>88.5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t="str">
        <f>データ!BH7</f>
        <v>-</v>
      </c>
      <c r="IL33" s="129"/>
      <c r="IM33" s="129"/>
      <c r="IN33" s="129"/>
      <c r="IO33" s="129"/>
      <c r="IP33" s="129"/>
      <c r="IQ33" s="129"/>
      <c r="IR33" s="129"/>
      <c r="IS33" s="129"/>
      <c r="IT33" s="129"/>
      <c r="IU33" s="129"/>
      <c r="IV33" s="129"/>
      <c r="IW33" s="129"/>
      <c r="IX33" s="129"/>
      <c r="IY33" s="130"/>
      <c r="IZ33" s="128">
        <f>データ!BI7</f>
        <v>81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t="str">
        <f>データ!BS7</f>
        <v>-</v>
      </c>
      <c r="LZ33" s="129"/>
      <c r="MA33" s="129"/>
      <c r="MB33" s="129"/>
      <c r="MC33" s="129"/>
      <c r="MD33" s="129"/>
      <c r="ME33" s="129"/>
      <c r="MF33" s="129"/>
      <c r="MG33" s="129"/>
      <c r="MH33" s="129"/>
      <c r="MI33" s="129"/>
      <c r="MJ33" s="129"/>
      <c r="MK33" s="129"/>
      <c r="ML33" s="129"/>
      <c r="MM33" s="130"/>
      <c r="MN33" s="128">
        <f>データ!BT7</f>
        <v>54.5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t="str">
        <f>データ!AQ7</f>
        <v>-</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t="str">
        <f>データ!BB7</f>
        <v>-</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t="str">
        <f>データ!BM7</f>
        <v>-</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t="str">
        <f>データ!BX7</f>
        <v>-</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t="str">
        <f>データ!CA7</f>
        <v>-</v>
      </c>
      <c r="Q55" s="144"/>
      <c r="R55" s="144"/>
      <c r="S55" s="144"/>
      <c r="T55" s="144"/>
      <c r="U55" s="144"/>
      <c r="V55" s="144"/>
      <c r="W55" s="144"/>
      <c r="X55" s="144"/>
      <c r="Y55" s="144"/>
      <c r="Z55" s="144"/>
      <c r="AA55" s="144"/>
      <c r="AB55" s="144"/>
      <c r="AC55" s="144"/>
      <c r="AD55" s="145"/>
      <c r="AE55" s="143" t="str">
        <f>データ!CB7</f>
        <v>-</v>
      </c>
      <c r="AF55" s="144"/>
      <c r="AG55" s="144"/>
      <c r="AH55" s="144"/>
      <c r="AI55" s="144"/>
      <c r="AJ55" s="144"/>
      <c r="AK55" s="144"/>
      <c r="AL55" s="144"/>
      <c r="AM55" s="144"/>
      <c r="AN55" s="144"/>
      <c r="AO55" s="144"/>
      <c r="AP55" s="144"/>
      <c r="AQ55" s="144"/>
      <c r="AR55" s="144"/>
      <c r="AS55" s="145"/>
      <c r="AT55" s="143" t="str">
        <f>データ!CC7</f>
        <v>-</v>
      </c>
      <c r="AU55" s="144"/>
      <c r="AV55" s="144"/>
      <c r="AW55" s="144"/>
      <c r="AX55" s="144"/>
      <c r="AY55" s="144"/>
      <c r="AZ55" s="144"/>
      <c r="BA55" s="144"/>
      <c r="BB55" s="144"/>
      <c r="BC55" s="144"/>
      <c r="BD55" s="144"/>
      <c r="BE55" s="144"/>
      <c r="BF55" s="144"/>
      <c r="BG55" s="144"/>
      <c r="BH55" s="145"/>
      <c r="BI55" s="143" t="str">
        <f>データ!CD7</f>
        <v>-</v>
      </c>
      <c r="BJ55" s="144"/>
      <c r="BK55" s="144"/>
      <c r="BL55" s="144"/>
      <c r="BM55" s="144"/>
      <c r="BN55" s="144"/>
      <c r="BO55" s="144"/>
      <c r="BP55" s="144"/>
      <c r="BQ55" s="144"/>
      <c r="BR55" s="144"/>
      <c r="BS55" s="144"/>
      <c r="BT55" s="144"/>
      <c r="BU55" s="144"/>
      <c r="BV55" s="144"/>
      <c r="BW55" s="145"/>
      <c r="BX55" s="143">
        <f>データ!CE7</f>
        <v>74779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t="str">
        <f>データ!CL7</f>
        <v>-</v>
      </c>
      <c r="DE55" s="144"/>
      <c r="DF55" s="144"/>
      <c r="DG55" s="144"/>
      <c r="DH55" s="144"/>
      <c r="DI55" s="144"/>
      <c r="DJ55" s="144"/>
      <c r="DK55" s="144"/>
      <c r="DL55" s="144"/>
      <c r="DM55" s="144"/>
      <c r="DN55" s="144"/>
      <c r="DO55" s="144"/>
      <c r="DP55" s="144"/>
      <c r="DQ55" s="144"/>
      <c r="DR55" s="145"/>
      <c r="DS55" s="143" t="str">
        <f>データ!CM7</f>
        <v>-</v>
      </c>
      <c r="DT55" s="144"/>
      <c r="DU55" s="144"/>
      <c r="DV55" s="144"/>
      <c r="DW55" s="144"/>
      <c r="DX55" s="144"/>
      <c r="DY55" s="144"/>
      <c r="DZ55" s="144"/>
      <c r="EA55" s="144"/>
      <c r="EB55" s="144"/>
      <c r="EC55" s="144"/>
      <c r="ED55" s="144"/>
      <c r="EE55" s="144"/>
      <c r="EF55" s="144"/>
      <c r="EG55" s="145"/>
      <c r="EH55" s="143" t="str">
        <f>データ!CN7</f>
        <v>-</v>
      </c>
      <c r="EI55" s="144"/>
      <c r="EJ55" s="144"/>
      <c r="EK55" s="144"/>
      <c r="EL55" s="144"/>
      <c r="EM55" s="144"/>
      <c r="EN55" s="144"/>
      <c r="EO55" s="144"/>
      <c r="EP55" s="144"/>
      <c r="EQ55" s="144"/>
      <c r="ER55" s="144"/>
      <c r="ES55" s="144"/>
      <c r="ET55" s="144"/>
      <c r="EU55" s="144"/>
      <c r="EV55" s="145"/>
      <c r="EW55" s="143" t="str">
        <f>データ!CO7</f>
        <v>-</v>
      </c>
      <c r="EX55" s="144"/>
      <c r="EY55" s="144"/>
      <c r="EZ55" s="144"/>
      <c r="FA55" s="144"/>
      <c r="FB55" s="144"/>
      <c r="FC55" s="144"/>
      <c r="FD55" s="144"/>
      <c r="FE55" s="144"/>
      <c r="FF55" s="144"/>
      <c r="FG55" s="144"/>
      <c r="FH55" s="144"/>
      <c r="FI55" s="144"/>
      <c r="FJ55" s="144"/>
      <c r="FK55" s="145"/>
      <c r="FL55" s="143">
        <f>データ!CP7</f>
        <v>18495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t="str">
        <f>データ!CZ7</f>
        <v>-</v>
      </c>
      <c r="IL55" s="129"/>
      <c r="IM55" s="129"/>
      <c r="IN55" s="129"/>
      <c r="IO55" s="129"/>
      <c r="IP55" s="129"/>
      <c r="IQ55" s="129"/>
      <c r="IR55" s="129"/>
      <c r="IS55" s="129"/>
      <c r="IT55" s="129"/>
      <c r="IU55" s="129"/>
      <c r="IV55" s="129"/>
      <c r="IW55" s="129"/>
      <c r="IX55" s="129"/>
      <c r="IY55" s="130"/>
      <c r="IZ55" s="128">
        <f>データ!DA7</f>
        <v>43.7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t="str">
        <f>データ!DK7</f>
        <v>-</v>
      </c>
      <c r="LZ55" s="129"/>
      <c r="MA55" s="129"/>
      <c r="MB55" s="129"/>
      <c r="MC55" s="129"/>
      <c r="MD55" s="129"/>
      <c r="ME55" s="129"/>
      <c r="MF55" s="129"/>
      <c r="MG55" s="129"/>
      <c r="MH55" s="129"/>
      <c r="MI55" s="129"/>
      <c r="MJ55" s="129"/>
      <c r="MK55" s="129"/>
      <c r="ML55" s="129"/>
      <c r="MM55" s="130"/>
      <c r="MN55" s="128">
        <f>データ!DL7</f>
        <v>18</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t="str">
        <f>データ!CF7</f>
        <v>-</v>
      </c>
      <c r="Q56" s="144"/>
      <c r="R56" s="144"/>
      <c r="S56" s="144"/>
      <c r="T56" s="144"/>
      <c r="U56" s="144"/>
      <c r="V56" s="144"/>
      <c r="W56" s="144"/>
      <c r="X56" s="144"/>
      <c r="Y56" s="144"/>
      <c r="Z56" s="144"/>
      <c r="AA56" s="144"/>
      <c r="AB56" s="144"/>
      <c r="AC56" s="144"/>
      <c r="AD56" s="145"/>
      <c r="AE56" s="143" t="str">
        <f>データ!CG7</f>
        <v>-</v>
      </c>
      <c r="AF56" s="144"/>
      <c r="AG56" s="144"/>
      <c r="AH56" s="144"/>
      <c r="AI56" s="144"/>
      <c r="AJ56" s="144"/>
      <c r="AK56" s="144"/>
      <c r="AL56" s="144"/>
      <c r="AM56" s="144"/>
      <c r="AN56" s="144"/>
      <c r="AO56" s="144"/>
      <c r="AP56" s="144"/>
      <c r="AQ56" s="144"/>
      <c r="AR56" s="144"/>
      <c r="AS56" s="145"/>
      <c r="AT56" s="143" t="str">
        <f>データ!CH7</f>
        <v>-</v>
      </c>
      <c r="AU56" s="144"/>
      <c r="AV56" s="144"/>
      <c r="AW56" s="144"/>
      <c r="AX56" s="144"/>
      <c r="AY56" s="144"/>
      <c r="AZ56" s="144"/>
      <c r="BA56" s="144"/>
      <c r="BB56" s="144"/>
      <c r="BC56" s="144"/>
      <c r="BD56" s="144"/>
      <c r="BE56" s="144"/>
      <c r="BF56" s="144"/>
      <c r="BG56" s="144"/>
      <c r="BH56" s="145"/>
      <c r="BI56" s="143" t="str">
        <f>データ!CI7</f>
        <v>-</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t="str">
        <f>データ!CQ7</f>
        <v>-</v>
      </c>
      <c r="DE56" s="144"/>
      <c r="DF56" s="144"/>
      <c r="DG56" s="144"/>
      <c r="DH56" s="144"/>
      <c r="DI56" s="144"/>
      <c r="DJ56" s="144"/>
      <c r="DK56" s="144"/>
      <c r="DL56" s="144"/>
      <c r="DM56" s="144"/>
      <c r="DN56" s="144"/>
      <c r="DO56" s="144"/>
      <c r="DP56" s="144"/>
      <c r="DQ56" s="144"/>
      <c r="DR56" s="145"/>
      <c r="DS56" s="143" t="str">
        <f>データ!CR7</f>
        <v>-</v>
      </c>
      <c r="DT56" s="144"/>
      <c r="DU56" s="144"/>
      <c r="DV56" s="144"/>
      <c r="DW56" s="144"/>
      <c r="DX56" s="144"/>
      <c r="DY56" s="144"/>
      <c r="DZ56" s="144"/>
      <c r="EA56" s="144"/>
      <c r="EB56" s="144"/>
      <c r="EC56" s="144"/>
      <c r="ED56" s="144"/>
      <c r="EE56" s="144"/>
      <c r="EF56" s="144"/>
      <c r="EG56" s="145"/>
      <c r="EH56" s="143" t="str">
        <f>データ!CS7</f>
        <v>-</v>
      </c>
      <c r="EI56" s="144"/>
      <c r="EJ56" s="144"/>
      <c r="EK56" s="144"/>
      <c r="EL56" s="144"/>
      <c r="EM56" s="144"/>
      <c r="EN56" s="144"/>
      <c r="EO56" s="144"/>
      <c r="EP56" s="144"/>
      <c r="EQ56" s="144"/>
      <c r="ER56" s="144"/>
      <c r="ES56" s="144"/>
      <c r="ET56" s="144"/>
      <c r="EU56" s="144"/>
      <c r="EV56" s="145"/>
      <c r="EW56" s="143" t="str">
        <f>データ!CT7</f>
        <v>-</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t="str">
        <f>データ!DE7</f>
        <v>-</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t="str">
        <f>データ!DP7</f>
        <v>-</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55" t="s">
        <v>87</v>
      </c>
      <c r="NK68" s="156"/>
      <c r="NL68" s="156"/>
      <c r="NM68" s="156"/>
      <c r="NN68" s="156"/>
      <c r="NO68" s="156"/>
      <c r="NP68" s="156"/>
      <c r="NQ68" s="156"/>
      <c r="NR68" s="156"/>
      <c r="NS68" s="156"/>
      <c r="NT68" s="156"/>
      <c r="NU68" s="156"/>
      <c r="NV68" s="156"/>
      <c r="NW68" s="156"/>
      <c r="NX68" s="15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8"/>
      <c r="NK69" s="159"/>
      <c r="NL69" s="159"/>
      <c r="NM69" s="159"/>
      <c r="NN69" s="159"/>
      <c r="NO69" s="159"/>
      <c r="NP69" s="159"/>
      <c r="NQ69" s="159"/>
      <c r="NR69" s="159"/>
      <c r="NS69" s="159"/>
      <c r="NT69" s="159"/>
      <c r="NU69" s="159"/>
      <c r="NV69" s="159"/>
      <c r="NW69" s="159"/>
      <c r="NX69" s="16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181</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t="str">
        <f>データ!DV7</f>
        <v>-</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t="str">
        <f>データ!EG7</f>
        <v>-</v>
      </c>
      <c r="FA79" s="129"/>
      <c r="FB79" s="129"/>
      <c r="FC79" s="129"/>
      <c r="FD79" s="129"/>
      <c r="FE79" s="129"/>
      <c r="FF79" s="129"/>
      <c r="FG79" s="129"/>
      <c r="FH79" s="129"/>
      <c r="FI79" s="129"/>
      <c r="FJ79" s="129"/>
      <c r="FK79" s="129"/>
      <c r="FL79" s="129"/>
      <c r="FM79" s="129"/>
      <c r="FN79" s="130"/>
      <c r="FO79" s="128">
        <f>データ!EH7</f>
        <v>8.1999999999999993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t="str">
        <f>データ!ER7</f>
        <v>-</v>
      </c>
      <c r="IN79" s="129"/>
      <c r="IO79" s="129"/>
      <c r="IP79" s="129"/>
      <c r="IQ79" s="129"/>
      <c r="IR79" s="129"/>
      <c r="IS79" s="129"/>
      <c r="IT79" s="129"/>
      <c r="IU79" s="129"/>
      <c r="IV79" s="129"/>
      <c r="IW79" s="129"/>
      <c r="IX79" s="129"/>
      <c r="IY79" s="129"/>
      <c r="IZ79" s="129"/>
      <c r="JA79" s="130"/>
      <c r="JB79" s="128">
        <f>データ!ES7</f>
        <v>19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t="str">
        <f>データ!EZ7</f>
        <v>-</v>
      </c>
      <c r="KH79" s="144"/>
      <c r="KI79" s="144"/>
      <c r="KJ79" s="144"/>
      <c r="KK79" s="144"/>
      <c r="KL79" s="144"/>
      <c r="KM79" s="144"/>
      <c r="KN79" s="144"/>
      <c r="KO79" s="144"/>
      <c r="KP79" s="144"/>
      <c r="KQ79" s="144"/>
      <c r="KR79" s="144"/>
      <c r="KS79" s="144"/>
      <c r="KT79" s="144"/>
      <c r="KU79" s="145"/>
      <c r="KV79" s="143" t="str">
        <f>データ!FA7</f>
        <v>-</v>
      </c>
      <c r="KW79" s="144"/>
      <c r="KX79" s="144"/>
      <c r="KY79" s="144"/>
      <c r="KZ79" s="144"/>
      <c r="LA79" s="144"/>
      <c r="LB79" s="144"/>
      <c r="LC79" s="144"/>
      <c r="LD79" s="144"/>
      <c r="LE79" s="144"/>
      <c r="LF79" s="144"/>
      <c r="LG79" s="144"/>
      <c r="LH79" s="144"/>
      <c r="LI79" s="144"/>
      <c r="LJ79" s="145"/>
      <c r="LK79" s="143" t="str">
        <f>データ!FB7</f>
        <v>-</v>
      </c>
      <c r="LL79" s="144"/>
      <c r="LM79" s="144"/>
      <c r="LN79" s="144"/>
      <c r="LO79" s="144"/>
      <c r="LP79" s="144"/>
      <c r="LQ79" s="144"/>
      <c r="LR79" s="144"/>
      <c r="LS79" s="144"/>
      <c r="LT79" s="144"/>
      <c r="LU79" s="144"/>
      <c r="LV79" s="144"/>
      <c r="LW79" s="144"/>
      <c r="LX79" s="144"/>
      <c r="LY79" s="145"/>
      <c r="LZ79" s="143" t="str">
        <f>データ!FC7</f>
        <v>-</v>
      </c>
      <c r="MA79" s="144"/>
      <c r="MB79" s="144"/>
      <c r="MC79" s="144"/>
      <c r="MD79" s="144"/>
      <c r="ME79" s="144"/>
      <c r="MF79" s="144"/>
      <c r="MG79" s="144"/>
      <c r="MH79" s="144"/>
      <c r="MI79" s="144"/>
      <c r="MJ79" s="144"/>
      <c r="MK79" s="144"/>
      <c r="ML79" s="144"/>
      <c r="MM79" s="144"/>
      <c r="MN79" s="145"/>
      <c r="MO79" s="143">
        <f>データ!FD7</f>
        <v>16328430</v>
      </c>
      <c r="MP79" s="144"/>
      <c r="MQ79" s="144"/>
      <c r="MR79" s="144"/>
      <c r="MS79" s="144"/>
      <c r="MT79" s="144"/>
      <c r="MU79" s="144"/>
      <c r="MV79" s="144"/>
      <c r="MW79" s="144"/>
      <c r="MX79" s="144"/>
      <c r="MY79" s="144"/>
      <c r="MZ79" s="144"/>
      <c r="NA79" s="144"/>
      <c r="NB79" s="144"/>
      <c r="NC79" s="145"/>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t="str">
        <f>データ!EA7</f>
        <v>-</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t="str">
        <f>データ!EL7</f>
        <v>-</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t="str">
        <f>データ!EW7</f>
        <v>-</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t="str">
        <f>データ!FE7</f>
        <v>-</v>
      </c>
      <c r="KH80" s="144"/>
      <c r="KI80" s="144"/>
      <c r="KJ80" s="144"/>
      <c r="KK80" s="144"/>
      <c r="KL80" s="144"/>
      <c r="KM80" s="144"/>
      <c r="KN80" s="144"/>
      <c r="KO80" s="144"/>
      <c r="KP80" s="144"/>
      <c r="KQ80" s="144"/>
      <c r="KR80" s="144"/>
      <c r="KS80" s="144"/>
      <c r="KT80" s="144"/>
      <c r="KU80" s="145"/>
      <c r="KV80" s="143" t="str">
        <f>データ!FF7</f>
        <v>-</v>
      </c>
      <c r="KW80" s="144"/>
      <c r="KX80" s="144"/>
      <c r="KY80" s="144"/>
      <c r="KZ80" s="144"/>
      <c r="LA80" s="144"/>
      <c r="LB80" s="144"/>
      <c r="LC80" s="144"/>
      <c r="LD80" s="144"/>
      <c r="LE80" s="144"/>
      <c r="LF80" s="144"/>
      <c r="LG80" s="144"/>
      <c r="LH80" s="144"/>
      <c r="LI80" s="144"/>
      <c r="LJ80" s="145"/>
      <c r="LK80" s="143" t="str">
        <f>データ!FG7</f>
        <v>-</v>
      </c>
      <c r="LL80" s="144"/>
      <c r="LM80" s="144"/>
      <c r="LN80" s="144"/>
      <c r="LO80" s="144"/>
      <c r="LP80" s="144"/>
      <c r="LQ80" s="144"/>
      <c r="LR80" s="144"/>
      <c r="LS80" s="144"/>
      <c r="LT80" s="144"/>
      <c r="LU80" s="144"/>
      <c r="LV80" s="144"/>
      <c r="LW80" s="144"/>
      <c r="LX80" s="144"/>
      <c r="LY80" s="145"/>
      <c r="LZ80" s="143" t="str">
        <f>データ!FH7</f>
        <v>-</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2Ly12qJ5V+i8HJNLu5fJV7EALeRfZ8llel0ltrfmoqg8QLhMv6ZwSIZyu6l3OvwLm9H2I5iyD+maQPheWR3tA==" saltValue="C/MgoLLeIGOBE14yjmjR9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157</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158</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159</v>
      </c>
      <c r="B6" s="50">
        <f>B8</f>
        <v>2022</v>
      </c>
      <c r="C6" s="50">
        <f t="shared" ref="C6:M6" si="2">C8</f>
        <v>137510</v>
      </c>
      <c r="D6" s="50">
        <f t="shared" si="2"/>
        <v>46</v>
      </c>
      <c r="E6" s="50">
        <f t="shared" si="2"/>
        <v>6</v>
      </c>
      <c r="F6" s="50">
        <f t="shared" si="2"/>
        <v>0</v>
      </c>
      <c r="G6" s="50">
        <f t="shared" si="2"/>
        <v>10</v>
      </c>
      <c r="H6" s="152" t="str">
        <f>IF(H8&lt;&gt;I8,H8,"")&amp;IF(I8&lt;&gt;J8,I8,"")&amp;"　"&amp;J8</f>
        <v>東京都地方独立行政法人東京都立病院機構　東部地域病院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19</v>
      </c>
      <c r="R6" s="50" t="str">
        <f t="shared" si="3"/>
        <v>対象</v>
      </c>
      <c r="S6" s="50" t="str">
        <f t="shared" si="3"/>
        <v>I 訓 ガ</v>
      </c>
      <c r="T6" s="50" t="str">
        <f t="shared" si="3"/>
        <v>救 臨 災 地 輪</v>
      </c>
      <c r="U6" s="51" t="str">
        <f>U8</f>
        <v>-</v>
      </c>
      <c r="V6" s="51">
        <f>V8</f>
        <v>24290</v>
      </c>
      <c r="W6" s="50" t="str">
        <f>W8</f>
        <v>非該当</v>
      </c>
      <c r="X6" s="50" t="str">
        <f t="shared" ref="X6" si="4">X8</f>
        <v>非該当</v>
      </c>
      <c r="Y6" s="50" t="str">
        <f t="shared" si="3"/>
        <v>７：１</v>
      </c>
      <c r="Z6" s="51">
        <f t="shared" si="3"/>
        <v>314</v>
      </c>
      <c r="AA6" s="51" t="str">
        <f t="shared" si="3"/>
        <v>-</v>
      </c>
      <c r="AB6" s="51" t="str">
        <f t="shared" si="3"/>
        <v>-</v>
      </c>
      <c r="AC6" s="51" t="str">
        <f t="shared" si="3"/>
        <v>-</v>
      </c>
      <c r="AD6" s="51" t="str">
        <f t="shared" si="3"/>
        <v>-</v>
      </c>
      <c r="AE6" s="51">
        <f t="shared" si="3"/>
        <v>314</v>
      </c>
      <c r="AF6" s="51">
        <f t="shared" si="3"/>
        <v>314</v>
      </c>
      <c r="AG6" s="51" t="str">
        <f t="shared" si="3"/>
        <v>-</v>
      </c>
      <c r="AH6" s="51">
        <f t="shared" si="3"/>
        <v>314</v>
      </c>
      <c r="AI6" s="52" t="e">
        <f>IF(AI8="-",NA(),AI8)</f>
        <v>#N/A</v>
      </c>
      <c r="AJ6" s="52" t="e">
        <f t="shared" ref="AJ6:AR6" si="5">IF(AJ8="-",NA(),AJ8)</f>
        <v>#N/A</v>
      </c>
      <c r="AK6" s="52" t="e">
        <f t="shared" si="5"/>
        <v>#N/A</v>
      </c>
      <c r="AL6" s="52" t="e">
        <f t="shared" si="5"/>
        <v>#N/A</v>
      </c>
      <c r="AM6" s="52">
        <f t="shared" si="5"/>
        <v>111.6</v>
      </c>
      <c r="AN6" s="52" t="e">
        <f t="shared" si="5"/>
        <v>#N/A</v>
      </c>
      <c r="AO6" s="52" t="e">
        <f t="shared" si="5"/>
        <v>#N/A</v>
      </c>
      <c r="AP6" s="52" t="e">
        <f t="shared" si="5"/>
        <v>#N/A</v>
      </c>
      <c r="AQ6" s="52" t="e">
        <f t="shared" si="5"/>
        <v>#N/A</v>
      </c>
      <c r="AR6" s="52">
        <f t="shared" si="5"/>
        <v>104.8</v>
      </c>
      <c r="AS6" s="52" t="str">
        <f>IF(AS8="-","【-】","【"&amp;SUBSTITUTE(TEXT(AS8,"#,##0.0"),"-","△")&amp;"】")</f>
        <v>【103.5】</v>
      </c>
      <c r="AT6" s="52" t="e">
        <f>IF(AT8="-",NA(),AT8)</f>
        <v>#N/A</v>
      </c>
      <c r="AU6" s="52" t="e">
        <f t="shared" ref="AU6:BC6" si="6">IF(AU8="-",NA(),AU8)</f>
        <v>#N/A</v>
      </c>
      <c r="AV6" s="52" t="e">
        <f t="shared" si="6"/>
        <v>#N/A</v>
      </c>
      <c r="AW6" s="52" t="e">
        <f t="shared" si="6"/>
        <v>#N/A</v>
      </c>
      <c r="AX6" s="52">
        <f t="shared" si="6"/>
        <v>88.5</v>
      </c>
      <c r="AY6" s="52" t="e">
        <f t="shared" si="6"/>
        <v>#N/A</v>
      </c>
      <c r="AZ6" s="52" t="e">
        <f t="shared" si="6"/>
        <v>#N/A</v>
      </c>
      <c r="BA6" s="52" t="e">
        <f t="shared" si="6"/>
        <v>#N/A</v>
      </c>
      <c r="BB6" s="52" t="e">
        <f t="shared" si="6"/>
        <v>#N/A</v>
      </c>
      <c r="BC6" s="52">
        <f t="shared" si="6"/>
        <v>86.6</v>
      </c>
      <c r="BD6" s="52" t="str">
        <f>IF(BD8="-","【-】","【"&amp;SUBSTITUTE(TEXT(BD8,"#,##0.0"),"-","△")&amp;"】")</f>
        <v>【86.4】</v>
      </c>
      <c r="BE6" s="52" t="e">
        <f>IF(BE8="-",NA(),BE8)</f>
        <v>#N/A</v>
      </c>
      <c r="BF6" s="52" t="e">
        <f t="shared" ref="BF6:BN6" si="7">IF(BF8="-",NA(),BF8)</f>
        <v>#N/A</v>
      </c>
      <c r="BG6" s="52" t="e">
        <f t="shared" si="7"/>
        <v>#N/A</v>
      </c>
      <c r="BH6" s="52" t="e">
        <f t="shared" si="7"/>
        <v>#N/A</v>
      </c>
      <c r="BI6" s="52">
        <f t="shared" si="7"/>
        <v>81</v>
      </c>
      <c r="BJ6" s="52" t="e">
        <f t="shared" si="7"/>
        <v>#N/A</v>
      </c>
      <c r="BK6" s="52" t="e">
        <f t="shared" si="7"/>
        <v>#N/A</v>
      </c>
      <c r="BL6" s="52" t="e">
        <f t="shared" si="7"/>
        <v>#N/A</v>
      </c>
      <c r="BM6" s="52" t="e">
        <f t="shared" si="7"/>
        <v>#N/A</v>
      </c>
      <c r="BN6" s="52">
        <f t="shared" si="7"/>
        <v>84</v>
      </c>
      <c r="BO6" s="52" t="str">
        <f>IF(BO8="-","【-】","【"&amp;SUBSTITUTE(TEXT(BO8,"#,##0.0"),"-","△")&amp;"】")</f>
        <v>【83.7】</v>
      </c>
      <c r="BP6" s="52" t="e">
        <f>IF(BP8="-",NA(),BP8)</f>
        <v>#N/A</v>
      </c>
      <c r="BQ6" s="52" t="e">
        <f t="shared" ref="BQ6:BY6" si="8">IF(BQ8="-",NA(),BQ8)</f>
        <v>#N/A</v>
      </c>
      <c r="BR6" s="52" t="e">
        <f t="shared" si="8"/>
        <v>#N/A</v>
      </c>
      <c r="BS6" s="52" t="e">
        <f t="shared" si="8"/>
        <v>#N/A</v>
      </c>
      <c r="BT6" s="52">
        <f t="shared" si="8"/>
        <v>54.5</v>
      </c>
      <c r="BU6" s="52" t="e">
        <f t="shared" si="8"/>
        <v>#N/A</v>
      </c>
      <c r="BV6" s="52" t="e">
        <f t="shared" si="8"/>
        <v>#N/A</v>
      </c>
      <c r="BW6" s="52" t="e">
        <f t="shared" si="8"/>
        <v>#N/A</v>
      </c>
      <c r="BX6" s="52" t="e">
        <f t="shared" si="8"/>
        <v>#N/A</v>
      </c>
      <c r="BY6" s="52">
        <f t="shared" si="8"/>
        <v>66.599999999999994</v>
      </c>
      <c r="BZ6" s="52" t="str">
        <f>IF(BZ8="-","【-】","【"&amp;SUBSTITUTE(TEXT(BZ8,"#,##0.0"),"-","△")&amp;"】")</f>
        <v>【66.8】</v>
      </c>
      <c r="CA6" s="53" t="e">
        <f>IF(CA8="-",NA(),CA8)</f>
        <v>#N/A</v>
      </c>
      <c r="CB6" s="53" t="e">
        <f t="shared" ref="CB6:CJ6" si="9">IF(CB8="-",NA(),CB8)</f>
        <v>#N/A</v>
      </c>
      <c r="CC6" s="53" t="e">
        <f t="shared" si="9"/>
        <v>#N/A</v>
      </c>
      <c r="CD6" s="53" t="e">
        <f t="shared" si="9"/>
        <v>#N/A</v>
      </c>
      <c r="CE6" s="53">
        <f t="shared" si="9"/>
        <v>74779</v>
      </c>
      <c r="CF6" s="53" t="e">
        <f t="shared" si="9"/>
        <v>#N/A</v>
      </c>
      <c r="CG6" s="53" t="e">
        <f t="shared" si="9"/>
        <v>#N/A</v>
      </c>
      <c r="CH6" s="53" t="e">
        <f t="shared" si="9"/>
        <v>#N/A</v>
      </c>
      <c r="CI6" s="53" t="e">
        <f t="shared" si="9"/>
        <v>#N/A</v>
      </c>
      <c r="CJ6" s="53">
        <f t="shared" si="9"/>
        <v>62697</v>
      </c>
      <c r="CK6" s="52" t="str">
        <f>IF(CK8="-","【-】","【"&amp;SUBSTITUTE(TEXT(CK8,"#,##0"),"-","△")&amp;"】")</f>
        <v>【61,837】</v>
      </c>
      <c r="CL6" s="53" t="e">
        <f>IF(CL8="-",NA(),CL8)</f>
        <v>#N/A</v>
      </c>
      <c r="CM6" s="53" t="e">
        <f t="shared" ref="CM6:CU6" si="10">IF(CM8="-",NA(),CM8)</f>
        <v>#N/A</v>
      </c>
      <c r="CN6" s="53" t="e">
        <f t="shared" si="10"/>
        <v>#N/A</v>
      </c>
      <c r="CO6" s="53" t="e">
        <f t="shared" si="10"/>
        <v>#N/A</v>
      </c>
      <c r="CP6" s="53">
        <f t="shared" si="10"/>
        <v>18495</v>
      </c>
      <c r="CQ6" s="53" t="e">
        <f t="shared" si="10"/>
        <v>#N/A</v>
      </c>
      <c r="CR6" s="53" t="e">
        <f t="shared" si="10"/>
        <v>#N/A</v>
      </c>
      <c r="CS6" s="53" t="e">
        <f t="shared" si="10"/>
        <v>#N/A</v>
      </c>
      <c r="CT6" s="53" t="e">
        <f t="shared" si="10"/>
        <v>#N/A</v>
      </c>
      <c r="CU6" s="53">
        <f t="shared" si="10"/>
        <v>17279</v>
      </c>
      <c r="CV6" s="52" t="str">
        <f>IF(CV8="-","【-】","【"&amp;SUBSTITUTE(TEXT(CV8,"#,##0"),"-","△")&amp;"】")</f>
        <v>【17,600】</v>
      </c>
      <c r="CW6" s="52" t="e">
        <f>IF(CW8="-",NA(),CW8)</f>
        <v>#N/A</v>
      </c>
      <c r="CX6" s="52" t="e">
        <f t="shared" ref="CX6:DF6" si="11">IF(CX8="-",NA(),CX8)</f>
        <v>#N/A</v>
      </c>
      <c r="CY6" s="52" t="e">
        <f t="shared" si="11"/>
        <v>#N/A</v>
      </c>
      <c r="CZ6" s="52" t="e">
        <f t="shared" si="11"/>
        <v>#N/A</v>
      </c>
      <c r="DA6" s="52">
        <f t="shared" si="11"/>
        <v>43.7</v>
      </c>
      <c r="DB6" s="52" t="e">
        <f t="shared" si="11"/>
        <v>#N/A</v>
      </c>
      <c r="DC6" s="52" t="e">
        <f t="shared" si="11"/>
        <v>#N/A</v>
      </c>
      <c r="DD6" s="52" t="e">
        <f t="shared" si="11"/>
        <v>#N/A</v>
      </c>
      <c r="DE6" s="52" t="e">
        <f t="shared" si="11"/>
        <v>#N/A</v>
      </c>
      <c r="DF6" s="52">
        <f t="shared" si="11"/>
        <v>55.7</v>
      </c>
      <c r="DG6" s="52" t="str">
        <f>IF(DG8="-","【-】","【"&amp;SUBSTITUTE(TEXT(DG8,"#,##0.0"),"-","△")&amp;"】")</f>
        <v>【55.6】</v>
      </c>
      <c r="DH6" s="52" t="e">
        <f>IF(DH8="-",NA(),DH8)</f>
        <v>#N/A</v>
      </c>
      <c r="DI6" s="52" t="e">
        <f t="shared" ref="DI6:DQ6" si="12">IF(DI8="-",NA(),DI8)</f>
        <v>#N/A</v>
      </c>
      <c r="DJ6" s="52" t="e">
        <f t="shared" si="12"/>
        <v>#N/A</v>
      </c>
      <c r="DK6" s="52" t="e">
        <f t="shared" si="12"/>
        <v>#N/A</v>
      </c>
      <c r="DL6" s="52">
        <f t="shared" si="12"/>
        <v>18</v>
      </c>
      <c r="DM6" s="52" t="e">
        <f t="shared" si="12"/>
        <v>#N/A</v>
      </c>
      <c r="DN6" s="52" t="e">
        <f t="shared" si="12"/>
        <v>#N/A</v>
      </c>
      <c r="DO6" s="52" t="e">
        <f t="shared" si="12"/>
        <v>#N/A</v>
      </c>
      <c r="DP6" s="52" t="e">
        <f t="shared" si="12"/>
        <v>#N/A</v>
      </c>
      <c r="DQ6" s="52">
        <f t="shared" si="12"/>
        <v>24.4</v>
      </c>
      <c r="DR6" s="52" t="str">
        <f>IF(DR8="-","【-】","【"&amp;SUBSTITUTE(TEXT(DR8,"#,##0.0"),"-","△")&amp;"】")</f>
        <v>【25.1】</v>
      </c>
      <c r="DS6" s="52" t="e">
        <f>IF(DS8="-",NA(),DS8)</f>
        <v>#N/A</v>
      </c>
      <c r="DT6" s="52" t="e">
        <f t="shared" ref="DT6:EB6" si="13">IF(DT8="-",NA(),DT8)</f>
        <v>#N/A</v>
      </c>
      <c r="DU6" s="52" t="e">
        <f t="shared" si="13"/>
        <v>#N/A</v>
      </c>
      <c r="DV6" s="52" t="e">
        <f t="shared" si="13"/>
        <v>#N/A</v>
      </c>
      <c r="DW6" s="52">
        <f t="shared" si="13"/>
        <v>0</v>
      </c>
      <c r="DX6" s="52" t="e">
        <f t="shared" si="13"/>
        <v>#N/A</v>
      </c>
      <c r="DY6" s="52" t="e">
        <f t="shared" si="13"/>
        <v>#N/A</v>
      </c>
      <c r="DZ6" s="52" t="e">
        <f t="shared" si="13"/>
        <v>#N/A</v>
      </c>
      <c r="EA6" s="52" t="e">
        <f t="shared" si="13"/>
        <v>#N/A</v>
      </c>
      <c r="EB6" s="52">
        <f t="shared" si="13"/>
        <v>67.8</v>
      </c>
      <c r="EC6" s="52" t="str">
        <f>IF(EC8="-","【-】","【"&amp;SUBSTITUTE(TEXT(EC8,"#,##0.0"),"-","△")&amp;"】")</f>
        <v>【63.0】</v>
      </c>
      <c r="ED6" s="52" t="e">
        <f>IF(ED8="-",NA(),ED8)</f>
        <v>#N/A</v>
      </c>
      <c r="EE6" s="52" t="e">
        <f t="shared" ref="EE6:EM6" si="14">IF(EE8="-",NA(),EE8)</f>
        <v>#N/A</v>
      </c>
      <c r="EF6" s="52" t="e">
        <f t="shared" si="14"/>
        <v>#N/A</v>
      </c>
      <c r="EG6" s="52" t="e">
        <f t="shared" si="14"/>
        <v>#N/A</v>
      </c>
      <c r="EH6" s="52">
        <f t="shared" si="14"/>
        <v>8.1999999999999993</v>
      </c>
      <c r="EI6" s="52" t="e">
        <f t="shared" si="14"/>
        <v>#N/A</v>
      </c>
      <c r="EJ6" s="52" t="e">
        <f t="shared" si="14"/>
        <v>#N/A</v>
      </c>
      <c r="EK6" s="52" t="e">
        <f t="shared" si="14"/>
        <v>#N/A</v>
      </c>
      <c r="EL6" s="52" t="e">
        <f t="shared" si="14"/>
        <v>#N/A</v>
      </c>
      <c r="EM6" s="52">
        <f t="shared" si="14"/>
        <v>56.1</v>
      </c>
      <c r="EN6" s="52" t="str">
        <f>IF(EN8="-","【-】","【"&amp;SUBSTITUTE(TEXT(EN8,"#,##0.0"),"-","△")&amp;"】")</f>
        <v>【56.4】</v>
      </c>
      <c r="EO6" s="52" t="e">
        <f>IF(EO8="-",NA(),EO8)</f>
        <v>#N/A</v>
      </c>
      <c r="EP6" s="52" t="e">
        <f t="shared" ref="EP6:EX6" si="15">IF(EP8="-",NA(),EP8)</f>
        <v>#N/A</v>
      </c>
      <c r="EQ6" s="52" t="e">
        <f t="shared" si="15"/>
        <v>#N/A</v>
      </c>
      <c r="ER6" s="52" t="e">
        <f t="shared" si="15"/>
        <v>#N/A</v>
      </c>
      <c r="ES6" s="52">
        <f t="shared" si="15"/>
        <v>19</v>
      </c>
      <c r="ET6" s="52" t="e">
        <f t="shared" si="15"/>
        <v>#N/A</v>
      </c>
      <c r="EU6" s="52" t="e">
        <f t="shared" si="15"/>
        <v>#N/A</v>
      </c>
      <c r="EV6" s="52" t="e">
        <f t="shared" si="15"/>
        <v>#N/A</v>
      </c>
      <c r="EW6" s="52" t="e">
        <f t="shared" si="15"/>
        <v>#N/A</v>
      </c>
      <c r="EX6" s="52">
        <f t="shared" si="15"/>
        <v>69.7</v>
      </c>
      <c r="EY6" s="52" t="str">
        <f>IF(EY8="-","【-】","【"&amp;SUBSTITUTE(TEXT(EY8,"#,##0.0"),"-","△")&amp;"】")</f>
        <v>【70.7】</v>
      </c>
      <c r="EZ6" s="53" t="e">
        <f>IF(EZ8="-",NA(),EZ8)</f>
        <v>#N/A</v>
      </c>
      <c r="FA6" s="53" t="e">
        <f t="shared" ref="FA6:FI6" si="16">IF(FA8="-",NA(),FA8)</f>
        <v>#N/A</v>
      </c>
      <c r="FB6" s="53" t="e">
        <f t="shared" si="16"/>
        <v>#N/A</v>
      </c>
      <c r="FC6" s="53" t="e">
        <f t="shared" si="16"/>
        <v>#N/A</v>
      </c>
      <c r="FD6" s="53">
        <f t="shared" si="16"/>
        <v>16328430</v>
      </c>
      <c r="FE6" s="53" t="e">
        <f t="shared" si="16"/>
        <v>#N/A</v>
      </c>
      <c r="FF6" s="53" t="e">
        <f t="shared" si="16"/>
        <v>#N/A</v>
      </c>
      <c r="FG6" s="53" t="e">
        <f t="shared" si="16"/>
        <v>#N/A</v>
      </c>
      <c r="FH6" s="53" t="e">
        <f t="shared" si="16"/>
        <v>#N/A</v>
      </c>
      <c r="FI6" s="53">
        <f t="shared" si="16"/>
        <v>49693831</v>
      </c>
      <c r="FJ6" s="53" t="str">
        <f>IF(FJ8="-","【-】","【"&amp;SUBSTITUTE(TEXT(FJ8,"#,##0"),"-","△")&amp;"】")</f>
        <v>【49,963,977】</v>
      </c>
    </row>
    <row r="7" spans="1:166" s="54" customFormat="1" x14ac:dyDescent="0.15">
      <c r="A7" s="35" t="s">
        <v>160</v>
      </c>
      <c r="B7" s="50">
        <f t="shared" ref="B7:AH7" si="17">B8</f>
        <v>2022</v>
      </c>
      <c r="C7" s="50">
        <f t="shared" si="17"/>
        <v>137510</v>
      </c>
      <c r="D7" s="50">
        <f t="shared" si="17"/>
        <v>46</v>
      </c>
      <c r="E7" s="50">
        <f t="shared" si="17"/>
        <v>6</v>
      </c>
      <c r="F7" s="50">
        <f t="shared" si="17"/>
        <v>0</v>
      </c>
      <c r="G7" s="50">
        <f t="shared" si="17"/>
        <v>10</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19</v>
      </c>
      <c r="R7" s="50" t="str">
        <f t="shared" si="17"/>
        <v>対象</v>
      </c>
      <c r="S7" s="50" t="str">
        <f t="shared" si="17"/>
        <v>I 訓 ガ</v>
      </c>
      <c r="T7" s="50" t="str">
        <f t="shared" si="17"/>
        <v>救 臨 災 地 輪</v>
      </c>
      <c r="U7" s="51" t="str">
        <f>U8</f>
        <v>-</v>
      </c>
      <c r="V7" s="51">
        <f>V8</f>
        <v>24290</v>
      </c>
      <c r="W7" s="50" t="str">
        <f>W8</f>
        <v>非該当</v>
      </c>
      <c r="X7" s="50" t="str">
        <f t="shared" si="17"/>
        <v>非該当</v>
      </c>
      <c r="Y7" s="50" t="str">
        <f t="shared" si="17"/>
        <v>７：１</v>
      </c>
      <c r="Z7" s="51">
        <f t="shared" si="17"/>
        <v>314</v>
      </c>
      <c r="AA7" s="51" t="str">
        <f t="shared" si="17"/>
        <v>-</v>
      </c>
      <c r="AB7" s="51" t="str">
        <f t="shared" si="17"/>
        <v>-</v>
      </c>
      <c r="AC7" s="51" t="str">
        <f t="shared" si="17"/>
        <v>-</v>
      </c>
      <c r="AD7" s="51" t="str">
        <f t="shared" si="17"/>
        <v>-</v>
      </c>
      <c r="AE7" s="51">
        <f t="shared" si="17"/>
        <v>314</v>
      </c>
      <c r="AF7" s="51">
        <f t="shared" si="17"/>
        <v>314</v>
      </c>
      <c r="AG7" s="51" t="str">
        <f t="shared" si="17"/>
        <v>-</v>
      </c>
      <c r="AH7" s="51">
        <f t="shared" si="17"/>
        <v>314</v>
      </c>
      <c r="AI7" s="52" t="str">
        <f>AI8</f>
        <v>-</v>
      </c>
      <c r="AJ7" s="52" t="str">
        <f t="shared" ref="AJ7:AR7" si="18">AJ8</f>
        <v>-</v>
      </c>
      <c r="AK7" s="52" t="str">
        <f t="shared" si="18"/>
        <v>-</v>
      </c>
      <c r="AL7" s="52" t="str">
        <f t="shared" si="18"/>
        <v>-</v>
      </c>
      <c r="AM7" s="52">
        <f t="shared" si="18"/>
        <v>111.6</v>
      </c>
      <c r="AN7" s="52" t="str">
        <f t="shared" si="18"/>
        <v>-</v>
      </c>
      <c r="AO7" s="52" t="str">
        <f t="shared" si="18"/>
        <v>-</v>
      </c>
      <c r="AP7" s="52" t="str">
        <f t="shared" si="18"/>
        <v>-</v>
      </c>
      <c r="AQ7" s="52" t="str">
        <f t="shared" si="18"/>
        <v>-</v>
      </c>
      <c r="AR7" s="52">
        <f t="shared" si="18"/>
        <v>104.8</v>
      </c>
      <c r="AS7" s="52"/>
      <c r="AT7" s="52" t="str">
        <f>AT8</f>
        <v>-</v>
      </c>
      <c r="AU7" s="52" t="str">
        <f t="shared" ref="AU7:BC7" si="19">AU8</f>
        <v>-</v>
      </c>
      <c r="AV7" s="52" t="str">
        <f t="shared" si="19"/>
        <v>-</v>
      </c>
      <c r="AW7" s="52" t="str">
        <f t="shared" si="19"/>
        <v>-</v>
      </c>
      <c r="AX7" s="52">
        <f t="shared" si="19"/>
        <v>88.5</v>
      </c>
      <c r="AY7" s="52" t="str">
        <f t="shared" si="19"/>
        <v>-</v>
      </c>
      <c r="AZ7" s="52" t="str">
        <f t="shared" si="19"/>
        <v>-</v>
      </c>
      <c r="BA7" s="52" t="str">
        <f t="shared" si="19"/>
        <v>-</v>
      </c>
      <c r="BB7" s="52" t="str">
        <f t="shared" si="19"/>
        <v>-</v>
      </c>
      <c r="BC7" s="52">
        <f t="shared" si="19"/>
        <v>86.6</v>
      </c>
      <c r="BD7" s="52"/>
      <c r="BE7" s="52" t="str">
        <f>BE8</f>
        <v>-</v>
      </c>
      <c r="BF7" s="52" t="str">
        <f t="shared" ref="BF7:BN7" si="20">BF8</f>
        <v>-</v>
      </c>
      <c r="BG7" s="52" t="str">
        <f t="shared" si="20"/>
        <v>-</v>
      </c>
      <c r="BH7" s="52" t="str">
        <f t="shared" si="20"/>
        <v>-</v>
      </c>
      <c r="BI7" s="52">
        <f t="shared" si="20"/>
        <v>81</v>
      </c>
      <c r="BJ7" s="52" t="str">
        <f t="shared" si="20"/>
        <v>-</v>
      </c>
      <c r="BK7" s="52" t="str">
        <f t="shared" si="20"/>
        <v>-</v>
      </c>
      <c r="BL7" s="52" t="str">
        <f t="shared" si="20"/>
        <v>-</v>
      </c>
      <c r="BM7" s="52" t="str">
        <f t="shared" si="20"/>
        <v>-</v>
      </c>
      <c r="BN7" s="52">
        <f t="shared" si="20"/>
        <v>84</v>
      </c>
      <c r="BO7" s="52"/>
      <c r="BP7" s="52" t="str">
        <f>BP8</f>
        <v>-</v>
      </c>
      <c r="BQ7" s="52" t="str">
        <f t="shared" ref="BQ7:BY7" si="21">BQ8</f>
        <v>-</v>
      </c>
      <c r="BR7" s="52" t="str">
        <f t="shared" si="21"/>
        <v>-</v>
      </c>
      <c r="BS7" s="52" t="str">
        <f t="shared" si="21"/>
        <v>-</v>
      </c>
      <c r="BT7" s="52">
        <f t="shared" si="21"/>
        <v>54.5</v>
      </c>
      <c r="BU7" s="52" t="str">
        <f t="shared" si="21"/>
        <v>-</v>
      </c>
      <c r="BV7" s="52" t="str">
        <f t="shared" si="21"/>
        <v>-</v>
      </c>
      <c r="BW7" s="52" t="str">
        <f t="shared" si="21"/>
        <v>-</v>
      </c>
      <c r="BX7" s="52" t="str">
        <f t="shared" si="21"/>
        <v>-</v>
      </c>
      <c r="BY7" s="52">
        <f t="shared" si="21"/>
        <v>66.599999999999994</v>
      </c>
      <c r="BZ7" s="52"/>
      <c r="CA7" s="53" t="str">
        <f>CA8</f>
        <v>-</v>
      </c>
      <c r="CB7" s="53" t="str">
        <f t="shared" ref="CB7:CJ7" si="22">CB8</f>
        <v>-</v>
      </c>
      <c r="CC7" s="53" t="str">
        <f t="shared" si="22"/>
        <v>-</v>
      </c>
      <c r="CD7" s="53" t="str">
        <f t="shared" si="22"/>
        <v>-</v>
      </c>
      <c r="CE7" s="53">
        <f t="shared" si="22"/>
        <v>74779</v>
      </c>
      <c r="CF7" s="53" t="str">
        <f t="shared" si="22"/>
        <v>-</v>
      </c>
      <c r="CG7" s="53" t="str">
        <f t="shared" si="22"/>
        <v>-</v>
      </c>
      <c r="CH7" s="53" t="str">
        <f t="shared" si="22"/>
        <v>-</v>
      </c>
      <c r="CI7" s="53" t="str">
        <f t="shared" si="22"/>
        <v>-</v>
      </c>
      <c r="CJ7" s="53">
        <f t="shared" si="22"/>
        <v>62697</v>
      </c>
      <c r="CK7" s="52"/>
      <c r="CL7" s="53" t="str">
        <f>CL8</f>
        <v>-</v>
      </c>
      <c r="CM7" s="53" t="str">
        <f t="shared" ref="CM7:CU7" si="23">CM8</f>
        <v>-</v>
      </c>
      <c r="CN7" s="53" t="str">
        <f t="shared" si="23"/>
        <v>-</v>
      </c>
      <c r="CO7" s="53" t="str">
        <f t="shared" si="23"/>
        <v>-</v>
      </c>
      <c r="CP7" s="53">
        <f t="shared" si="23"/>
        <v>18495</v>
      </c>
      <c r="CQ7" s="53" t="str">
        <f t="shared" si="23"/>
        <v>-</v>
      </c>
      <c r="CR7" s="53" t="str">
        <f t="shared" si="23"/>
        <v>-</v>
      </c>
      <c r="CS7" s="53" t="str">
        <f t="shared" si="23"/>
        <v>-</v>
      </c>
      <c r="CT7" s="53" t="str">
        <f t="shared" si="23"/>
        <v>-</v>
      </c>
      <c r="CU7" s="53">
        <f t="shared" si="23"/>
        <v>17279</v>
      </c>
      <c r="CV7" s="52"/>
      <c r="CW7" s="52" t="str">
        <f>CW8</f>
        <v>-</v>
      </c>
      <c r="CX7" s="52" t="str">
        <f t="shared" ref="CX7:DF7" si="24">CX8</f>
        <v>-</v>
      </c>
      <c r="CY7" s="52" t="str">
        <f t="shared" si="24"/>
        <v>-</v>
      </c>
      <c r="CZ7" s="52" t="str">
        <f t="shared" si="24"/>
        <v>-</v>
      </c>
      <c r="DA7" s="52">
        <f t="shared" si="24"/>
        <v>43.7</v>
      </c>
      <c r="DB7" s="52" t="str">
        <f t="shared" si="24"/>
        <v>-</v>
      </c>
      <c r="DC7" s="52" t="str">
        <f t="shared" si="24"/>
        <v>-</v>
      </c>
      <c r="DD7" s="52" t="str">
        <f t="shared" si="24"/>
        <v>-</v>
      </c>
      <c r="DE7" s="52" t="str">
        <f t="shared" si="24"/>
        <v>-</v>
      </c>
      <c r="DF7" s="52">
        <f t="shared" si="24"/>
        <v>55.7</v>
      </c>
      <c r="DG7" s="52"/>
      <c r="DH7" s="52" t="str">
        <f>DH8</f>
        <v>-</v>
      </c>
      <c r="DI7" s="52" t="str">
        <f t="shared" ref="DI7:DQ7" si="25">DI8</f>
        <v>-</v>
      </c>
      <c r="DJ7" s="52" t="str">
        <f t="shared" si="25"/>
        <v>-</v>
      </c>
      <c r="DK7" s="52" t="str">
        <f t="shared" si="25"/>
        <v>-</v>
      </c>
      <c r="DL7" s="52">
        <f t="shared" si="25"/>
        <v>18</v>
      </c>
      <c r="DM7" s="52" t="str">
        <f t="shared" si="25"/>
        <v>-</v>
      </c>
      <c r="DN7" s="52" t="str">
        <f t="shared" si="25"/>
        <v>-</v>
      </c>
      <c r="DO7" s="52" t="str">
        <f t="shared" si="25"/>
        <v>-</v>
      </c>
      <c r="DP7" s="52" t="str">
        <f t="shared" si="25"/>
        <v>-</v>
      </c>
      <c r="DQ7" s="52">
        <f t="shared" si="25"/>
        <v>24.4</v>
      </c>
      <c r="DR7" s="52"/>
      <c r="DS7" s="52" t="str">
        <f>DS8</f>
        <v>-</v>
      </c>
      <c r="DT7" s="52" t="str">
        <f t="shared" ref="DT7:EB7" si="26">DT8</f>
        <v>-</v>
      </c>
      <c r="DU7" s="52" t="str">
        <f t="shared" si="26"/>
        <v>-</v>
      </c>
      <c r="DV7" s="52" t="str">
        <f t="shared" si="26"/>
        <v>-</v>
      </c>
      <c r="DW7" s="52">
        <f t="shared" si="26"/>
        <v>0</v>
      </c>
      <c r="DX7" s="52" t="str">
        <f t="shared" si="26"/>
        <v>-</v>
      </c>
      <c r="DY7" s="52" t="str">
        <f t="shared" si="26"/>
        <v>-</v>
      </c>
      <c r="DZ7" s="52" t="str">
        <f t="shared" si="26"/>
        <v>-</v>
      </c>
      <c r="EA7" s="52" t="str">
        <f t="shared" si="26"/>
        <v>-</v>
      </c>
      <c r="EB7" s="52">
        <f t="shared" si="26"/>
        <v>67.8</v>
      </c>
      <c r="EC7" s="52"/>
      <c r="ED7" s="52" t="str">
        <f>ED8</f>
        <v>-</v>
      </c>
      <c r="EE7" s="52" t="str">
        <f t="shared" ref="EE7:EM7" si="27">EE8</f>
        <v>-</v>
      </c>
      <c r="EF7" s="52" t="str">
        <f t="shared" si="27"/>
        <v>-</v>
      </c>
      <c r="EG7" s="52" t="str">
        <f t="shared" si="27"/>
        <v>-</v>
      </c>
      <c r="EH7" s="52">
        <f t="shared" si="27"/>
        <v>8.1999999999999993</v>
      </c>
      <c r="EI7" s="52" t="str">
        <f t="shared" si="27"/>
        <v>-</v>
      </c>
      <c r="EJ7" s="52" t="str">
        <f t="shared" si="27"/>
        <v>-</v>
      </c>
      <c r="EK7" s="52" t="str">
        <f t="shared" si="27"/>
        <v>-</v>
      </c>
      <c r="EL7" s="52" t="str">
        <f t="shared" si="27"/>
        <v>-</v>
      </c>
      <c r="EM7" s="52">
        <f t="shared" si="27"/>
        <v>56.1</v>
      </c>
      <c r="EN7" s="52"/>
      <c r="EO7" s="52" t="str">
        <f>EO8</f>
        <v>-</v>
      </c>
      <c r="EP7" s="52" t="str">
        <f t="shared" ref="EP7:EX7" si="28">EP8</f>
        <v>-</v>
      </c>
      <c r="EQ7" s="52" t="str">
        <f t="shared" si="28"/>
        <v>-</v>
      </c>
      <c r="ER7" s="52" t="str">
        <f t="shared" si="28"/>
        <v>-</v>
      </c>
      <c r="ES7" s="52">
        <f t="shared" si="28"/>
        <v>19</v>
      </c>
      <c r="ET7" s="52" t="str">
        <f t="shared" si="28"/>
        <v>-</v>
      </c>
      <c r="EU7" s="52" t="str">
        <f t="shared" si="28"/>
        <v>-</v>
      </c>
      <c r="EV7" s="52" t="str">
        <f t="shared" si="28"/>
        <v>-</v>
      </c>
      <c r="EW7" s="52" t="str">
        <f t="shared" si="28"/>
        <v>-</v>
      </c>
      <c r="EX7" s="52">
        <f t="shared" si="28"/>
        <v>69.7</v>
      </c>
      <c r="EY7" s="52"/>
      <c r="EZ7" s="53" t="str">
        <f>EZ8</f>
        <v>-</v>
      </c>
      <c r="FA7" s="53" t="str">
        <f t="shared" ref="FA7:FI7" si="29">FA8</f>
        <v>-</v>
      </c>
      <c r="FB7" s="53" t="str">
        <f t="shared" si="29"/>
        <v>-</v>
      </c>
      <c r="FC7" s="53" t="str">
        <f t="shared" si="29"/>
        <v>-</v>
      </c>
      <c r="FD7" s="53">
        <f t="shared" si="29"/>
        <v>16328430</v>
      </c>
      <c r="FE7" s="53" t="str">
        <f t="shared" si="29"/>
        <v>-</v>
      </c>
      <c r="FF7" s="53" t="str">
        <f t="shared" si="29"/>
        <v>-</v>
      </c>
      <c r="FG7" s="53" t="str">
        <f t="shared" si="29"/>
        <v>-</v>
      </c>
      <c r="FH7" s="53" t="str">
        <f t="shared" si="29"/>
        <v>-</v>
      </c>
      <c r="FI7" s="53">
        <f t="shared" si="29"/>
        <v>49693831</v>
      </c>
      <c r="FJ7" s="53"/>
    </row>
    <row r="8" spans="1:166" s="54" customFormat="1" x14ac:dyDescent="0.15">
      <c r="A8" s="35"/>
      <c r="B8" s="55">
        <v>2022</v>
      </c>
      <c r="C8" s="55">
        <v>137510</v>
      </c>
      <c r="D8" s="55">
        <v>46</v>
      </c>
      <c r="E8" s="55">
        <v>6</v>
      </c>
      <c r="F8" s="55">
        <v>0</v>
      </c>
      <c r="G8" s="55">
        <v>10</v>
      </c>
      <c r="H8" s="55" t="s">
        <v>161</v>
      </c>
      <c r="I8" s="55" t="s">
        <v>162</v>
      </c>
      <c r="J8" s="55" t="s">
        <v>163</v>
      </c>
      <c r="K8" s="55" t="s">
        <v>164</v>
      </c>
      <c r="L8" s="55" t="s">
        <v>165</v>
      </c>
      <c r="M8" s="55" t="s">
        <v>166</v>
      </c>
      <c r="N8" s="55" t="s">
        <v>167</v>
      </c>
      <c r="O8" s="55" t="s">
        <v>168</v>
      </c>
      <c r="P8" s="55" t="s">
        <v>169</v>
      </c>
      <c r="Q8" s="56">
        <v>19</v>
      </c>
      <c r="R8" s="55" t="s">
        <v>170</v>
      </c>
      <c r="S8" s="55" t="s">
        <v>171</v>
      </c>
      <c r="T8" s="55" t="s">
        <v>172</v>
      </c>
      <c r="U8" s="56" t="s">
        <v>40</v>
      </c>
      <c r="V8" s="56">
        <v>24290</v>
      </c>
      <c r="W8" s="55" t="s">
        <v>173</v>
      </c>
      <c r="X8" s="55" t="s">
        <v>173</v>
      </c>
      <c r="Y8" s="57" t="s">
        <v>174</v>
      </c>
      <c r="Z8" s="56">
        <v>314</v>
      </c>
      <c r="AA8" s="56" t="s">
        <v>40</v>
      </c>
      <c r="AB8" s="56" t="s">
        <v>40</v>
      </c>
      <c r="AC8" s="56" t="s">
        <v>40</v>
      </c>
      <c r="AD8" s="56" t="s">
        <v>40</v>
      </c>
      <c r="AE8" s="56">
        <v>314</v>
      </c>
      <c r="AF8" s="56">
        <v>314</v>
      </c>
      <c r="AG8" s="56" t="s">
        <v>40</v>
      </c>
      <c r="AH8" s="56">
        <v>314</v>
      </c>
      <c r="AI8" s="58" t="s">
        <v>40</v>
      </c>
      <c r="AJ8" s="58" t="s">
        <v>40</v>
      </c>
      <c r="AK8" s="58" t="s">
        <v>40</v>
      </c>
      <c r="AL8" s="58" t="s">
        <v>40</v>
      </c>
      <c r="AM8" s="58">
        <v>111.6</v>
      </c>
      <c r="AN8" s="58" t="s">
        <v>40</v>
      </c>
      <c r="AO8" s="58" t="s">
        <v>40</v>
      </c>
      <c r="AP8" s="58" t="s">
        <v>40</v>
      </c>
      <c r="AQ8" s="58" t="s">
        <v>40</v>
      </c>
      <c r="AR8" s="58">
        <v>104.8</v>
      </c>
      <c r="AS8" s="58">
        <v>103.5</v>
      </c>
      <c r="AT8" s="58" t="s">
        <v>40</v>
      </c>
      <c r="AU8" s="58" t="s">
        <v>40</v>
      </c>
      <c r="AV8" s="58" t="s">
        <v>40</v>
      </c>
      <c r="AW8" s="58" t="s">
        <v>40</v>
      </c>
      <c r="AX8" s="58">
        <v>88.5</v>
      </c>
      <c r="AY8" s="58" t="s">
        <v>40</v>
      </c>
      <c r="AZ8" s="58" t="s">
        <v>40</v>
      </c>
      <c r="BA8" s="58" t="s">
        <v>40</v>
      </c>
      <c r="BB8" s="58" t="s">
        <v>40</v>
      </c>
      <c r="BC8" s="58">
        <v>86.6</v>
      </c>
      <c r="BD8" s="58">
        <v>86.4</v>
      </c>
      <c r="BE8" s="59" t="s">
        <v>40</v>
      </c>
      <c r="BF8" s="59" t="s">
        <v>40</v>
      </c>
      <c r="BG8" s="59" t="s">
        <v>40</v>
      </c>
      <c r="BH8" s="59" t="s">
        <v>40</v>
      </c>
      <c r="BI8" s="59">
        <v>81</v>
      </c>
      <c r="BJ8" s="59" t="s">
        <v>40</v>
      </c>
      <c r="BK8" s="59" t="s">
        <v>40</v>
      </c>
      <c r="BL8" s="59" t="s">
        <v>40</v>
      </c>
      <c r="BM8" s="59" t="s">
        <v>40</v>
      </c>
      <c r="BN8" s="59">
        <v>84</v>
      </c>
      <c r="BO8" s="59">
        <v>83.7</v>
      </c>
      <c r="BP8" s="58" t="s">
        <v>40</v>
      </c>
      <c r="BQ8" s="58" t="s">
        <v>40</v>
      </c>
      <c r="BR8" s="58" t="s">
        <v>40</v>
      </c>
      <c r="BS8" s="58" t="s">
        <v>40</v>
      </c>
      <c r="BT8" s="58">
        <v>54.5</v>
      </c>
      <c r="BU8" s="58" t="s">
        <v>40</v>
      </c>
      <c r="BV8" s="58" t="s">
        <v>40</v>
      </c>
      <c r="BW8" s="58" t="s">
        <v>40</v>
      </c>
      <c r="BX8" s="58" t="s">
        <v>40</v>
      </c>
      <c r="BY8" s="58">
        <v>66.599999999999994</v>
      </c>
      <c r="BZ8" s="58">
        <v>66.8</v>
      </c>
      <c r="CA8" s="59" t="s">
        <v>40</v>
      </c>
      <c r="CB8" s="59" t="s">
        <v>40</v>
      </c>
      <c r="CC8" s="59" t="s">
        <v>40</v>
      </c>
      <c r="CD8" s="59" t="s">
        <v>40</v>
      </c>
      <c r="CE8" s="59">
        <v>74779</v>
      </c>
      <c r="CF8" s="59" t="s">
        <v>40</v>
      </c>
      <c r="CG8" s="59" t="s">
        <v>40</v>
      </c>
      <c r="CH8" s="59" t="s">
        <v>40</v>
      </c>
      <c r="CI8" s="59" t="s">
        <v>40</v>
      </c>
      <c r="CJ8" s="59">
        <v>62697</v>
      </c>
      <c r="CK8" s="58">
        <v>61837</v>
      </c>
      <c r="CL8" s="59" t="s">
        <v>40</v>
      </c>
      <c r="CM8" s="59" t="s">
        <v>40</v>
      </c>
      <c r="CN8" s="59" t="s">
        <v>40</v>
      </c>
      <c r="CO8" s="59" t="s">
        <v>40</v>
      </c>
      <c r="CP8" s="59">
        <v>18495</v>
      </c>
      <c r="CQ8" s="59" t="s">
        <v>40</v>
      </c>
      <c r="CR8" s="59" t="s">
        <v>40</v>
      </c>
      <c r="CS8" s="59" t="s">
        <v>40</v>
      </c>
      <c r="CT8" s="59" t="s">
        <v>40</v>
      </c>
      <c r="CU8" s="59">
        <v>17279</v>
      </c>
      <c r="CV8" s="58">
        <v>17600</v>
      </c>
      <c r="CW8" s="59" t="s">
        <v>40</v>
      </c>
      <c r="CX8" s="59" t="s">
        <v>40</v>
      </c>
      <c r="CY8" s="59" t="s">
        <v>40</v>
      </c>
      <c r="CZ8" s="59" t="s">
        <v>40</v>
      </c>
      <c r="DA8" s="59">
        <v>43.7</v>
      </c>
      <c r="DB8" s="59" t="s">
        <v>40</v>
      </c>
      <c r="DC8" s="59" t="s">
        <v>40</v>
      </c>
      <c r="DD8" s="59" t="s">
        <v>40</v>
      </c>
      <c r="DE8" s="59" t="s">
        <v>40</v>
      </c>
      <c r="DF8" s="59">
        <v>55.7</v>
      </c>
      <c r="DG8" s="59">
        <v>55.6</v>
      </c>
      <c r="DH8" s="59" t="s">
        <v>40</v>
      </c>
      <c r="DI8" s="59" t="s">
        <v>40</v>
      </c>
      <c r="DJ8" s="59" t="s">
        <v>40</v>
      </c>
      <c r="DK8" s="59" t="s">
        <v>40</v>
      </c>
      <c r="DL8" s="59">
        <v>18</v>
      </c>
      <c r="DM8" s="59" t="s">
        <v>40</v>
      </c>
      <c r="DN8" s="59" t="s">
        <v>40</v>
      </c>
      <c r="DO8" s="59" t="s">
        <v>40</v>
      </c>
      <c r="DP8" s="59" t="s">
        <v>40</v>
      </c>
      <c r="DQ8" s="59">
        <v>24.4</v>
      </c>
      <c r="DR8" s="59">
        <v>25.1</v>
      </c>
      <c r="DS8" s="59" t="s">
        <v>40</v>
      </c>
      <c r="DT8" s="59" t="s">
        <v>40</v>
      </c>
      <c r="DU8" s="59" t="s">
        <v>40</v>
      </c>
      <c r="DV8" s="59" t="s">
        <v>40</v>
      </c>
      <c r="DW8" s="59">
        <v>0</v>
      </c>
      <c r="DX8" s="59" t="s">
        <v>40</v>
      </c>
      <c r="DY8" s="59" t="s">
        <v>40</v>
      </c>
      <c r="DZ8" s="59" t="s">
        <v>40</v>
      </c>
      <c r="EA8" s="59" t="s">
        <v>40</v>
      </c>
      <c r="EB8" s="59">
        <v>67.8</v>
      </c>
      <c r="EC8" s="59">
        <v>63</v>
      </c>
      <c r="ED8" s="58" t="s">
        <v>40</v>
      </c>
      <c r="EE8" s="58" t="s">
        <v>40</v>
      </c>
      <c r="EF8" s="58" t="s">
        <v>40</v>
      </c>
      <c r="EG8" s="58" t="s">
        <v>40</v>
      </c>
      <c r="EH8" s="58">
        <v>8.1999999999999993</v>
      </c>
      <c r="EI8" s="58" t="s">
        <v>40</v>
      </c>
      <c r="EJ8" s="58" t="s">
        <v>40</v>
      </c>
      <c r="EK8" s="58" t="s">
        <v>40</v>
      </c>
      <c r="EL8" s="58" t="s">
        <v>40</v>
      </c>
      <c r="EM8" s="58">
        <v>56.1</v>
      </c>
      <c r="EN8" s="58">
        <v>56.4</v>
      </c>
      <c r="EO8" s="58" t="s">
        <v>40</v>
      </c>
      <c r="EP8" s="58" t="s">
        <v>40</v>
      </c>
      <c r="EQ8" s="58" t="s">
        <v>40</v>
      </c>
      <c r="ER8" s="58" t="s">
        <v>40</v>
      </c>
      <c r="ES8" s="58">
        <v>19</v>
      </c>
      <c r="ET8" s="58" t="s">
        <v>40</v>
      </c>
      <c r="EU8" s="58" t="s">
        <v>40</v>
      </c>
      <c r="EV8" s="58" t="s">
        <v>40</v>
      </c>
      <c r="EW8" s="58" t="s">
        <v>40</v>
      </c>
      <c r="EX8" s="58">
        <v>69.7</v>
      </c>
      <c r="EY8" s="58">
        <v>70.7</v>
      </c>
      <c r="EZ8" s="59" t="s">
        <v>40</v>
      </c>
      <c r="FA8" s="59" t="s">
        <v>40</v>
      </c>
      <c r="FB8" s="59" t="s">
        <v>40</v>
      </c>
      <c r="FC8" s="59" t="s">
        <v>40</v>
      </c>
      <c r="FD8" s="59">
        <v>16328430</v>
      </c>
      <c r="FE8" s="59" t="s">
        <v>40</v>
      </c>
      <c r="FF8" s="59" t="s">
        <v>40</v>
      </c>
      <c r="FG8" s="59" t="s">
        <v>40</v>
      </c>
      <c r="FH8" s="59" t="s">
        <v>40</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2023-12-20T05:06:26Z</dcterms:created>
  <dcterms:modified xsi:type="dcterms:W3CDTF">2024-02-13T02:53:46Z</dcterms:modified>
  <cp:category/>
</cp:coreProperties>
</file>