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1319\01_病院機構G\01_病院機構関係\31_地方公営企業決算状況調査（決算統計）\07_経営比較分析表\03_機構から\"/>
    </mc:Choice>
  </mc:AlternateContent>
  <workbookProtection workbookAlgorithmName="SHA-512" workbookHashValue="fejX0ZtGZGPkTTdvoECWNeR+5tAf2M3cpVUBI/Y5pTsGlOajhXyXRRTSHeEwmynDypgUzQQO+TdG3sQa2kGxgA==" workbookSaltValue="OoYJk/AsOmNH2Xg7h9oTJA==" workbookSpinCount="100000" lockStructure="1"/>
  <bookViews>
    <workbookView xWindow="828" yWindow="-108" windowWidth="24876" windowHeight="14616"/>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FB7" i="5"/>
  <c r="LK79" i="4" s="1"/>
  <c r="FA7" i="5"/>
  <c r="EZ7" i="5"/>
  <c r="EX7" i="5"/>
  <c r="EW7" i="5"/>
  <c r="IM80" i="4" s="1"/>
  <c r="EV7" i="5"/>
  <c r="EU7" i="5"/>
  <c r="ET7" i="5"/>
  <c r="ES7" i="5"/>
  <c r="ER7" i="5"/>
  <c r="EQ7" i="5"/>
  <c r="EP7" i="5"/>
  <c r="EO7" i="5"/>
  <c r="EM7" i="5"/>
  <c r="EL7" i="5"/>
  <c r="EK7" i="5"/>
  <c r="EJ7" i="5"/>
  <c r="EI7" i="5"/>
  <c r="EH7" i="5"/>
  <c r="EG7" i="5"/>
  <c r="EF7" i="5"/>
  <c r="EK79" i="4" s="1"/>
  <c r="EE7" i="5"/>
  <c r="ED7" i="5"/>
  <c r="EB7" i="5"/>
  <c r="EA7" i="5"/>
  <c r="BI80" i="4" s="1"/>
  <c r="DZ7" i="5"/>
  <c r="DY7" i="5"/>
  <c r="DX7" i="5"/>
  <c r="DW7" i="5"/>
  <c r="BX79" i="4" s="1"/>
  <c r="DV7" i="5"/>
  <c r="DU7" i="5"/>
  <c r="DT7" i="5"/>
  <c r="DS7" i="5"/>
  <c r="P79" i="4" s="1"/>
  <c r="DQ7" i="5"/>
  <c r="DP7" i="5"/>
  <c r="DO7" i="5"/>
  <c r="DN7" i="5"/>
  <c r="KU56" i="4" s="1"/>
  <c r="DM7" i="5"/>
  <c r="DL7" i="5"/>
  <c r="DK7" i="5"/>
  <c r="DJ7" i="5"/>
  <c r="LJ55" i="4" s="1"/>
  <c r="DI7" i="5"/>
  <c r="DH7" i="5"/>
  <c r="DF7" i="5"/>
  <c r="DE7" i="5"/>
  <c r="IK56" i="4" s="1"/>
  <c r="DD7" i="5"/>
  <c r="DC7" i="5"/>
  <c r="DB7" i="5"/>
  <c r="DA7" i="5"/>
  <c r="CZ7" i="5"/>
  <c r="CY7" i="5"/>
  <c r="CX7" i="5"/>
  <c r="CW7" i="5"/>
  <c r="CU7" i="5"/>
  <c r="CT7" i="5"/>
  <c r="CS7" i="5"/>
  <c r="CR7" i="5"/>
  <c r="CQ7" i="5"/>
  <c r="CP7" i="5"/>
  <c r="CO7" i="5"/>
  <c r="CN7" i="5"/>
  <c r="EH55" i="4" s="1"/>
  <c r="CM7" i="5"/>
  <c r="CL7" i="5"/>
  <c r="CJ7" i="5"/>
  <c r="CI7" i="5"/>
  <c r="BI56" i="4" s="1"/>
  <c r="CH7" i="5"/>
  <c r="CG7" i="5"/>
  <c r="CF7" i="5"/>
  <c r="CE7" i="5"/>
  <c r="BX55" i="4" s="1"/>
  <c r="CD7" i="5"/>
  <c r="CC7" i="5"/>
  <c r="CB7" i="5"/>
  <c r="CA7" i="5"/>
  <c r="P55" i="4" s="1"/>
  <c r="BY7" i="5"/>
  <c r="BX7" i="5"/>
  <c r="BW7" i="5"/>
  <c r="BV7" i="5"/>
  <c r="KU34" i="4" s="1"/>
  <c r="BU7" i="5"/>
  <c r="BT7" i="5"/>
  <c r="BS7" i="5"/>
  <c r="BR7" i="5"/>
  <c r="LJ33" i="4" s="1"/>
  <c r="BQ7" i="5"/>
  <c r="BP7" i="5"/>
  <c r="BN7" i="5"/>
  <c r="BM7" i="5"/>
  <c r="IK34" i="4" s="1"/>
  <c r="BL7" i="5"/>
  <c r="BK7" i="5"/>
  <c r="BJ7" i="5"/>
  <c r="BI7" i="5"/>
  <c r="BH7" i="5"/>
  <c r="BG7" i="5"/>
  <c r="BF7" i="5"/>
  <c r="BE7" i="5"/>
  <c r="BC7" i="5"/>
  <c r="BB7" i="5"/>
  <c r="BA7" i="5"/>
  <c r="AZ7" i="5"/>
  <c r="AY7" i="5"/>
  <c r="AX7" i="5"/>
  <c r="AW7" i="5"/>
  <c r="AV7" i="5"/>
  <c r="EH33" i="4" s="1"/>
  <c r="AU7" i="5"/>
  <c r="AT7" i="5"/>
  <c r="AR7" i="5"/>
  <c r="AQ7" i="5"/>
  <c r="BI34" i="4" s="1"/>
  <c r="AP7" i="5"/>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W6" i="5"/>
  <c r="V6" i="5"/>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G80" i="4"/>
  <c r="JB80" i="4"/>
  <c r="HX80" i="4"/>
  <c r="HI80" i="4"/>
  <c r="GT80" i="4"/>
  <c r="FO80" i="4"/>
  <c r="EZ80" i="4"/>
  <c r="EK80" i="4"/>
  <c r="DV80" i="4"/>
  <c r="DG80" i="4"/>
  <c r="BX80" i="4"/>
  <c r="AT80" i="4"/>
  <c r="AE80" i="4"/>
  <c r="P80" i="4"/>
  <c r="MO79" i="4"/>
  <c r="LZ79" i="4"/>
  <c r="KV79" i="4"/>
  <c r="KG79" i="4"/>
  <c r="JB79" i="4"/>
  <c r="IM79" i="4"/>
  <c r="HX79" i="4"/>
  <c r="HI79" i="4"/>
  <c r="GT79" i="4"/>
  <c r="FO79" i="4"/>
  <c r="EZ79" i="4"/>
  <c r="DV79" i="4"/>
  <c r="DG79" i="4"/>
  <c r="BI79" i="4"/>
  <c r="AT79" i="4"/>
  <c r="AE79" i="4"/>
  <c r="MN56" i="4"/>
  <c r="LY56" i="4"/>
  <c r="LJ56" i="4"/>
  <c r="KF56" i="4"/>
  <c r="IZ56" i="4"/>
  <c r="HV56" i="4"/>
  <c r="HG56" i="4"/>
  <c r="GR56" i="4"/>
  <c r="FL56" i="4"/>
  <c r="EW56" i="4"/>
  <c r="EH56" i="4"/>
  <c r="DS56" i="4"/>
  <c r="DD56" i="4"/>
  <c r="BX56" i="4"/>
  <c r="AT56" i="4"/>
  <c r="AE56" i="4"/>
  <c r="P56" i="4"/>
  <c r="MN55" i="4"/>
  <c r="LY55" i="4"/>
  <c r="KU55" i="4"/>
  <c r="KF55" i="4"/>
  <c r="IZ55" i="4"/>
  <c r="IK55" i="4"/>
  <c r="HV55" i="4"/>
  <c r="HG55" i="4"/>
  <c r="GR55" i="4"/>
  <c r="FL55" i="4"/>
  <c r="EW55" i="4"/>
  <c r="DS55" i="4"/>
  <c r="DD55" i="4"/>
  <c r="BI55" i="4"/>
  <c r="AT55" i="4"/>
  <c r="AE55" i="4"/>
  <c r="MN34" i="4"/>
  <c r="LY34" i="4"/>
  <c r="LJ34" i="4"/>
  <c r="KF34" i="4"/>
  <c r="IZ34" i="4"/>
  <c r="HV34" i="4"/>
  <c r="HG34" i="4"/>
  <c r="GR34" i="4"/>
  <c r="FL34" i="4"/>
  <c r="EW34" i="4"/>
  <c r="EH34" i="4"/>
  <c r="DS34" i="4"/>
  <c r="DD34" i="4"/>
  <c r="BX34" i="4"/>
  <c r="AT34" i="4"/>
  <c r="AE34" i="4"/>
  <c r="P34" i="4"/>
  <c r="MN33" i="4"/>
  <c r="LY33" i="4"/>
  <c r="KU33" i="4"/>
  <c r="KF33" i="4"/>
  <c r="IZ33" i="4"/>
  <c r="IK33" i="4"/>
  <c r="HV33" i="4"/>
  <c r="HG33" i="4"/>
  <c r="GR33" i="4"/>
  <c r="FL33" i="4"/>
  <c r="EW33" i="4"/>
  <c r="DS33" i="4"/>
  <c r="DD33" i="4"/>
  <c r="BI33" i="4"/>
  <c r="AT33" i="4"/>
  <c r="AE33" i="4"/>
  <c r="LP12" i="4"/>
  <c r="JW12" i="4"/>
  <c r="ID12" i="4"/>
  <c r="EG12" i="4"/>
  <c r="CN12" i="4"/>
  <c r="AU12" i="4"/>
  <c r="LP10" i="4"/>
  <c r="JW10" i="4"/>
  <c r="FZ10" i="4"/>
  <c r="EG10" i="4"/>
  <c r="CN10" i="4"/>
  <c r="B10" i="4"/>
  <c r="LP8" i="4"/>
  <c r="JW8" i="4"/>
  <c r="ID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54" i="4"/>
  <c r="P32" i="4"/>
  <c r="P78" i="4"/>
  <c r="KG78" i="4"/>
  <c r="KF54" i="4"/>
  <c r="KF32" i="4"/>
  <c r="AT78" i="4"/>
  <c r="AT54" i="4"/>
  <c r="AT32" i="4"/>
  <c r="LK78" i="4"/>
  <c r="LJ54" i="4"/>
  <c r="LJ32" i="4"/>
  <c r="HV32" i="4"/>
  <c r="HX78" i="4"/>
  <c r="HV54" i="4"/>
  <c r="EK78" i="4"/>
  <c r="EH54" i="4"/>
  <c r="EH32" i="4"/>
  <c r="LZ78" i="4"/>
  <c r="LY54" i="4"/>
  <c r="LY32" i="4"/>
  <c r="IM78" i="4"/>
  <c r="IK54" i="4"/>
  <c r="IK32" i="4"/>
  <c r="EW32" i="4"/>
  <c r="EZ78" i="4"/>
  <c r="EW54" i="4"/>
  <c r="BI78" i="4"/>
  <c r="BI54" i="4"/>
  <c r="BI32" i="4"/>
  <c r="DV78" i="4"/>
  <c r="DS54" i="4"/>
  <c r="DS32" i="4"/>
  <c r="AE78" i="4"/>
  <c r="AE54" i="4"/>
  <c r="AE32" i="4"/>
  <c r="KU32" i="4"/>
  <c r="KV78" i="4"/>
  <c r="KU54" i="4"/>
  <c r="HI78" i="4"/>
  <c r="HG54" i="4"/>
  <c r="HG32" i="4"/>
</calcChain>
</file>

<file path=xl/sharedStrings.xml><?xml version="1.0" encoding="utf-8"?>
<sst xmlns="http://schemas.openxmlformats.org/spreadsheetml/2006/main" count="346" uniqueCount="183">
  <si>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</si>
  <si>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</si>
  <si>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</si>
  <si>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</si>
  <si>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</si>
  <si>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</si>
  <si>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</si>
  <si>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</si>
  <si>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</si>
  <si>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</si>
  <si>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</si>
  <si>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</si>
  <si>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</si>
  <si>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</si>
  <si>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</si>
  <si>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</si>
  <si>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</si>
  <si>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</si>
  <si>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</si>
  <si>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</si>
  <si>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</si>
  <si>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</si>
  <si>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</si>
  <si>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</si>
  <si>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</si>
  <si>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</si>
  <si>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</si>
  <si>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</si>
  <si>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</si>
  <si>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</si>
  <si>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</si>
  <si>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</si>
  <si>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</si>
  <si>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</si>
  <si>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</si>
  <si>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</si>
  <si>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</si>
  <si>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</si>
  <si>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</si>
  <si>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</si>
  <si>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</si>
  <si>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</si>
  <si>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</si>
  <si>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</si>
  <si>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</si>
  <si>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</si>
  <si>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</si>
  <si>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</si>
  <si>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</si>
  <si>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</si>
  <si>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</si>
  <si>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</si>
  <si>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</si>
  <si>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</si>
  <si>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</si>
  <si>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</si>
  <si>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</si>
  <si>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</si>
  <si>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</si>
  <si>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</si>
  <si>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</si>
  <si>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</si>
  <si>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</si>
  <si>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</si>
  <si>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</si>
  <si>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</si>
  <si>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</si>
  <si>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</si>
  <si>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</si>
  <si>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</si>
  <si>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</si>
  <si>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</si>
  <si>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</si>
  <si>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</si>
  <si>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</si>
  <si>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</si>
  <si>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</si>
  <si>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</si>
  <si>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</si>
  <si>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</si>
  <si>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</si>
  <si>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</si>
  <si>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</si>
  <si>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</si>
  <si>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</si>
  <si>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</si>
  <si>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</si>
  <si>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</si>
  <si>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</si>
  <si>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</si>
  <si>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</si>
  <si>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</si>
  <si>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</si>
  <si>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</si>
  <si>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</si>
  <si>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</si>
  <si>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</si>
  <si>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</si>
  <si>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</si>
  <si>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</si>
  <si>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</si>
  <si>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</si>
  <si>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</si>
  <si>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</si>
  <si>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</si>
  <si>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</si>
  <si>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</si>
  <si>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</si>
  <si>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</si>
  <si>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</si>
  <si>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</si>
  <si>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</si>
  <si>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</si>
  <si>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</si>
  <si>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</si>
  <si>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</si>
  <si>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</si>
  <si>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</si>
  <si>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</si>
  <si>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</si>
  <si>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</si>
  <si>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</si>
  <si>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</si>
  <si>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</si>
  <si>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</si>
  <si>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</si>
  <si>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</si>
  <si>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</si>
  <si>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</si>
  <si>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</si>
  <si>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</si>
  <si>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</si>
  <si>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</si>
  <si>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</si>
  <si>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</si>
  <si>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</si>
  <si>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</si>
  <si>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</si>
  <si>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</si>
  <si>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</si>
  <si>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</si>
  <si>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</si>
  <si>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</si>
  <si>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</si>
  <si>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</si>
  <si>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</si>
  <si>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</si>
  <si>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</si>
  <si>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</si>
  <si>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</si>
  <si>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</si>
  <si>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</si>
  <si>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</si>
  <si>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</si>
  <si>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</si>
  <si>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</si>
  <si>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</si>
  <si>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</si>
  <si>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</si>
  <si>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</si>
  <si>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</si>
  <si>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</si>
  <si>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</si>
  <si>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</si>
  <si>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地方独立行政法人神奈川県立病院機構</t>
  </si>
  <si>
    <t>精神医療センター</t>
  </si>
  <si>
    <t>地方独立行政法人</t>
  </si>
  <si>
    <t>病院事業</t>
  </si>
  <si>
    <t>精神科病院</t>
  </si>
  <si>
    <t>精神病院</t>
  </si>
  <si>
    <t>非設置</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</si>
  <si>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</si>
  <si>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</si>
  <si>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</si>
  <si>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</si>
  <si>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</si>
  <si>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</si>
  <si>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</si>
  <si>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</si>
  <si>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精神科救急医療システムの基幹病院として、精神科救急病床を県内で最多の16床設置し、救急患者を積極的に受け入れるとともに、思春期医療を実施するほか、難治なうつ病等を対象とするストレスケア医療、アルコールや薬物等の物質依存症やギャンブル依存症を対象とする依存症医療、医療観察法医療といった専門的な医療の提供に加え、統合失調症の薬物療法の難治患者に対するクロザピンを用いた薬物療法を実施するなど、神奈川県の精神科医療の中心的役割を果たしている。  
  また、認知症の早期発見に向け、「もの忘れ外来」における鑑別診断の推進を図っている。</t>
    <phoneticPr fontId="5"/>
  </si>
  <si>
    <t>　新型コロナウイルス感染対応の状況下においても、入院・外来患者の増加並びに単価の改善による医業収益の増加等により、②医業収支比率は前年度を上回り、⑥外来患者１人１日当たり収益も前年度を上回った。
　①経常収支比率は、補助金等収益の減少等により前年度を下回ったが、毎年100％を超える水準で推移している。</t>
    <rPh sb="12" eb="14">
      <t>タイオウ</t>
    </rPh>
    <rPh sb="24" eb="26">
      <t>ニュウイン</t>
    </rPh>
    <rPh sb="34" eb="35">
      <t>ナラ</t>
    </rPh>
    <rPh sb="37" eb="39">
      <t>タンカ</t>
    </rPh>
    <rPh sb="40" eb="42">
      <t>カイゼン</t>
    </rPh>
    <phoneticPr fontId="5"/>
  </si>
  <si>
    <r>
      <t>　①有形固定資産減価償却率及び②器械備品減価償却率ともに前年度を上回ったが、</t>
    </r>
    <r>
      <rPr>
        <sz val="11"/>
        <rFont val="ＭＳ ゴシック"/>
        <family val="3"/>
        <charset val="128"/>
      </rPr>
      <t>①有形固定資産減価償却率については</t>
    </r>
    <r>
      <rPr>
        <sz val="11"/>
        <color theme="1"/>
        <rFont val="ＭＳ ゴシック"/>
        <family val="3"/>
        <charset val="128"/>
      </rPr>
      <t>類似病院の平均を下回っている。
　今後は、機器等の稼働状況や耐用年数を考慮し、計画的に更新していく必要がある。</t>
    </r>
    <phoneticPr fontId="5"/>
  </si>
  <si>
    <r>
      <t>　新型コロナウイルス感染対応の状況下においても、可能な限り通常医療を継続させた結果、入院・外来患者単価の改善に加え、入院・外来患者が増加し、医業収益が増加したものの、補助金等収益の減少や経費、減価償却費の増加等により、経常収支比率は前年度比で</t>
    </r>
    <r>
      <rPr>
        <sz val="11"/>
        <rFont val="ＭＳ ゴシック"/>
        <family val="3"/>
        <charset val="128"/>
      </rPr>
      <t>減少</t>
    </r>
    <r>
      <rPr>
        <sz val="11"/>
        <color theme="1"/>
        <rFont val="ＭＳ ゴシック"/>
        <family val="3"/>
        <charset val="128"/>
      </rPr>
      <t>となった。
　今後も引き続き、患者確保の取り組みを行うことに加え、地域の医療機関との連携強化によって効率的な病床運用を行い、収益を向上させるとともに、経費の抑制にも努め、安定した収支の確保を図る。</t>
    </r>
    <rPh sb="12" eb="14">
      <t>タイオウ</t>
    </rPh>
    <rPh sb="58" eb="60">
      <t>ニュウイン</t>
    </rPh>
    <rPh sb="121" eb="123">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</si>
</sst>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91.3</c:v>
                </c:pt>
                <c:pt idx="1">
                  <c:v>91.6</c:v>
                </c:pt>
                <c:pt idx="2">
                  <c:v>84.5</c:v>
                </c:pt>
                <c:pt idx="3">
                  <c:v>78.8</c:v>
                </c:pt>
                <c:pt idx="4">
                  <c:v>83.8</c:v>
                </c:pt>
              </c:numCache>
            </c:numRef>
          </c:val>
          <c:extLst>
            <c:ext xmlns:c16="http://schemas.microsoft.com/office/drawing/2014/chart" uri="{C3380CC4-5D6E-409C-BE32-E72D297353CC}">
              <c16:uniqueId val="{00000000-2ED9-43F0-B487-2CF1142F2DC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69.8</c:v>
                </c:pt>
                <c:pt idx="2">
                  <c:v>65.3</c:v>
                </c:pt>
                <c:pt idx="3">
                  <c:v>63.1</c:v>
                </c:pt>
                <c:pt idx="4">
                  <c:v>62.3</c:v>
                </c:pt>
              </c:numCache>
            </c:numRef>
          </c:val>
          <c:smooth val="0"/>
          <c:extLst>
            <c:ext xmlns:c16="http://schemas.microsoft.com/office/drawing/2014/chart" uri="{C3380CC4-5D6E-409C-BE32-E72D297353CC}">
              <c16:uniqueId val="{00000001-2ED9-43F0-B487-2CF1142F2DC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62.6</c:v>
                </c:pt>
                <c:pt idx="1">
                  <c:v>63.9</c:v>
                </c:pt>
                <c:pt idx="2">
                  <c:v>64.599999999999994</c:v>
                </c:pt>
                <c:pt idx="3">
                  <c:v>64.8</c:v>
                </c:pt>
                <c:pt idx="4">
                  <c:v>65.7</c:v>
                </c:pt>
              </c:numCache>
            </c:numRef>
          </c:val>
          <c:extLst>
            <c:ext xmlns:c16="http://schemas.microsoft.com/office/drawing/2014/chart" uri="{C3380CC4-5D6E-409C-BE32-E72D297353CC}">
              <c16:uniqueId val="{00000000-CAEB-4704-B889-1F7A7024D95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66.2</c:v>
                </c:pt>
                <c:pt idx="1">
                  <c:v>64.5</c:v>
                </c:pt>
                <c:pt idx="2">
                  <c:v>61.9</c:v>
                </c:pt>
                <c:pt idx="3">
                  <c:v>61.7</c:v>
                </c:pt>
                <c:pt idx="4">
                  <c:v>61.5</c:v>
                </c:pt>
              </c:numCache>
            </c:numRef>
          </c:val>
          <c:smooth val="0"/>
          <c:extLst>
            <c:ext xmlns:c16="http://schemas.microsoft.com/office/drawing/2014/chart" uri="{C3380CC4-5D6E-409C-BE32-E72D297353CC}">
              <c16:uniqueId val="{00000001-CAEB-4704-B889-1F7A7024D95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69.3</c:v>
                </c:pt>
                <c:pt idx="1">
                  <c:v>70.7</c:v>
                </c:pt>
                <c:pt idx="2">
                  <c:v>71.400000000000006</c:v>
                </c:pt>
                <c:pt idx="3">
                  <c:v>71.900000000000006</c:v>
                </c:pt>
                <c:pt idx="4">
                  <c:v>72.3</c:v>
                </c:pt>
              </c:numCache>
            </c:numRef>
          </c:val>
          <c:extLst>
            <c:ext xmlns:c16="http://schemas.microsoft.com/office/drawing/2014/chart" uri="{C3380CC4-5D6E-409C-BE32-E72D297353CC}">
              <c16:uniqueId val="{00000000-E147-45CE-991E-807D4154A84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68.400000000000006</c:v>
                </c:pt>
                <c:pt idx="1">
                  <c:v>66.900000000000006</c:v>
                </c:pt>
                <c:pt idx="2">
                  <c:v>64.8</c:v>
                </c:pt>
                <c:pt idx="3">
                  <c:v>64.099999999999994</c:v>
                </c:pt>
                <c:pt idx="4">
                  <c:v>64.099999999999994</c:v>
                </c:pt>
              </c:numCache>
            </c:numRef>
          </c:val>
          <c:smooth val="0"/>
          <c:extLst>
            <c:ext xmlns:c16="http://schemas.microsoft.com/office/drawing/2014/chart" uri="{C3380CC4-5D6E-409C-BE32-E72D297353CC}">
              <c16:uniqueId val="{00000001-E147-45CE-991E-807D4154A84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102.6</c:v>
                </c:pt>
                <c:pt idx="1">
                  <c:v>100.5</c:v>
                </c:pt>
                <c:pt idx="2">
                  <c:v>107.6</c:v>
                </c:pt>
                <c:pt idx="3">
                  <c:v>107.3</c:v>
                </c:pt>
                <c:pt idx="4">
                  <c:v>104.4</c:v>
                </c:pt>
              </c:numCache>
            </c:numRef>
          </c:val>
          <c:extLst>
            <c:ext xmlns:c16="http://schemas.microsoft.com/office/drawing/2014/chart" uri="{C3380CC4-5D6E-409C-BE32-E72D297353CC}">
              <c16:uniqueId val="{00000000-BDCB-46D4-BDD4-A91C153C92E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99.7</c:v>
                </c:pt>
                <c:pt idx="2">
                  <c:v>102.3</c:v>
                </c:pt>
                <c:pt idx="3">
                  <c:v>103.5</c:v>
                </c:pt>
                <c:pt idx="4">
                  <c:v>102.5</c:v>
                </c:pt>
              </c:numCache>
            </c:numRef>
          </c:val>
          <c:smooth val="0"/>
          <c:extLst>
            <c:ext xmlns:c16="http://schemas.microsoft.com/office/drawing/2014/chart" uri="{C3380CC4-5D6E-409C-BE32-E72D297353CC}">
              <c16:uniqueId val="{00000001-BDCB-46D4-BDD4-A91C153C92E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26.3</c:v>
                </c:pt>
                <c:pt idx="1">
                  <c:v>29.5</c:v>
                </c:pt>
                <c:pt idx="2">
                  <c:v>32.9</c:v>
                </c:pt>
                <c:pt idx="3">
                  <c:v>37.799999999999997</c:v>
                </c:pt>
                <c:pt idx="4">
                  <c:v>42.6</c:v>
                </c:pt>
              </c:numCache>
            </c:numRef>
          </c:val>
          <c:extLst>
            <c:ext xmlns:c16="http://schemas.microsoft.com/office/drawing/2014/chart" uri="{C3380CC4-5D6E-409C-BE32-E72D297353CC}">
              <c16:uniqueId val="{00000000-9722-4A83-BD75-3279EFE69B9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50.2</c:v>
                </c:pt>
                <c:pt idx="1">
                  <c:v>52.3</c:v>
                </c:pt>
                <c:pt idx="2">
                  <c:v>54</c:v>
                </c:pt>
                <c:pt idx="3">
                  <c:v>55.1</c:v>
                </c:pt>
                <c:pt idx="4">
                  <c:v>52.2</c:v>
                </c:pt>
              </c:numCache>
            </c:numRef>
          </c:val>
          <c:smooth val="0"/>
          <c:extLst>
            <c:ext xmlns:c16="http://schemas.microsoft.com/office/drawing/2014/chart" uri="{C3380CC4-5D6E-409C-BE32-E72D297353CC}">
              <c16:uniqueId val="{00000001-9722-4A83-BD75-3279EFE69B9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60.6</c:v>
                </c:pt>
                <c:pt idx="1">
                  <c:v>63.7</c:v>
                </c:pt>
                <c:pt idx="2">
                  <c:v>50.6</c:v>
                </c:pt>
                <c:pt idx="3">
                  <c:v>59.9</c:v>
                </c:pt>
                <c:pt idx="4">
                  <c:v>69.599999999999994</c:v>
                </c:pt>
              </c:numCache>
            </c:numRef>
          </c:val>
          <c:extLst>
            <c:ext xmlns:c16="http://schemas.microsoft.com/office/drawing/2014/chart" uri="{C3380CC4-5D6E-409C-BE32-E72D297353CC}">
              <c16:uniqueId val="{00000000-BBA7-440A-9CD2-802D735F31B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69.5</c:v>
                </c:pt>
                <c:pt idx="2">
                  <c:v>67.5</c:v>
                </c:pt>
                <c:pt idx="3">
                  <c:v>68.7</c:v>
                </c:pt>
                <c:pt idx="4">
                  <c:v>68</c:v>
                </c:pt>
              </c:numCache>
            </c:numRef>
          </c:val>
          <c:smooth val="0"/>
          <c:extLst>
            <c:ext xmlns:c16="http://schemas.microsoft.com/office/drawing/2014/chart" uri="{C3380CC4-5D6E-409C-BE32-E72D297353CC}">
              <c16:uniqueId val="{00000001-BBA7-440A-9CD2-802D735F31B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26423449</c:v>
                </c:pt>
                <c:pt idx="1">
                  <c:v>25669885</c:v>
                </c:pt>
                <c:pt idx="2">
                  <c:v>26823347</c:v>
                </c:pt>
                <c:pt idx="3">
                  <c:v>26759387</c:v>
                </c:pt>
                <c:pt idx="4">
                  <c:v>26887969</c:v>
                </c:pt>
              </c:numCache>
            </c:numRef>
          </c:val>
          <c:extLst>
            <c:ext xmlns:c16="http://schemas.microsoft.com/office/drawing/2014/chart" uri="{C3380CC4-5D6E-409C-BE32-E72D297353CC}">
              <c16:uniqueId val="{00000000-0DC3-4F87-8633-4128D43CABC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27722473</c:v>
                </c:pt>
                <c:pt idx="1">
                  <c:v>27879712</c:v>
                </c:pt>
                <c:pt idx="2">
                  <c:v>28287536</c:v>
                </c:pt>
                <c:pt idx="3">
                  <c:v>28070344</c:v>
                </c:pt>
                <c:pt idx="4">
                  <c:v>28458752</c:v>
                </c:pt>
              </c:numCache>
            </c:numRef>
          </c:val>
          <c:smooth val="0"/>
          <c:extLst>
            <c:ext xmlns:c16="http://schemas.microsoft.com/office/drawing/2014/chart" uri="{C3380CC4-5D6E-409C-BE32-E72D297353CC}">
              <c16:uniqueId val="{00000001-0DC3-4F87-8633-4128D43CABC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5</c:v>
                </c:pt>
                <c:pt idx="1">
                  <c:v>5.4</c:v>
                </c:pt>
                <c:pt idx="2">
                  <c:v>5.3</c:v>
                </c:pt>
                <c:pt idx="3">
                  <c:v>5.2</c:v>
                </c:pt>
                <c:pt idx="4">
                  <c:v>5.9</c:v>
                </c:pt>
              </c:numCache>
            </c:numRef>
          </c:val>
          <c:extLst>
            <c:ext xmlns:c16="http://schemas.microsoft.com/office/drawing/2014/chart" uri="{C3380CC4-5D6E-409C-BE32-E72D297353CC}">
              <c16:uniqueId val="{00000000-179C-402C-BC0C-7795505CE2C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7.9</c:v>
                </c:pt>
                <c:pt idx="1">
                  <c:v>8.1</c:v>
                </c:pt>
                <c:pt idx="2">
                  <c:v>7.9</c:v>
                </c:pt>
                <c:pt idx="3">
                  <c:v>7.7</c:v>
                </c:pt>
                <c:pt idx="4">
                  <c:v>7.3</c:v>
                </c:pt>
              </c:numCache>
            </c:numRef>
          </c:val>
          <c:smooth val="0"/>
          <c:extLst>
            <c:ext xmlns:c16="http://schemas.microsoft.com/office/drawing/2014/chart" uri="{C3380CC4-5D6E-409C-BE32-E72D297353CC}">
              <c16:uniqueId val="{00000001-179C-402C-BC0C-7795505CE2C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70</c:v>
                </c:pt>
                <c:pt idx="1">
                  <c:v>71.3</c:v>
                </c:pt>
                <c:pt idx="2">
                  <c:v>66</c:v>
                </c:pt>
                <c:pt idx="3">
                  <c:v>65.400000000000006</c:v>
                </c:pt>
                <c:pt idx="4">
                  <c:v>66.599999999999994</c:v>
                </c:pt>
              </c:numCache>
            </c:numRef>
          </c:val>
          <c:extLst>
            <c:ext xmlns:c16="http://schemas.microsoft.com/office/drawing/2014/chart" uri="{C3380CC4-5D6E-409C-BE32-E72D297353CC}">
              <c16:uniqueId val="{00000000-E2F4-423C-8DF9-83103D7EF11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87.6</c:v>
                </c:pt>
                <c:pt idx="1">
                  <c:v>89.7</c:v>
                </c:pt>
                <c:pt idx="2">
                  <c:v>92.2</c:v>
                </c:pt>
                <c:pt idx="3">
                  <c:v>91.4</c:v>
                </c:pt>
                <c:pt idx="4">
                  <c:v>84</c:v>
                </c:pt>
              </c:numCache>
            </c:numRef>
          </c:val>
          <c:smooth val="0"/>
          <c:extLst>
            <c:ext xmlns:c16="http://schemas.microsoft.com/office/drawing/2014/chart" uri="{C3380CC4-5D6E-409C-BE32-E72D297353CC}">
              <c16:uniqueId val="{00000001-E2F4-423C-8DF9-83103D7EF11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7321</c:v>
                </c:pt>
                <c:pt idx="1">
                  <c:v>7454</c:v>
                </c:pt>
                <c:pt idx="2">
                  <c:v>7697</c:v>
                </c:pt>
                <c:pt idx="3">
                  <c:v>8151</c:v>
                </c:pt>
                <c:pt idx="4">
                  <c:v>8249</c:v>
                </c:pt>
              </c:numCache>
            </c:numRef>
          </c:val>
          <c:extLst>
            <c:ext xmlns:c16="http://schemas.microsoft.com/office/drawing/2014/chart" uri="{C3380CC4-5D6E-409C-BE32-E72D297353CC}">
              <c16:uniqueId val="{00000000-27C6-4999-B746-4EA144F4525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8518</c:v>
                </c:pt>
                <c:pt idx="1">
                  <c:v>7891</c:v>
                </c:pt>
                <c:pt idx="2">
                  <c:v>8706</c:v>
                </c:pt>
                <c:pt idx="3">
                  <c:v>8691</c:v>
                </c:pt>
                <c:pt idx="4">
                  <c:v>8761</c:v>
                </c:pt>
              </c:numCache>
            </c:numRef>
          </c:val>
          <c:smooth val="0"/>
          <c:extLst>
            <c:ext xmlns:c16="http://schemas.microsoft.com/office/drawing/2014/chart" uri="{C3380CC4-5D6E-409C-BE32-E72D297353CC}">
              <c16:uniqueId val="{00000001-27C6-4999-B746-4EA144F4525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24747</c:v>
                </c:pt>
                <c:pt idx="1">
                  <c:v>24871</c:v>
                </c:pt>
                <c:pt idx="2">
                  <c:v>26806</c:v>
                </c:pt>
                <c:pt idx="3">
                  <c:v>28426</c:v>
                </c:pt>
                <c:pt idx="4">
                  <c:v>28213</c:v>
                </c:pt>
              </c:numCache>
            </c:numRef>
          </c:val>
          <c:extLst>
            <c:ext xmlns:c16="http://schemas.microsoft.com/office/drawing/2014/chart" uri="{C3380CC4-5D6E-409C-BE32-E72D297353CC}">
              <c16:uniqueId val="{00000000-B40F-4A8B-B073-145CF85BBFC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21418</c:v>
                </c:pt>
                <c:pt idx="1">
                  <c:v>21604</c:v>
                </c:pt>
                <c:pt idx="2">
                  <c:v>22234</c:v>
                </c:pt>
                <c:pt idx="3">
                  <c:v>22875</c:v>
                </c:pt>
                <c:pt idx="4">
                  <c:v>23419</c:v>
                </c:pt>
              </c:numCache>
            </c:numRef>
          </c:val>
          <c:smooth val="0"/>
          <c:extLst>
            <c:ext xmlns:c16="http://schemas.microsoft.com/office/drawing/2014/chart" uri="{C3380CC4-5D6E-409C-BE32-E72D297353CC}">
              <c16:uniqueId val="{00000001-B40F-4A8B-B073-145CF85BBFC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22.8</c:v>
                </c:pt>
                <c:pt idx="1">
                  <c:v>22.7</c:v>
                </c:pt>
                <c:pt idx="2">
                  <c:v>14.8</c:v>
                </c:pt>
                <c:pt idx="3">
                  <c:v>7.9</c:v>
                </c:pt>
                <c:pt idx="4">
                  <c:v>5.3</c:v>
                </c:pt>
              </c:numCache>
            </c:numRef>
          </c:val>
          <c:extLst>
            <c:ext xmlns:c16="http://schemas.microsoft.com/office/drawing/2014/chart" uri="{C3380CC4-5D6E-409C-BE32-E72D297353CC}">
              <c16:uniqueId val="{00000000-3002-4B06-B668-C50BDE6688C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176.9</c:v>
                </c:pt>
                <c:pt idx="1">
                  <c:v>177.9</c:v>
                </c:pt>
                <c:pt idx="2">
                  <c:v>197.8</c:v>
                </c:pt>
                <c:pt idx="3">
                  <c:v>171</c:v>
                </c:pt>
                <c:pt idx="4">
                  <c:v>160.5</c:v>
                </c:pt>
              </c:numCache>
            </c:numRef>
          </c:val>
          <c:smooth val="0"/>
          <c:extLst>
            <c:ext xmlns:c16="http://schemas.microsoft.com/office/drawing/2014/chart" uri="{C3380CC4-5D6E-409C-BE32-E72D297353CC}">
              <c16:uniqueId val="{00000001-3002-4B06-B668-C50BDE6688C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神奈川県地方独立行政法人神奈川県立病院機構　精神医療センター</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精神科病院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精神病院</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t="str">
        <f>データ!Z6</f>
        <v>-</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323</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323</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18463</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t="str">
        <f>データ!AF6</f>
        <v>-</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t="str">
        <f>データ!AH6</f>
        <v>-</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69</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179</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102.6</v>
      </c>
      <c r="Q33" s="70"/>
      <c r="R33" s="70"/>
      <c r="S33" s="70"/>
      <c r="T33" s="70"/>
      <c r="U33" s="70"/>
      <c r="V33" s="70"/>
      <c r="W33" s="70"/>
      <c r="X33" s="70"/>
      <c r="Y33" s="70"/>
      <c r="Z33" s="70"/>
      <c r="AA33" s="70"/>
      <c r="AB33" s="70"/>
      <c r="AC33" s="70"/>
      <c r="AD33" s="71"/>
      <c r="AE33" s="69">
        <f>データ!AJ7</f>
        <v>100.5</v>
      </c>
      <c r="AF33" s="70"/>
      <c r="AG33" s="70"/>
      <c r="AH33" s="70"/>
      <c r="AI33" s="70"/>
      <c r="AJ33" s="70"/>
      <c r="AK33" s="70"/>
      <c r="AL33" s="70"/>
      <c r="AM33" s="70"/>
      <c r="AN33" s="70"/>
      <c r="AO33" s="70"/>
      <c r="AP33" s="70"/>
      <c r="AQ33" s="70"/>
      <c r="AR33" s="70"/>
      <c r="AS33" s="71"/>
      <c r="AT33" s="69">
        <f>データ!AK7</f>
        <v>107.6</v>
      </c>
      <c r="AU33" s="70"/>
      <c r="AV33" s="70"/>
      <c r="AW33" s="70"/>
      <c r="AX33" s="70"/>
      <c r="AY33" s="70"/>
      <c r="AZ33" s="70"/>
      <c r="BA33" s="70"/>
      <c r="BB33" s="70"/>
      <c r="BC33" s="70"/>
      <c r="BD33" s="70"/>
      <c r="BE33" s="70"/>
      <c r="BF33" s="70"/>
      <c r="BG33" s="70"/>
      <c r="BH33" s="71"/>
      <c r="BI33" s="69">
        <f>データ!AL7</f>
        <v>107.3</v>
      </c>
      <c r="BJ33" s="70"/>
      <c r="BK33" s="70"/>
      <c r="BL33" s="70"/>
      <c r="BM33" s="70"/>
      <c r="BN33" s="70"/>
      <c r="BO33" s="70"/>
      <c r="BP33" s="70"/>
      <c r="BQ33" s="70"/>
      <c r="BR33" s="70"/>
      <c r="BS33" s="70"/>
      <c r="BT33" s="70"/>
      <c r="BU33" s="70"/>
      <c r="BV33" s="70"/>
      <c r="BW33" s="71"/>
      <c r="BX33" s="69">
        <f>データ!AM7</f>
        <v>104.4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69.3</v>
      </c>
      <c r="DE33" s="70"/>
      <c r="DF33" s="70"/>
      <c r="DG33" s="70"/>
      <c r="DH33" s="70"/>
      <c r="DI33" s="70"/>
      <c r="DJ33" s="70"/>
      <c r="DK33" s="70"/>
      <c r="DL33" s="70"/>
      <c r="DM33" s="70"/>
      <c r="DN33" s="70"/>
      <c r="DO33" s="70"/>
      <c r="DP33" s="70"/>
      <c r="DQ33" s="70"/>
      <c r="DR33" s="71"/>
      <c r="DS33" s="69">
        <f>データ!AU7</f>
        <v>70.7</v>
      </c>
      <c r="DT33" s="70"/>
      <c r="DU33" s="70"/>
      <c r="DV33" s="70"/>
      <c r="DW33" s="70"/>
      <c r="DX33" s="70"/>
      <c r="DY33" s="70"/>
      <c r="DZ33" s="70"/>
      <c r="EA33" s="70"/>
      <c r="EB33" s="70"/>
      <c r="EC33" s="70"/>
      <c r="ED33" s="70"/>
      <c r="EE33" s="70"/>
      <c r="EF33" s="70"/>
      <c r="EG33" s="71"/>
      <c r="EH33" s="69">
        <f>データ!AV7</f>
        <v>71.400000000000006</v>
      </c>
      <c r="EI33" s="70"/>
      <c r="EJ33" s="70"/>
      <c r="EK33" s="70"/>
      <c r="EL33" s="70"/>
      <c r="EM33" s="70"/>
      <c r="EN33" s="70"/>
      <c r="EO33" s="70"/>
      <c r="EP33" s="70"/>
      <c r="EQ33" s="70"/>
      <c r="ER33" s="70"/>
      <c r="ES33" s="70"/>
      <c r="ET33" s="70"/>
      <c r="EU33" s="70"/>
      <c r="EV33" s="71"/>
      <c r="EW33" s="69">
        <f>データ!AW7</f>
        <v>71.900000000000006</v>
      </c>
      <c r="EX33" s="70"/>
      <c r="EY33" s="70"/>
      <c r="EZ33" s="70"/>
      <c r="FA33" s="70"/>
      <c r="FB33" s="70"/>
      <c r="FC33" s="70"/>
      <c r="FD33" s="70"/>
      <c r="FE33" s="70"/>
      <c r="FF33" s="70"/>
      <c r="FG33" s="70"/>
      <c r="FH33" s="70"/>
      <c r="FI33" s="70"/>
      <c r="FJ33" s="70"/>
      <c r="FK33" s="71"/>
      <c r="FL33" s="69">
        <f>データ!AX7</f>
        <v>72.3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62.6</v>
      </c>
      <c r="GS33" s="70"/>
      <c r="GT33" s="70"/>
      <c r="GU33" s="70"/>
      <c r="GV33" s="70"/>
      <c r="GW33" s="70"/>
      <c r="GX33" s="70"/>
      <c r="GY33" s="70"/>
      <c r="GZ33" s="70"/>
      <c r="HA33" s="70"/>
      <c r="HB33" s="70"/>
      <c r="HC33" s="70"/>
      <c r="HD33" s="70"/>
      <c r="HE33" s="70"/>
      <c r="HF33" s="71"/>
      <c r="HG33" s="69">
        <f>データ!BF7</f>
        <v>63.9</v>
      </c>
      <c r="HH33" s="70"/>
      <c r="HI33" s="70"/>
      <c r="HJ33" s="70"/>
      <c r="HK33" s="70"/>
      <c r="HL33" s="70"/>
      <c r="HM33" s="70"/>
      <c r="HN33" s="70"/>
      <c r="HO33" s="70"/>
      <c r="HP33" s="70"/>
      <c r="HQ33" s="70"/>
      <c r="HR33" s="70"/>
      <c r="HS33" s="70"/>
      <c r="HT33" s="70"/>
      <c r="HU33" s="71"/>
      <c r="HV33" s="69">
        <f>データ!BG7</f>
        <v>64.599999999999994</v>
      </c>
      <c r="HW33" s="70"/>
      <c r="HX33" s="70"/>
      <c r="HY33" s="70"/>
      <c r="HZ33" s="70"/>
      <c r="IA33" s="70"/>
      <c r="IB33" s="70"/>
      <c r="IC33" s="70"/>
      <c r="ID33" s="70"/>
      <c r="IE33" s="70"/>
      <c r="IF33" s="70"/>
      <c r="IG33" s="70"/>
      <c r="IH33" s="70"/>
      <c r="II33" s="70"/>
      <c r="IJ33" s="71"/>
      <c r="IK33" s="69">
        <f>データ!BH7</f>
        <v>64.8</v>
      </c>
      <c r="IL33" s="70"/>
      <c r="IM33" s="70"/>
      <c r="IN33" s="70"/>
      <c r="IO33" s="70"/>
      <c r="IP33" s="70"/>
      <c r="IQ33" s="70"/>
      <c r="IR33" s="70"/>
      <c r="IS33" s="70"/>
      <c r="IT33" s="70"/>
      <c r="IU33" s="70"/>
      <c r="IV33" s="70"/>
      <c r="IW33" s="70"/>
      <c r="IX33" s="70"/>
      <c r="IY33" s="71"/>
      <c r="IZ33" s="69">
        <f>データ!BI7</f>
        <v>65.7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91.3</v>
      </c>
      <c r="KG33" s="70"/>
      <c r="KH33" s="70"/>
      <c r="KI33" s="70"/>
      <c r="KJ33" s="70"/>
      <c r="KK33" s="70"/>
      <c r="KL33" s="70"/>
      <c r="KM33" s="70"/>
      <c r="KN33" s="70"/>
      <c r="KO33" s="70"/>
      <c r="KP33" s="70"/>
      <c r="KQ33" s="70"/>
      <c r="KR33" s="70"/>
      <c r="KS33" s="70"/>
      <c r="KT33" s="71"/>
      <c r="KU33" s="69">
        <f>データ!BQ7</f>
        <v>91.6</v>
      </c>
      <c r="KV33" s="70"/>
      <c r="KW33" s="70"/>
      <c r="KX33" s="70"/>
      <c r="KY33" s="70"/>
      <c r="KZ33" s="70"/>
      <c r="LA33" s="70"/>
      <c r="LB33" s="70"/>
      <c r="LC33" s="70"/>
      <c r="LD33" s="70"/>
      <c r="LE33" s="70"/>
      <c r="LF33" s="70"/>
      <c r="LG33" s="70"/>
      <c r="LH33" s="70"/>
      <c r="LI33" s="71"/>
      <c r="LJ33" s="69">
        <f>データ!BR7</f>
        <v>84.5</v>
      </c>
      <c r="LK33" s="70"/>
      <c r="LL33" s="70"/>
      <c r="LM33" s="70"/>
      <c r="LN33" s="70"/>
      <c r="LO33" s="70"/>
      <c r="LP33" s="70"/>
      <c r="LQ33" s="70"/>
      <c r="LR33" s="70"/>
      <c r="LS33" s="70"/>
      <c r="LT33" s="70"/>
      <c r="LU33" s="70"/>
      <c r="LV33" s="70"/>
      <c r="LW33" s="70"/>
      <c r="LX33" s="71"/>
      <c r="LY33" s="69">
        <f>データ!BS7</f>
        <v>78.8</v>
      </c>
      <c r="LZ33" s="70"/>
      <c r="MA33" s="70"/>
      <c r="MB33" s="70"/>
      <c r="MC33" s="70"/>
      <c r="MD33" s="70"/>
      <c r="ME33" s="70"/>
      <c r="MF33" s="70"/>
      <c r="MG33" s="70"/>
      <c r="MH33" s="70"/>
      <c r="MI33" s="70"/>
      <c r="MJ33" s="70"/>
      <c r="MK33" s="70"/>
      <c r="ML33" s="70"/>
      <c r="MM33" s="71"/>
      <c r="MN33" s="69">
        <f>データ!BT7</f>
        <v>83.8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100.9</v>
      </c>
      <c r="Q34" s="70"/>
      <c r="R34" s="70"/>
      <c r="S34" s="70"/>
      <c r="T34" s="70"/>
      <c r="U34" s="70"/>
      <c r="V34" s="70"/>
      <c r="W34" s="70"/>
      <c r="X34" s="70"/>
      <c r="Y34" s="70"/>
      <c r="Z34" s="70"/>
      <c r="AA34" s="70"/>
      <c r="AB34" s="70"/>
      <c r="AC34" s="70"/>
      <c r="AD34" s="71"/>
      <c r="AE34" s="69">
        <f>データ!AO7</f>
        <v>99.7</v>
      </c>
      <c r="AF34" s="70"/>
      <c r="AG34" s="70"/>
      <c r="AH34" s="70"/>
      <c r="AI34" s="70"/>
      <c r="AJ34" s="70"/>
      <c r="AK34" s="70"/>
      <c r="AL34" s="70"/>
      <c r="AM34" s="70"/>
      <c r="AN34" s="70"/>
      <c r="AO34" s="70"/>
      <c r="AP34" s="70"/>
      <c r="AQ34" s="70"/>
      <c r="AR34" s="70"/>
      <c r="AS34" s="71"/>
      <c r="AT34" s="69">
        <f>データ!AP7</f>
        <v>102.3</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102.5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68.400000000000006</v>
      </c>
      <c r="DE34" s="70"/>
      <c r="DF34" s="70"/>
      <c r="DG34" s="70"/>
      <c r="DH34" s="70"/>
      <c r="DI34" s="70"/>
      <c r="DJ34" s="70"/>
      <c r="DK34" s="70"/>
      <c r="DL34" s="70"/>
      <c r="DM34" s="70"/>
      <c r="DN34" s="70"/>
      <c r="DO34" s="70"/>
      <c r="DP34" s="70"/>
      <c r="DQ34" s="70"/>
      <c r="DR34" s="71"/>
      <c r="DS34" s="69">
        <f>データ!AZ7</f>
        <v>66.900000000000006</v>
      </c>
      <c r="DT34" s="70"/>
      <c r="DU34" s="70"/>
      <c r="DV34" s="70"/>
      <c r="DW34" s="70"/>
      <c r="DX34" s="70"/>
      <c r="DY34" s="70"/>
      <c r="DZ34" s="70"/>
      <c r="EA34" s="70"/>
      <c r="EB34" s="70"/>
      <c r="EC34" s="70"/>
      <c r="ED34" s="70"/>
      <c r="EE34" s="70"/>
      <c r="EF34" s="70"/>
      <c r="EG34" s="71"/>
      <c r="EH34" s="69">
        <f>データ!BA7</f>
        <v>64.8</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64.099999999999994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66.2</v>
      </c>
      <c r="GS34" s="70"/>
      <c r="GT34" s="70"/>
      <c r="GU34" s="70"/>
      <c r="GV34" s="70"/>
      <c r="GW34" s="70"/>
      <c r="GX34" s="70"/>
      <c r="GY34" s="70"/>
      <c r="GZ34" s="70"/>
      <c r="HA34" s="70"/>
      <c r="HB34" s="70"/>
      <c r="HC34" s="70"/>
      <c r="HD34" s="70"/>
      <c r="HE34" s="70"/>
      <c r="HF34" s="71"/>
      <c r="HG34" s="69">
        <f>データ!BK7</f>
        <v>64.5</v>
      </c>
      <c r="HH34" s="70"/>
      <c r="HI34" s="70"/>
      <c r="HJ34" s="70"/>
      <c r="HK34" s="70"/>
      <c r="HL34" s="70"/>
      <c r="HM34" s="70"/>
      <c r="HN34" s="70"/>
      <c r="HO34" s="70"/>
      <c r="HP34" s="70"/>
      <c r="HQ34" s="70"/>
      <c r="HR34" s="70"/>
      <c r="HS34" s="70"/>
      <c r="HT34" s="70"/>
      <c r="HU34" s="71"/>
      <c r="HV34" s="69">
        <f>データ!BL7</f>
        <v>61.9</v>
      </c>
      <c r="HW34" s="70"/>
      <c r="HX34" s="70"/>
      <c r="HY34" s="70"/>
      <c r="HZ34" s="70"/>
      <c r="IA34" s="70"/>
      <c r="IB34" s="70"/>
      <c r="IC34" s="70"/>
      <c r="ID34" s="70"/>
      <c r="IE34" s="70"/>
      <c r="IF34" s="70"/>
      <c r="IG34" s="70"/>
      <c r="IH34" s="70"/>
      <c r="II34" s="70"/>
      <c r="IJ34" s="71"/>
      <c r="IK34" s="69">
        <f>データ!BM7</f>
        <v>61.7</v>
      </c>
      <c r="IL34" s="70"/>
      <c r="IM34" s="70"/>
      <c r="IN34" s="70"/>
      <c r="IO34" s="70"/>
      <c r="IP34" s="70"/>
      <c r="IQ34" s="70"/>
      <c r="IR34" s="70"/>
      <c r="IS34" s="70"/>
      <c r="IT34" s="70"/>
      <c r="IU34" s="70"/>
      <c r="IV34" s="70"/>
      <c r="IW34" s="70"/>
      <c r="IX34" s="70"/>
      <c r="IY34" s="71"/>
      <c r="IZ34" s="69">
        <f>データ!BN7</f>
        <v>61.5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69.8</v>
      </c>
      <c r="KV34" s="70"/>
      <c r="KW34" s="70"/>
      <c r="KX34" s="70"/>
      <c r="KY34" s="70"/>
      <c r="KZ34" s="70"/>
      <c r="LA34" s="70"/>
      <c r="LB34" s="70"/>
      <c r="LC34" s="70"/>
      <c r="LD34" s="70"/>
      <c r="LE34" s="70"/>
      <c r="LF34" s="70"/>
      <c r="LG34" s="70"/>
      <c r="LH34" s="70"/>
      <c r="LI34" s="71"/>
      <c r="LJ34" s="69">
        <f>データ!BW7</f>
        <v>65.3</v>
      </c>
      <c r="LK34" s="70"/>
      <c r="LL34" s="70"/>
      <c r="LM34" s="70"/>
      <c r="LN34" s="70"/>
      <c r="LO34" s="70"/>
      <c r="LP34" s="70"/>
      <c r="LQ34" s="70"/>
      <c r="LR34" s="70"/>
      <c r="LS34" s="70"/>
      <c r="LT34" s="70"/>
      <c r="LU34" s="70"/>
      <c r="LV34" s="70"/>
      <c r="LW34" s="70"/>
      <c r="LX34" s="71"/>
      <c r="LY34" s="69">
        <f>データ!BX7</f>
        <v>63.1</v>
      </c>
      <c r="LZ34" s="70"/>
      <c r="MA34" s="70"/>
      <c r="MB34" s="70"/>
      <c r="MC34" s="70"/>
      <c r="MD34" s="70"/>
      <c r="ME34" s="70"/>
      <c r="MF34" s="70"/>
      <c r="MG34" s="70"/>
      <c r="MH34" s="70"/>
      <c r="MI34" s="70"/>
      <c r="MJ34" s="70"/>
      <c r="MK34" s="70"/>
      <c r="ML34" s="70"/>
      <c r="MM34" s="71"/>
      <c r="MN34" s="69">
        <f>データ!BY7</f>
        <v>62.3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180</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181</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24747</v>
      </c>
      <c r="Q55" s="67"/>
      <c r="R55" s="67"/>
      <c r="S55" s="67"/>
      <c r="T55" s="67"/>
      <c r="U55" s="67"/>
      <c r="V55" s="67"/>
      <c r="W55" s="67"/>
      <c r="X55" s="67"/>
      <c r="Y55" s="67"/>
      <c r="Z55" s="67"/>
      <c r="AA55" s="67"/>
      <c r="AB55" s="67"/>
      <c r="AC55" s="67"/>
      <c r="AD55" s="68"/>
      <c r="AE55" s="66">
        <f>データ!CB7</f>
        <v>24871</v>
      </c>
      <c r="AF55" s="67"/>
      <c r="AG55" s="67"/>
      <c r="AH55" s="67"/>
      <c r="AI55" s="67"/>
      <c r="AJ55" s="67"/>
      <c r="AK55" s="67"/>
      <c r="AL55" s="67"/>
      <c r="AM55" s="67"/>
      <c r="AN55" s="67"/>
      <c r="AO55" s="67"/>
      <c r="AP55" s="67"/>
      <c r="AQ55" s="67"/>
      <c r="AR55" s="67"/>
      <c r="AS55" s="68"/>
      <c r="AT55" s="66">
        <f>データ!CC7</f>
        <v>26806</v>
      </c>
      <c r="AU55" s="67"/>
      <c r="AV55" s="67"/>
      <c r="AW55" s="67"/>
      <c r="AX55" s="67"/>
      <c r="AY55" s="67"/>
      <c r="AZ55" s="67"/>
      <c r="BA55" s="67"/>
      <c r="BB55" s="67"/>
      <c r="BC55" s="67"/>
      <c r="BD55" s="67"/>
      <c r="BE55" s="67"/>
      <c r="BF55" s="67"/>
      <c r="BG55" s="67"/>
      <c r="BH55" s="68"/>
      <c r="BI55" s="66">
        <f>データ!CD7</f>
        <v>28426</v>
      </c>
      <c r="BJ55" s="67"/>
      <c r="BK55" s="67"/>
      <c r="BL55" s="67"/>
      <c r="BM55" s="67"/>
      <c r="BN55" s="67"/>
      <c r="BO55" s="67"/>
      <c r="BP55" s="67"/>
      <c r="BQ55" s="67"/>
      <c r="BR55" s="67"/>
      <c r="BS55" s="67"/>
      <c r="BT55" s="67"/>
      <c r="BU55" s="67"/>
      <c r="BV55" s="67"/>
      <c r="BW55" s="68"/>
      <c r="BX55" s="66">
        <f>データ!CE7</f>
        <v>28213</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7321</v>
      </c>
      <c r="DE55" s="67"/>
      <c r="DF55" s="67"/>
      <c r="DG55" s="67"/>
      <c r="DH55" s="67"/>
      <c r="DI55" s="67"/>
      <c r="DJ55" s="67"/>
      <c r="DK55" s="67"/>
      <c r="DL55" s="67"/>
      <c r="DM55" s="67"/>
      <c r="DN55" s="67"/>
      <c r="DO55" s="67"/>
      <c r="DP55" s="67"/>
      <c r="DQ55" s="67"/>
      <c r="DR55" s="68"/>
      <c r="DS55" s="66">
        <f>データ!CM7</f>
        <v>7454</v>
      </c>
      <c r="DT55" s="67"/>
      <c r="DU55" s="67"/>
      <c r="DV55" s="67"/>
      <c r="DW55" s="67"/>
      <c r="DX55" s="67"/>
      <c r="DY55" s="67"/>
      <c r="DZ55" s="67"/>
      <c r="EA55" s="67"/>
      <c r="EB55" s="67"/>
      <c r="EC55" s="67"/>
      <c r="ED55" s="67"/>
      <c r="EE55" s="67"/>
      <c r="EF55" s="67"/>
      <c r="EG55" s="68"/>
      <c r="EH55" s="66">
        <f>データ!CN7</f>
        <v>7697</v>
      </c>
      <c r="EI55" s="67"/>
      <c r="EJ55" s="67"/>
      <c r="EK55" s="67"/>
      <c r="EL55" s="67"/>
      <c r="EM55" s="67"/>
      <c r="EN55" s="67"/>
      <c r="EO55" s="67"/>
      <c r="EP55" s="67"/>
      <c r="EQ55" s="67"/>
      <c r="ER55" s="67"/>
      <c r="ES55" s="67"/>
      <c r="ET55" s="67"/>
      <c r="EU55" s="67"/>
      <c r="EV55" s="68"/>
      <c r="EW55" s="66">
        <f>データ!CO7</f>
        <v>8151</v>
      </c>
      <c r="EX55" s="67"/>
      <c r="EY55" s="67"/>
      <c r="EZ55" s="67"/>
      <c r="FA55" s="67"/>
      <c r="FB55" s="67"/>
      <c r="FC55" s="67"/>
      <c r="FD55" s="67"/>
      <c r="FE55" s="67"/>
      <c r="FF55" s="67"/>
      <c r="FG55" s="67"/>
      <c r="FH55" s="67"/>
      <c r="FI55" s="67"/>
      <c r="FJ55" s="67"/>
      <c r="FK55" s="68"/>
      <c r="FL55" s="66">
        <f>データ!CP7</f>
        <v>8249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70</v>
      </c>
      <c r="GS55" s="70"/>
      <c r="GT55" s="70"/>
      <c r="GU55" s="70"/>
      <c r="GV55" s="70"/>
      <c r="GW55" s="70"/>
      <c r="GX55" s="70"/>
      <c r="GY55" s="70"/>
      <c r="GZ55" s="70"/>
      <c r="HA55" s="70"/>
      <c r="HB55" s="70"/>
      <c r="HC55" s="70"/>
      <c r="HD55" s="70"/>
      <c r="HE55" s="70"/>
      <c r="HF55" s="71"/>
      <c r="HG55" s="69">
        <f>データ!CX7</f>
        <v>71.3</v>
      </c>
      <c r="HH55" s="70"/>
      <c r="HI55" s="70"/>
      <c r="HJ55" s="70"/>
      <c r="HK55" s="70"/>
      <c r="HL55" s="70"/>
      <c r="HM55" s="70"/>
      <c r="HN55" s="70"/>
      <c r="HO55" s="70"/>
      <c r="HP55" s="70"/>
      <c r="HQ55" s="70"/>
      <c r="HR55" s="70"/>
      <c r="HS55" s="70"/>
      <c r="HT55" s="70"/>
      <c r="HU55" s="71"/>
      <c r="HV55" s="69">
        <f>データ!CY7</f>
        <v>66</v>
      </c>
      <c r="HW55" s="70"/>
      <c r="HX55" s="70"/>
      <c r="HY55" s="70"/>
      <c r="HZ55" s="70"/>
      <c r="IA55" s="70"/>
      <c r="IB55" s="70"/>
      <c r="IC55" s="70"/>
      <c r="ID55" s="70"/>
      <c r="IE55" s="70"/>
      <c r="IF55" s="70"/>
      <c r="IG55" s="70"/>
      <c r="IH55" s="70"/>
      <c r="II55" s="70"/>
      <c r="IJ55" s="71"/>
      <c r="IK55" s="69">
        <f>データ!CZ7</f>
        <v>65.400000000000006</v>
      </c>
      <c r="IL55" s="70"/>
      <c r="IM55" s="70"/>
      <c r="IN55" s="70"/>
      <c r="IO55" s="70"/>
      <c r="IP55" s="70"/>
      <c r="IQ55" s="70"/>
      <c r="IR55" s="70"/>
      <c r="IS55" s="70"/>
      <c r="IT55" s="70"/>
      <c r="IU55" s="70"/>
      <c r="IV55" s="70"/>
      <c r="IW55" s="70"/>
      <c r="IX55" s="70"/>
      <c r="IY55" s="71"/>
      <c r="IZ55" s="69">
        <f>データ!DA7</f>
        <v>66.599999999999994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5</v>
      </c>
      <c r="KG55" s="70"/>
      <c r="KH55" s="70"/>
      <c r="KI55" s="70"/>
      <c r="KJ55" s="70"/>
      <c r="KK55" s="70"/>
      <c r="KL55" s="70"/>
      <c r="KM55" s="70"/>
      <c r="KN55" s="70"/>
      <c r="KO55" s="70"/>
      <c r="KP55" s="70"/>
      <c r="KQ55" s="70"/>
      <c r="KR55" s="70"/>
      <c r="KS55" s="70"/>
      <c r="KT55" s="71"/>
      <c r="KU55" s="69">
        <f>データ!DI7</f>
        <v>5.4</v>
      </c>
      <c r="KV55" s="70"/>
      <c r="KW55" s="70"/>
      <c r="KX55" s="70"/>
      <c r="KY55" s="70"/>
      <c r="KZ55" s="70"/>
      <c r="LA55" s="70"/>
      <c r="LB55" s="70"/>
      <c r="LC55" s="70"/>
      <c r="LD55" s="70"/>
      <c r="LE55" s="70"/>
      <c r="LF55" s="70"/>
      <c r="LG55" s="70"/>
      <c r="LH55" s="70"/>
      <c r="LI55" s="71"/>
      <c r="LJ55" s="69">
        <f>データ!DJ7</f>
        <v>5.3</v>
      </c>
      <c r="LK55" s="70"/>
      <c r="LL55" s="70"/>
      <c r="LM55" s="70"/>
      <c r="LN55" s="70"/>
      <c r="LO55" s="70"/>
      <c r="LP55" s="70"/>
      <c r="LQ55" s="70"/>
      <c r="LR55" s="70"/>
      <c r="LS55" s="70"/>
      <c r="LT55" s="70"/>
      <c r="LU55" s="70"/>
      <c r="LV55" s="70"/>
      <c r="LW55" s="70"/>
      <c r="LX55" s="71"/>
      <c r="LY55" s="69">
        <f>データ!DK7</f>
        <v>5.2</v>
      </c>
      <c r="LZ55" s="70"/>
      <c r="MA55" s="70"/>
      <c r="MB55" s="70"/>
      <c r="MC55" s="70"/>
      <c r="MD55" s="70"/>
      <c r="ME55" s="70"/>
      <c r="MF55" s="70"/>
      <c r="MG55" s="70"/>
      <c r="MH55" s="70"/>
      <c r="MI55" s="70"/>
      <c r="MJ55" s="70"/>
      <c r="MK55" s="70"/>
      <c r="ML55" s="70"/>
      <c r="MM55" s="71"/>
      <c r="MN55" s="69">
        <f>データ!DL7</f>
        <v>5.9</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21418</v>
      </c>
      <c r="Q56" s="67"/>
      <c r="R56" s="67"/>
      <c r="S56" s="67"/>
      <c r="T56" s="67"/>
      <c r="U56" s="67"/>
      <c r="V56" s="67"/>
      <c r="W56" s="67"/>
      <c r="X56" s="67"/>
      <c r="Y56" s="67"/>
      <c r="Z56" s="67"/>
      <c r="AA56" s="67"/>
      <c r="AB56" s="67"/>
      <c r="AC56" s="67"/>
      <c r="AD56" s="68"/>
      <c r="AE56" s="66">
        <f>データ!CG7</f>
        <v>21604</v>
      </c>
      <c r="AF56" s="67"/>
      <c r="AG56" s="67"/>
      <c r="AH56" s="67"/>
      <c r="AI56" s="67"/>
      <c r="AJ56" s="67"/>
      <c r="AK56" s="67"/>
      <c r="AL56" s="67"/>
      <c r="AM56" s="67"/>
      <c r="AN56" s="67"/>
      <c r="AO56" s="67"/>
      <c r="AP56" s="67"/>
      <c r="AQ56" s="67"/>
      <c r="AR56" s="67"/>
      <c r="AS56" s="68"/>
      <c r="AT56" s="66">
        <f>データ!CH7</f>
        <v>22234</v>
      </c>
      <c r="AU56" s="67"/>
      <c r="AV56" s="67"/>
      <c r="AW56" s="67"/>
      <c r="AX56" s="67"/>
      <c r="AY56" s="67"/>
      <c r="AZ56" s="67"/>
      <c r="BA56" s="67"/>
      <c r="BB56" s="67"/>
      <c r="BC56" s="67"/>
      <c r="BD56" s="67"/>
      <c r="BE56" s="67"/>
      <c r="BF56" s="67"/>
      <c r="BG56" s="67"/>
      <c r="BH56" s="68"/>
      <c r="BI56" s="66">
        <f>データ!CI7</f>
        <v>22875</v>
      </c>
      <c r="BJ56" s="67"/>
      <c r="BK56" s="67"/>
      <c r="BL56" s="67"/>
      <c r="BM56" s="67"/>
      <c r="BN56" s="67"/>
      <c r="BO56" s="67"/>
      <c r="BP56" s="67"/>
      <c r="BQ56" s="67"/>
      <c r="BR56" s="67"/>
      <c r="BS56" s="67"/>
      <c r="BT56" s="67"/>
      <c r="BU56" s="67"/>
      <c r="BV56" s="67"/>
      <c r="BW56" s="68"/>
      <c r="BX56" s="66">
        <f>データ!CJ7</f>
        <v>23419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8518</v>
      </c>
      <c r="DE56" s="67"/>
      <c r="DF56" s="67"/>
      <c r="DG56" s="67"/>
      <c r="DH56" s="67"/>
      <c r="DI56" s="67"/>
      <c r="DJ56" s="67"/>
      <c r="DK56" s="67"/>
      <c r="DL56" s="67"/>
      <c r="DM56" s="67"/>
      <c r="DN56" s="67"/>
      <c r="DO56" s="67"/>
      <c r="DP56" s="67"/>
      <c r="DQ56" s="67"/>
      <c r="DR56" s="68"/>
      <c r="DS56" s="66">
        <f>データ!CR7</f>
        <v>7891</v>
      </c>
      <c r="DT56" s="67"/>
      <c r="DU56" s="67"/>
      <c r="DV56" s="67"/>
      <c r="DW56" s="67"/>
      <c r="DX56" s="67"/>
      <c r="DY56" s="67"/>
      <c r="DZ56" s="67"/>
      <c r="EA56" s="67"/>
      <c r="EB56" s="67"/>
      <c r="EC56" s="67"/>
      <c r="ED56" s="67"/>
      <c r="EE56" s="67"/>
      <c r="EF56" s="67"/>
      <c r="EG56" s="68"/>
      <c r="EH56" s="66">
        <f>データ!CS7</f>
        <v>8706</v>
      </c>
      <c r="EI56" s="67"/>
      <c r="EJ56" s="67"/>
      <c r="EK56" s="67"/>
      <c r="EL56" s="67"/>
      <c r="EM56" s="67"/>
      <c r="EN56" s="67"/>
      <c r="EO56" s="67"/>
      <c r="EP56" s="67"/>
      <c r="EQ56" s="67"/>
      <c r="ER56" s="67"/>
      <c r="ES56" s="67"/>
      <c r="ET56" s="67"/>
      <c r="EU56" s="67"/>
      <c r="EV56" s="68"/>
      <c r="EW56" s="66">
        <f>データ!CT7</f>
        <v>8691</v>
      </c>
      <c r="EX56" s="67"/>
      <c r="EY56" s="67"/>
      <c r="EZ56" s="67"/>
      <c r="FA56" s="67"/>
      <c r="FB56" s="67"/>
      <c r="FC56" s="67"/>
      <c r="FD56" s="67"/>
      <c r="FE56" s="67"/>
      <c r="FF56" s="67"/>
      <c r="FG56" s="67"/>
      <c r="FH56" s="67"/>
      <c r="FI56" s="67"/>
      <c r="FJ56" s="67"/>
      <c r="FK56" s="68"/>
      <c r="FL56" s="66">
        <f>データ!CU7</f>
        <v>8761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87.6</v>
      </c>
      <c r="GS56" s="70"/>
      <c r="GT56" s="70"/>
      <c r="GU56" s="70"/>
      <c r="GV56" s="70"/>
      <c r="GW56" s="70"/>
      <c r="GX56" s="70"/>
      <c r="GY56" s="70"/>
      <c r="GZ56" s="70"/>
      <c r="HA56" s="70"/>
      <c r="HB56" s="70"/>
      <c r="HC56" s="70"/>
      <c r="HD56" s="70"/>
      <c r="HE56" s="70"/>
      <c r="HF56" s="71"/>
      <c r="HG56" s="69">
        <f>データ!DC7</f>
        <v>89.7</v>
      </c>
      <c r="HH56" s="70"/>
      <c r="HI56" s="70"/>
      <c r="HJ56" s="70"/>
      <c r="HK56" s="70"/>
      <c r="HL56" s="70"/>
      <c r="HM56" s="70"/>
      <c r="HN56" s="70"/>
      <c r="HO56" s="70"/>
      <c r="HP56" s="70"/>
      <c r="HQ56" s="70"/>
      <c r="HR56" s="70"/>
      <c r="HS56" s="70"/>
      <c r="HT56" s="70"/>
      <c r="HU56" s="71"/>
      <c r="HV56" s="69">
        <f>データ!DD7</f>
        <v>92.2</v>
      </c>
      <c r="HW56" s="70"/>
      <c r="HX56" s="70"/>
      <c r="HY56" s="70"/>
      <c r="HZ56" s="70"/>
      <c r="IA56" s="70"/>
      <c r="IB56" s="70"/>
      <c r="IC56" s="70"/>
      <c r="ID56" s="70"/>
      <c r="IE56" s="70"/>
      <c r="IF56" s="70"/>
      <c r="IG56" s="70"/>
      <c r="IH56" s="70"/>
      <c r="II56" s="70"/>
      <c r="IJ56" s="71"/>
      <c r="IK56" s="69">
        <f>データ!DE7</f>
        <v>91.4</v>
      </c>
      <c r="IL56" s="70"/>
      <c r="IM56" s="70"/>
      <c r="IN56" s="70"/>
      <c r="IO56" s="70"/>
      <c r="IP56" s="70"/>
      <c r="IQ56" s="70"/>
      <c r="IR56" s="70"/>
      <c r="IS56" s="70"/>
      <c r="IT56" s="70"/>
      <c r="IU56" s="70"/>
      <c r="IV56" s="70"/>
      <c r="IW56" s="70"/>
      <c r="IX56" s="70"/>
      <c r="IY56" s="71"/>
      <c r="IZ56" s="69">
        <f>データ!DF7</f>
        <v>84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7.9</v>
      </c>
      <c r="KG56" s="70"/>
      <c r="KH56" s="70"/>
      <c r="KI56" s="70"/>
      <c r="KJ56" s="70"/>
      <c r="KK56" s="70"/>
      <c r="KL56" s="70"/>
      <c r="KM56" s="70"/>
      <c r="KN56" s="70"/>
      <c r="KO56" s="70"/>
      <c r="KP56" s="70"/>
      <c r="KQ56" s="70"/>
      <c r="KR56" s="70"/>
      <c r="KS56" s="70"/>
      <c r="KT56" s="71"/>
      <c r="KU56" s="69">
        <f>データ!DN7</f>
        <v>8.1</v>
      </c>
      <c r="KV56" s="70"/>
      <c r="KW56" s="70"/>
      <c r="KX56" s="70"/>
      <c r="KY56" s="70"/>
      <c r="KZ56" s="70"/>
      <c r="LA56" s="70"/>
      <c r="LB56" s="70"/>
      <c r="LC56" s="70"/>
      <c r="LD56" s="70"/>
      <c r="LE56" s="70"/>
      <c r="LF56" s="70"/>
      <c r="LG56" s="70"/>
      <c r="LH56" s="70"/>
      <c r="LI56" s="71"/>
      <c r="LJ56" s="69">
        <f>データ!DO7</f>
        <v>7.9</v>
      </c>
      <c r="LK56" s="70"/>
      <c r="LL56" s="70"/>
      <c r="LM56" s="70"/>
      <c r="LN56" s="70"/>
      <c r="LO56" s="70"/>
      <c r="LP56" s="70"/>
      <c r="LQ56" s="70"/>
      <c r="LR56" s="70"/>
      <c r="LS56" s="70"/>
      <c r="LT56" s="70"/>
      <c r="LU56" s="70"/>
      <c r="LV56" s="70"/>
      <c r="LW56" s="70"/>
      <c r="LX56" s="71"/>
      <c r="LY56" s="69">
        <f>データ!DP7</f>
        <v>7.7</v>
      </c>
      <c r="LZ56" s="70"/>
      <c r="MA56" s="70"/>
      <c r="MB56" s="70"/>
      <c r="MC56" s="70"/>
      <c r="MD56" s="70"/>
      <c r="ME56" s="70"/>
      <c r="MF56" s="70"/>
      <c r="MG56" s="70"/>
      <c r="MH56" s="70"/>
      <c r="MI56" s="70"/>
      <c r="MJ56" s="70"/>
      <c r="MK56" s="70"/>
      <c r="ML56" s="70"/>
      <c r="MM56" s="71"/>
      <c r="MN56" s="69">
        <f>データ!DQ7</f>
        <v>7.3</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22.8</v>
      </c>
      <c r="Q79" s="70"/>
      <c r="R79" s="70"/>
      <c r="S79" s="70"/>
      <c r="T79" s="70"/>
      <c r="U79" s="70"/>
      <c r="V79" s="70"/>
      <c r="W79" s="70"/>
      <c r="X79" s="70"/>
      <c r="Y79" s="70"/>
      <c r="Z79" s="70"/>
      <c r="AA79" s="70"/>
      <c r="AB79" s="70"/>
      <c r="AC79" s="70"/>
      <c r="AD79" s="71"/>
      <c r="AE79" s="69">
        <f>データ!DT7</f>
        <v>22.7</v>
      </c>
      <c r="AF79" s="70"/>
      <c r="AG79" s="70"/>
      <c r="AH79" s="70"/>
      <c r="AI79" s="70"/>
      <c r="AJ79" s="70"/>
      <c r="AK79" s="70"/>
      <c r="AL79" s="70"/>
      <c r="AM79" s="70"/>
      <c r="AN79" s="70"/>
      <c r="AO79" s="70"/>
      <c r="AP79" s="70"/>
      <c r="AQ79" s="70"/>
      <c r="AR79" s="70"/>
      <c r="AS79" s="71"/>
      <c r="AT79" s="69">
        <f>データ!DU7</f>
        <v>14.8</v>
      </c>
      <c r="AU79" s="70"/>
      <c r="AV79" s="70"/>
      <c r="AW79" s="70"/>
      <c r="AX79" s="70"/>
      <c r="AY79" s="70"/>
      <c r="AZ79" s="70"/>
      <c r="BA79" s="70"/>
      <c r="BB79" s="70"/>
      <c r="BC79" s="70"/>
      <c r="BD79" s="70"/>
      <c r="BE79" s="70"/>
      <c r="BF79" s="70"/>
      <c r="BG79" s="70"/>
      <c r="BH79" s="71"/>
      <c r="BI79" s="69">
        <f>データ!DV7</f>
        <v>7.9</v>
      </c>
      <c r="BJ79" s="70"/>
      <c r="BK79" s="70"/>
      <c r="BL79" s="70"/>
      <c r="BM79" s="70"/>
      <c r="BN79" s="70"/>
      <c r="BO79" s="70"/>
      <c r="BP79" s="70"/>
      <c r="BQ79" s="70"/>
      <c r="BR79" s="70"/>
      <c r="BS79" s="70"/>
      <c r="BT79" s="70"/>
      <c r="BU79" s="70"/>
      <c r="BV79" s="70"/>
      <c r="BW79" s="71"/>
      <c r="BX79" s="69">
        <f>データ!DW7</f>
        <v>5.3</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26.3</v>
      </c>
      <c r="DH79" s="70"/>
      <c r="DI79" s="70"/>
      <c r="DJ79" s="70"/>
      <c r="DK79" s="70"/>
      <c r="DL79" s="70"/>
      <c r="DM79" s="70"/>
      <c r="DN79" s="70"/>
      <c r="DO79" s="70"/>
      <c r="DP79" s="70"/>
      <c r="DQ79" s="70"/>
      <c r="DR79" s="70"/>
      <c r="DS79" s="70"/>
      <c r="DT79" s="70"/>
      <c r="DU79" s="71"/>
      <c r="DV79" s="69">
        <f>データ!EE7</f>
        <v>29.5</v>
      </c>
      <c r="DW79" s="70"/>
      <c r="DX79" s="70"/>
      <c r="DY79" s="70"/>
      <c r="DZ79" s="70"/>
      <c r="EA79" s="70"/>
      <c r="EB79" s="70"/>
      <c r="EC79" s="70"/>
      <c r="ED79" s="70"/>
      <c r="EE79" s="70"/>
      <c r="EF79" s="70"/>
      <c r="EG79" s="70"/>
      <c r="EH79" s="70"/>
      <c r="EI79" s="70"/>
      <c r="EJ79" s="71"/>
      <c r="EK79" s="69">
        <f>データ!EF7</f>
        <v>32.9</v>
      </c>
      <c r="EL79" s="70"/>
      <c r="EM79" s="70"/>
      <c r="EN79" s="70"/>
      <c r="EO79" s="70"/>
      <c r="EP79" s="70"/>
      <c r="EQ79" s="70"/>
      <c r="ER79" s="70"/>
      <c r="ES79" s="70"/>
      <c r="ET79" s="70"/>
      <c r="EU79" s="70"/>
      <c r="EV79" s="70"/>
      <c r="EW79" s="70"/>
      <c r="EX79" s="70"/>
      <c r="EY79" s="71"/>
      <c r="EZ79" s="69">
        <f>データ!EG7</f>
        <v>37.799999999999997</v>
      </c>
      <c r="FA79" s="70"/>
      <c r="FB79" s="70"/>
      <c r="FC79" s="70"/>
      <c r="FD79" s="70"/>
      <c r="FE79" s="70"/>
      <c r="FF79" s="70"/>
      <c r="FG79" s="70"/>
      <c r="FH79" s="70"/>
      <c r="FI79" s="70"/>
      <c r="FJ79" s="70"/>
      <c r="FK79" s="70"/>
      <c r="FL79" s="70"/>
      <c r="FM79" s="70"/>
      <c r="FN79" s="71"/>
      <c r="FO79" s="69">
        <f>データ!EH7</f>
        <v>42.6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60.6</v>
      </c>
      <c r="GU79" s="70"/>
      <c r="GV79" s="70"/>
      <c r="GW79" s="70"/>
      <c r="GX79" s="70"/>
      <c r="GY79" s="70"/>
      <c r="GZ79" s="70"/>
      <c r="HA79" s="70"/>
      <c r="HB79" s="70"/>
      <c r="HC79" s="70"/>
      <c r="HD79" s="70"/>
      <c r="HE79" s="70"/>
      <c r="HF79" s="70"/>
      <c r="HG79" s="70"/>
      <c r="HH79" s="71"/>
      <c r="HI79" s="69">
        <f>データ!EP7</f>
        <v>63.7</v>
      </c>
      <c r="HJ79" s="70"/>
      <c r="HK79" s="70"/>
      <c r="HL79" s="70"/>
      <c r="HM79" s="70"/>
      <c r="HN79" s="70"/>
      <c r="HO79" s="70"/>
      <c r="HP79" s="70"/>
      <c r="HQ79" s="70"/>
      <c r="HR79" s="70"/>
      <c r="HS79" s="70"/>
      <c r="HT79" s="70"/>
      <c r="HU79" s="70"/>
      <c r="HV79" s="70"/>
      <c r="HW79" s="71"/>
      <c r="HX79" s="69">
        <f>データ!EQ7</f>
        <v>50.6</v>
      </c>
      <c r="HY79" s="70"/>
      <c r="HZ79" s="70"/>
      <c r="IA79" s="70"/>
      <c r="IB79" s="70"/>
      <c r="IC79" s="70"/>
      <c r="ID79" s="70"/>
      <c r="IE79" s="70"/>
      <c r="IF79" s="70"/>
      <c r="IG79" s="70"/>
      <c r="IH79" s="70"/>
      <c r="II79" s="70"/>
      <c r="IJ79" s="70"/>
      <c r="IK79" s="70"/>
      <c r="IL79" s="71"/>
      <c r="IM79" s="69">
        <f>データ!ER7</f>
        <v>59.9</v>
      </c>
      <c r="IN79" s="70"/>
      <c r="IO79" s="70"/>
      <c r="IP79" s="70"/>
      <c r="IQ79" s="70"/>
      <c r="IR79" s="70"/>
      <c r="IS79" s="70"/>
      <c r="IT79" s="70"/>
      <c r="IU79" s="70"/>
      <c r="IV79" s="70"/>
      <c r="IW79" s="70"/>
      <c r="IX79" s="70"/>
      <c r="IY79" s="70"/>
      <c r="IZ79" s="70"/>
      <c r="JA79" s="71"/>
      <c r="JB79" s="69">
        <f>データ!ES7</f>
        <v>69.599999999999994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26423449</v>
      </c>
      <c r="KH79" s="67"/>
      <c r="KI79" s="67"/>
      <c r="KJ79" s="67"/>
      <c r="KK79" s="67"/>
      <c r="KL79" s="67"/>
      <c r="KM79" s="67"/>
      <c r="KN79" s="67"/>
      <c r="KO79" s="67"/>
      <c r="KP79" s="67"/>
      <c r="KQ79" s="67"/>
      <c r="KR79" s="67"/>
      <c r="KS79" s="67"/>
      <c r="KT79" s="67"/>
      <c r="KU79" s="68"/>
      <c r="KV79" s="66">
        <f>データ!FA7</f>
        <v>25669885</v>
      </c>
      <c r="KW79" s="67"/>
      <c r="KX79" s="67"/>
      <c r="KY79" s="67"/>
      <c r="KZ79" s="67"/>
      <c r="LA79" s="67"/>
      <c r="LB79" s="67"/>
      <c r="LC79" s="67"/>
      <c r="LD79" s="67"/>
      <c r="LE79" s="67"/>
      <c r="LF79" s="67"/>
      <c r="LG79" s="67"/>
      <c r="LH79" s="67"/>
      <c r="LI79" s="67"/>
      <c r="LJ79" s="68"/>
      <c r="LK79" s="66">
        <f>データ!FB7</f>
        <v>26823347</v>
      </c>
      <c r="LL79" s="67"/>
      <c r="LM79" s="67"/>
      <c r="LN79" s="67"/>
      <c r="LO79" s="67"/>
      <c r="LP79" s="67"/>
      <c r="LQ79" s="67"/>
      <c r="LR79" s="67"/>
      <c r="LS79" s="67"/>
      <c r="LT79" s="67"/>
      <c r="LU79" s="67"/>
      <c r="LV79" s="67"/>
      <c r="LW79" s="67"/>
      <c r="LX79" s="67"/>
      <c r="LY79" s="68"/>
      <c r="LZ79" s="66">
        <f>データ!FC7</f>
        <v>26759387</v>
      </c>
      <c r="MA79" s="67"/>
      <c r="MB79" s="67"/>
      <c r="MC79" s="67"/>
      <c r="MD79" s="67"/>
      <c r="ME79" s="67"/>
      <c r="MF79" s="67"/>
      <c r="MG79" s="67"/>
      <c r="MH79" s="67"/>
      <c r="MI79" s="67"/>
      <c r="MJ79" s="67"/>
      <c r="MK79" s="67"/>
      <c r="ML79" s="67"/>
      <c r="MM79" s="67"/>
      <c r="MN79" s="68"/>
      <c r="MO79" s="66">
        <f>データ!FD7</f>
        <v>26887969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176.9</v>
      </c>
      <c r="Q80" s="70"/>
      <c r="R80" s="70"/>
      <c r="S80" s="70"/>
      <c r="T80" s="70"/>
      <c r="U80" s="70"/>
      <c r="V80" s="70"/>
      <c r="W80" s="70"/>
      <c r="X80" s="70"/>
      <c r="Y80" s="70"/>
      <c r="Z80" s="70"/>
      <c r="AA80" s="70"/>
      <c r="AB80" s="70"/>
      <c r="AC80" s="70"/>
      <c r="AD80" s="71"/>
      <c r="AE80" s="69">
        <f>データ!DY7</f>
        <v>177.9</v>
      </c>
      <c r="AF80" s="70"/>
      <c r="AG80" s="70"/>
      <c r="AH80" s="70"/>
      <c r="AI80" s="70"/>
      <c r="AJ80" s="70"/>
      <c r="AK80" s="70"/>
      <c r="AL80" s="70"/>
      <c r="AM80" s="70"/>
      <c r="AN80" s="70"/>
      <c r="AO80" s="70"/>
      <c r="AP80" s="70"/>
      <c r="AQ80" s="70"/>
      <c r="AR80" s="70"/>
      <c r="AS80" s="71"/>
      <c r="AT80" s="69">
        <f>データ!DZ7</f>
        <v>197.8</v>
      </c>
      <c r="AU80" s="70"/>
      <c r="AV80" s="70"/>
      <c r="AW80" s="70"/>
      <c r="AX80" s="70"/>
      <c r="AY80" s="70"/>
      <c r="AZ80" s="70"/>
      <c r="BA80" s="70"/>
      <c r="BB80" s="70"/>
      <c r="BC80" s="70"/>
      <c r="BD80" s="70"/>
      <c r="BE80" s="70"/>
      <c r="BF80" s="70"/>
      <c r="BG80" s="70"/>
      <c r="BH80" s="71"/>
      <c r="BI80" s="69">
        <f>データ!EA7</f>
        <v>171</v>
      </c>
      <c r="BJ80" s="70"/>
      <c r="BK80" s="70"/>
      <c r="BL80" s="70"/>
      <c r="BM80" s="70"/>
      <c r="BN80" s="70"/>
      <c r="BO80" s="70"/>
      <c r="BP80" s="70"/>
      <c r="BQ80" s="70"/>
      <c r="BR80" s="70"/>
      <c r="BS80" s="70"/>
      <c r="BT80" s="70"/>
      <c r="BU80" s="70"/>
      <c r="BV80" s="70"/>
      <c r="BW80" s="71"/>
      <c r="BX80" s="69">
        <f>データ!EB7</f>
        <v>160.5</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50.2</v>
      </c>
      <c r="DH80" s="70"/>
      <c r="DI80" s="70"/>
      <c r="DJ80" s="70"/>
      <c r="DK80" s="70"/>
      <c r="DL80" s="70"/>
      <c r="DM80" s="70"/>
      <c r="DN80" s="70"/>
      <c r="DO80" s="70"/>
      <c r="DP80" s="70"/>
      <c r="DQ80" s="70"/>
      <c r="DR80" s="70"/>
      <c r="DS80" s="70"/>
      <c r="DT80" s="70"/>
      <c r="DU80" s="71"/>
      <c r="DV80" s="69">
        <f>データ!EJ7</f>
        <v>52.3</v>
      </c>
      <c r="DW80" s="70"/>
      <c r="DX80" s="70"/>
      <c r="DY80" s="70"/>
      <c r="DZ80" s="70"/>
      <c r="EA80" s="70"/>
      <c r="EB80" s="70"/>
      <c r="EC80" s="70"/>
      <c r="ED80" s="70"/>
      <c r="EE80" s="70"/>
      <c r="EF80" s="70"/>
      <c r="EG80" s="70"/>
      <c r="EH80" s="70"/>
      <c r="EI80" s="70"/>
      <c r="EJ80" s="71"/>
      <c r="EK80" s="69">
        <f>データ!EK7</f>
        <v>54</v>
      </c>
      <c r="EL80" s="70"/>
      <c r="EM80" s="70"/>
      <c r="EN80" s="70"/>
      <c r="EO80" s="70"/>
      <c r="EP80" s="70"/>
      <c r="EQ80" s="70"/>
      <c r="ER80" s="70"/>
      <c r="ES80" s="70"/>
      <c r="ET80" s="70"/>
      <c r="EU80" s="70"/>
      <c r="EV80" s="70"/>
      <c r="EW80" s="70"/>
      <c r="EX80" s="70"/>
      <c r="EY80" s="71"/>
      <c r="EZ80" s="69">
        <f>データ!EL7</f>
        <v>55.1</v>
      </c>
      <c r="FA80" s="70"/>
      <c r="FB80" s="70"/>
      <c r="FC80" s="70"/>
      <c r="FD80" s="70"/>
      <c r="FE80" s="70"/>
      <c r="FF80" s="70"/>
      <c r="FG80" s="70"/>
      <c r="FH80" s="70"/>
      <c r="FI80" s="70"/>
      <c r="FJ80" s="70"/>
      <c r="FK80" s="70"/>
      <c r="FL80" s="70"/>
      <c r="FM80" s="70"/>
      <c r="FN80" s="71"/>
      <c r="FO80" s="69">
        <f>データ!EM7</f>
        <v>52.2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69.5</v>
      </c>
      <c r="HJ80" s="70"/>
      <c r="HK80" s="70"/>
      <c r="HL80" s="70"/>
      <c r="HM80" s="70"/>
      <c r="HN80" s="70"/>
      <c r="HO80" s="70"/>
      <c r="HP80" s="70"/>
      <c r="HQ80" s="70"/>
      <c r="HR80" s="70"/>
      <c r="HS80" s="70"/>
      <c r="HT80" s="70"/>
      <c r="HU80" s="70"/>
      <c r="HV80" s="70"/>
      <c r="HW80" s="71"/>
      <c r="HX80" s="69">
        <f>データ!EV7</f>
        <v>67.5</v>
      </c>
      <c r="HY80" s="70"/>
      <c r="HZ80" s="70"/>
      <c r="IA80" s="70"/>
      <c r="IB80" s="70"/>
      <c r="IC80" s="70"/>
      <c r="ID80" s="70"/>
      <c r="IE80" s="70"/>
      <c r="IF80" s="70"/>
      <c r="IG80" s="70"/>
      <c r="IH80" s="70"/>
      <c r="II80" s="70"/>
      <c r="IJ80" s="70"/>
      <c r="IK80" s="70"/>
      <c r="IL80" s="71"/>
      <c r="IM80" s="69">
        <f>データ!EW7</f>
        <v>68.7</v>
      </c>
      <c r="IN80" s="70"/>
      <c r="IO80" s="70"/>
      <c r="IP80" s="70"/>
      <c r="IQ80" s="70"/>
      <c r="IR80" s="70"/>
      <c r="IS80" s="70"/>
      <c r="IT80" s="70"/>
      <c r="IU80" s="70"/>
      <c r="IV80" s="70"/>
      <c r="IW80" s="70"/>
      <c r="IX80" s="70"/>
      <c r="IY80" s="70"/>
      <c r="IZ80" s="70"/>
      <c r="JA80" s="71"/>
      <c r="JB80" s="69">
        <f>データ!EX7</f>
        <v>68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27722473</v>
      </c>
      <c r="KH80" s="67"/>
      <c r="KI80" s="67"/>
      <c r="KJ80" s="67"/>
      <c r="KK80" s="67"/>
      <c r="KL80" s="67"/>
      <c r="KM80" s="67"/>
      <c r="KN80" s="67"/>
      <c r="KO80" s="67"/>
      <c r="KP80" s="67"/>
      <c r="KQ80" s="67"/>
      <c r="KR80" s="67"/>
      <c r="KS80" s="67"/>
      <c r="KT80" s="67"/>
      <c r="KU80" s="68"/>
      <c r="KV80" s="66">
        <f>データ!FF7</f>
        <v>27879712</v>
      </c>
      <c r="KW80" s="67"/>
      <c r="KX80" s="67"/>
      <c r="KY80" s="67"/>
      <c r="KZ80" s="67"/>
      <c r="LA80" s="67"/>
      <c r="LB80" s="67"/>
      <c r="LC80" s="67"/>
      <c r="LD80" s="67"/>
      <c r="LE80" s="67"/>
      <c r="LF80" s="67"/>
      <c r="LG80" s="67"/>
      <c r="LH80" s="67"/>
      <c r="LI80" s="67"/>
      <c r="LJ80" s="68"/>
      <c r="LK80" s="66">
        <f>データ!FG7</f>
        <v>28287536</v>
      </c>
      <c r="LL80" s="67"/>
      <c r="LM80" s="67"/>
      <c r="LN80" s="67"/>
      <c r="LO80" s="67"/>
      <c r="LP80" s="67"/>
      <c r="LQ80" s="67"/>
      <c r="LR80" s="67"/>
      <c r="LS80" s="67"/>
      <c r="LT80" s="67"/>
      <c r="LU80" s="67"/>
      <c r="LV80" s="67"/>
      <c r="LW80" s="67"/>
      <c r="LX80" s="67"/>
      <c r="LY80" s="68"/>
      <c r="LZ80" s="66">
        <f>データ!FH7</f>
        <v>28070344</v>
      </c>
      <c r="MA80" s="67"/>
      <c r="MB80" s="67"/>
      <c r="MC80" s="67"/>
      <c r="MD80" s="67"/>
      <c r="ME80" s="67"/>
      <c r="MF80" s="67"/>
      <c r="MG80" s="67"/>
      <c r="MH80" s="67"/>
      <c r="MI80" s="67"/>
      <c r="MJ80" s="67"/>
      <c r="MK80" s="67"/>
      <c r="ML80" s="67"/>
      <c r="MM80" s="67"/>
      <c r="MN80" s="68"/>
      <c r="MO80" s="66">
        <f>データ!FI7</f>
        <v>28458752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jj9qIJ1S85BhZXQ+zONn3p5wZoloOKko2Csk1t4A2jA7ItfURTtYI97GOsiKj4FFHLZG8go/Zr3TgszILTC+g==" saltValue="xE35J551amaMqyDS+raXf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6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148</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150</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146</v>
      </c>
      <c r="CM5" s="49" t="s">
        <v>157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158</v>
      </c>
      <c r="DB5" s="49" t="s">
        <v>151</v>
      </c>
      <c r="DC5" s="49" t="s">
        <v>152</v>
      </c>
      <c r="DD5" s="49" t="s">
        <v>153</v>
      </c>
      <c r="DE5" s="49" t="s">
        <v>154</v>
      </c>
      <c r="DF5" s="49" t="s">
        <v>155</v>
      </c>
      <c r="DG5" s="49" t="s">
        <v>156</v>
      </c>
      <c r="DH5" s="49" t="s">
        <v>146</v>
      </c>
      <c r="DI5" s="49" t="s">
        <v>147</v>
      </c>
      <c r="DJ5" s="49" t="s">
        <v>148</v>
      </c>
      <c r="DK5" s="49" t="s">
        <v>149</v>
      </c>
      <c r="DL5" s="49" t="s">
        <v>158</v>
      </c>
      <c r="DM5" s="49" t="s">
        <v>151</v>
      </c>
      <c r="DN5" s="49" t="s">
        <v>152</v>
      </c>
      <c r="DO5" s="49" t="s">
        <v>153</v>
      </c>
      <c r="DP5" s="49" t="s">
        <v>154</v>
      </c>
      <c r="DQ5" s="49" t="s">
        <v>155</v>
      </c>
      <c r="DR5" s="49" t="s">
        <v>156</v>
      </c>
      <c r="DS5" s="49" t="s">
        <v>146</v>
      </c>
      <c r="DT5" s="49" t="s">
        <v>147</v>
      </c>
      <c r="DU5" s="49" t="s">
        <v>148</v>
      </c>
      <c r="DV5" s="49" t="s">
        <v>149</v>
      </c>
      <c r="DW5" s="49" t="s">
        <v>150</v>
      </c>
      <c r="DX5" s="49" t="s">
        <v>151</v>
      </c>
      <c r="DY5" s="49" t="s">
        <v>152</v>
      </c>
      <c r="DZ5" s="49" t="s">
        <v>153</v>
      </c>
      <c r="EA5" s="49" t="s">
        <v>154</v>
      </c>
      <c r="EB5" s="49" t="s">
        <v>155</v>
      </c>
      <c r="EC5" s="49" t="s">
        <v>156</v>
      </c>
      <c r="ED5" s="49" t="s">
        <v>146</v>
      </c>
      <c r="EE5" s="49" t="s">
        <v>147</v>
      </c>
      <c r="EF5" s="49" t="s">
        <v>159</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158</v>
      </c>
      <c r="ET5" s="49" t="s">
        <v>151</v>
      </c>
      <c r="EU5" s="49" t="s">
        <v>152</v>
      </c>
      <c r="EV5" s="49" t="s">
        <v>153</v>
      </c>
      <c r="EW5" s="49" t="s">
        <v>154</v>
      </c>
      <c r="EX5" s="49" t="s">
        <v>155</v>
      </c>
      <c r="EY5" s="49" t="s">
        <v>160</v>
      </c>
      <c r="EZ5" s="49" t="s">
        <v>146</v>
      </c>
      <c r="FA5" s="49" t="s">
        <v>147</v>
      </c>
      <c r="FB5" s="49" t="s">
        <v>148</v>
      </c>
      <c r="FC5" s="49" t="s">
        <v>149</v>
      </c>
      <c r="FD5" s="49" t="s">
        <v>150</v>
      </c>
      <c r="FE5" s="49" t="s">
        <v>151</v>
      </c>
      <c r="FF5" s="49" t="s">
        <v>152</v>
      </c>
      <c r="FG5" s="49" t="s">
        <v>153</v>
      </c>
      <c r="FH5" s="49" t="s">
        <v>154</v>
      </c>
      <c r="FI5" s="49" t="s">
        <v>155</v>
      </c>
      <c r="FJ5" s="49" t="s">
        <v>156</v>
      </c>
    </row>
    <row r="6" spans="1:166" s="54" customFormat="1">
      <c r="A6" s="35" t="s">
        <v>161</v>
      </c>
      <c r="B6" s="50">
        <f>B8</f>
        <v>2022</v>
      </c>
      <c r="C6" s="50">
        <f t="shared" ref="C6:M6" si="2">C8</f>
        <v>147500</v>
      </c>
      <c r="D6" s="50">
        <f t="shared" si="2"/>
        <v>46</v>
      </c>
      <c r="E6" s="50">
        <f t="shared" si="2"/>
        <v>6</v>
      </c>
      <c r="F6" s="50">
        <f t="shared" si="2"/>
        <v>0</v>
      </c>
      <c r="G6" s="50">
        <f t="shared" si="2"/>
        <v>2</v>
      </c>
      <c r="H6" s="147" t="str">
        <f>IF(H8&lt;&gt;I8,H8,"")&amp;IF(I8&lt;&gt;J8,I8,"")&amp;"　"&amp;J8</f>
        <v>神奈川県地方独立行政法人神奈川県立病院機構　精神医療センター</v>
      </c>
      <c r="I6" s="148"/>
      <c r="J6" s="149"/>
      <c r="K6" s="50" t="str">
        <f t="shared" si="2"/>
        <v>地方独立行政法人</v>
      </c>
      <c r="L6" s="50" t="str">
        <f t="shared" si="2"/>
        <v>病院事業</v>
      </c>
      <c r="M6" s="50" t="str">
        <f t="shared" si="2"/>
        <v>精神科病院</v>
      </c>
      <c r="N6" s="50" t="str">
        <f>N8</f>
        <v>精神病院</v>
      </c>
      <c r="O6" s="50" t="str">
        <f>O8</f>
        <v>非設置</v>
      </c>
      <c r="P6" s="50" t="str">
        <f>P8</f>
        <v>直営</v>
      </c>
      <c r="Q6" s="51">
        <f t="shared" ref="Q6:AH6" si="3">Q8</f>
        <v>3</v>
      </c>
      <c r="R6" s="50" t="str">
        <f t="shared" si="3"/>
        <v>-</v>
      </c>
      <c r="S6" s="50" t="str">
        <f t="shared" si="3"/>
        <v>-</v>
      </c>
      <c r="T6" s="50" t="str">
        <f t="shared" si="3"/>
        <v>-</v>
      </c>
      <c r="U6" s="51" t="str">
        <f>U8</f>
        <v>-</v>
      </c>
      <c r="V6" s="51">
        <f>V8</f>
        <v>18463</v>
      </c>
      <c r="W6" s="50" t="str">
        <f>W8</f>
        <v>非該当</v>
      </c>
      <c r="X6" s="50" t="str">
        <f t="shared" ref="X6" si="4">X8</f>
        <v>非該当</v>
      </c>
      <c r="Y6" s="50" t="str">
        <f t="shared" si="3"/>
        <v>１５：１</v>
      </c>
      <c r="Z6" s="51" t="str">
        <f t="shared" si="3"/>
        <v>-</v>
      </c>
      <c r="AA6" s="51" t="str">
        <f t="shared" si="3"/>
        <v>-</v>
      </c>
      <c r="AB6" s="51" t="str">
        <f t="shared" si="3"/>
        <v>-</v>
      </c>
      <c r="AC6" s="51">
        <f t="shared" si="3"/>
        <v>323</v>
      </c>
      <c r="AD6" s="51" t="str">
        <f t="shared" si="3"/>
        <v>-</v>
      </c>
      <c r="AE6" s="51">
        <f t="shared" si="3"/>
        <v>323</v>
      </c>
      <c r="AF6" s="51" t="str">
        <f t="shared" si="3"/>
        <v>-</v>
      </c>
      <c r="AG6" s="51" t="str">
        <f t="shared" si="3"/>
        <v>-</v>
      </c>
      <c r="AH6" s="51" t="str">
        <f t="shared" si="3"/>
        <v>-</v>
      </c>
      <c r="AI6" s="52">
        <f>IF(AI8="-",NA(),AI8)</f>
        <v>102.6</v>
      </c>
      <c r="AJ6" s="52">
        <f t="shared" ref="AJ6:AR6" si="5">IF(AJ8="-",NA(),AJ8)</f>
        <v>100.5</v>
      </c>
      <c r="AK6" s="52">
        <f t="shared" si="5"/>
        <v>107.6</v>
      </c>
      <c r="AL6" s="52">
        <f t="shared" si="5"/>
        <v>107.3</v>
      </c>
      <c r="AM6" s="52">
        <f t="shared" si="5"/>
        <v>104.4</v>
      </c>
      <c r="AN6" s="52">
        <f t="shared" si="5"/>
        <v>100.9</v>
      </c>
      <c r="AO6" s="52">
        <f t="shared" si="5"/>
        <v>99.7</v>
      </c>
      <c r="AP6" s="52">
        <f t="shared" si="5"/>
        <v>102.3</v>
      </c>
      <c r="AQ6" s="52">
        <f t="shared" si="5"/>
        <v>103.5</v>
      </c>
      <c r="AR6" s="52">
        <f t="shared" si="5"/>
        <v>102.5</v>
      </c>
      <c r="AS6" s="52" t="str">
        <f>IF(AS8="-","【-】","【"&amp;SUBSTITUTE(TEXT(AS8,"#,##0.0"),"-","△")&amp;"】")</f>
        <v>【103.5】</v>
      </c>
      <c r="AT6" s="52">
        <f>IF(AT8="-",NA(),AT8)</f>
        <v>69.3</v>
      </c>
      <c r="AU6" s="52">
        <f t="shared" ref="AU6:BC6" si="6">IF(AU8="-",NA(),AU8)</f>
        <v>70.7</v>
      </c>
      <c r="AV6" s="52">
        <f t="shared" si="6"/>
        <v>71.400000000000006</v>
      </c>
      <c r="AW6" s="52">
        <f t="shared" si="6"/>
        <v>71.900000000000006</v>
      </c>
      <c r="AX6" s="52">
        <f t="shared" si="6"/>
        <v>72.3</v>
      </c>
      <c r="AY6" s="52">
        <f t="shared" si="6"/>
        <v>68.400000000000006</v>
      </c>
      <c r="AZ6" s="52">
        <f t="shared" si="6"/>
        <v>66.900000000000006</v>
      </c>
      <c r="BA6" s="52">
        <f t="shared" si="6"/>
        <v>64.8</v>
      </c>
      <c r="BB6" s="52">
        <f t="shared" si="6"/>
        <v>64.099999999999994</v>
      </c>
      <c r="BC6" s="52">
        <f t="shared" si="6"/>
        <v>64.099999999999994</v>
      </c>
      <c r="BD6" s="52" t="str">
        <f>IF(BD8="-","【-】","【"&amp;SUBSTITUTE(TEXT(BD8,"#,##0.0"),"-","△")&amp;"】")</f>
        <v>【86.4】</v>
      </c>
      <c r="BE6" s="52">
        <f>IF(BE8="-",NA(),BE8)</f>
        <v>62.6</v>
      </c>
      <c r="BF6" s="52">
        <f t="shared" ref="BF6:BN6" si="7">IF(BF8="-",NA(),BF8)</f>
        <v>63.9</v>
      </c>
      <c r="BG6" s="52">
        <f t="shared" si="7"/>
        <v>64.599999999999994</v>
      </c>
      <c r="BH6" s="52">
        <f t="shared" si="7"/>
        <v>64.8</v>
      </c>
      <c r="BI6" s="52">
        <f t="shared" si="7"/>
        <v>65.7</v>
      </c>
      <c r="BJ6" s="52">
        <f t="shared" si="7"/>
        <v>66.2</v>
      </c>
      <c r="BK6" s="52">
        <f t="shared" si="7"/>
        <v>64.5</v>
      </c>
      <c r="BL6" s="52">
        <f t="shared" si="7"/>
        <v>61.9</v>
      </c>
      <c r="BM6" s="52">
        <f t="shared" si="7"/>
        <v>61.7</v>
      </c>
      <c r="BN6" s="52">
        <f t="shared" si="7"/>
        <v>61.5</v>
      </c>
      <c r="BO6" s="52" t="str">
        <f>IF(BO8="-","【-】","【"&amp;SUBSTITUTE(TEXT(BO8,"#,##0.0"),"-","△")&amp;"】")</f>
        <v>【83.7】</v>
      </c>
      <c r="BP6" s="52">
        <f>IF(BP8="-",NA(),BP8)</f>
        <v>91.3</v>
      </c>
      <c r="BQ6" s="52">
        <f t="shared" ref="BQ6:BY6" si="8">IF(BQ8="-",NA(),BQ8)</f>
        <v>91.6</v>
      </c>
      <c r="BR6" s="52">
        <f t="shared" si="8"/>
        <v>84.5</v>
      </c>
      <c r="BS6" s="52">
        <f t="shared" si="8"/>
        <v>78.8</v>
      </c>
      <c r="BT6" s="52">
        <f t="shared" si="8"/>
        <v>83.8</v>
      </c>
      <c r="BU6" s="52">
        <f t="shared" si="8"/>
        <v>72.099999999999994</v>
      </c>
      <c r="BV6" s="52">
        <f t="shared" si="8"/>
        <v>69.8</v>
      </c>
      <c r="BW6" s="52">
        <f t="shared" si="8"/>
        <v>65.3</v>
      </c>
      <c r="BX6" s="52">
        <f t="shared" si="8"/>
        <v>63.1</v>
      </c>
      <c r="BY6" s="52">
        <f t="shared" si="8"/>
        <v>62.3</v>
      </c>
      <c r="BZ6" s="52" t="str">
        <f>IF(BZ8="-","【-】","【"&amp;SUBSTITUTE(TEXT(BZ8,"#,##0.0"),"-","△")&amp;"】")</f>
        <v>【66.8】</v>
      </c>
      <c r="CA6" s="53">
        <f>IF(CA8="-",NA(),CA8)</f>
        <v>24747</v>
      </c>
      <c r="CB6" s="53">
        <f t="shared" ref="CB6:CJ6" si="9">IF(CB8="-",NA(),CB8)</f>
        <v>24871</v>
      </c>
      <c r="CC6" s="53">
        <f t="shared" si="9"/>
        <v>26806</v>
      </c>
      <c r="CD6" s="53">
        <f t="shared" si="9"/>
        <v>28426</v>
      </c>
      <c r="CE6" s="53">
        <f t="shared" si="9"/>
        <v>28213</v>
      </c>
      <c r="CF6" s="53">
        <f t="shared" si="9"/>
        <v>21418</v>
      </c>
      <c r="CG6" s="53">
        <f t="shared" si="9"/>
        <v>21604</v>
      </c>
      <c r="CH6" s="53">
        <f t="shared" si="9"/>
        <v>22234</v>
      </c>
      <c r="CI6" s="53">
        <f t="shared" si="9"/>
        <v>22875</v>
      </c>
      <c r="CJ6" s="53">
        <f t="shared" si="9"/>
        <v>23419</v>
      </c>
      <c r="CK6" s="52" t="str">
        <f>IF(CK8="-","【-】","【"&amp;SUBSTITUTE(TEXT(CK8,"#,##0"),"-","△")&amp;"】")</f>
        <v>【61,837】</v>
      </c>
      <c r="CL6" s="53">
        <f>IF(CL8="-",NA(),CL8)</f>
        <v>7321</v>
      </c>
      <c r="CM6" s="53">
        <f t="shared" ref="CM6:CU6" si="10">IF(CM8="-",NA(),CM8)</f>
        <v>7454</v>
      </c>
      <c r="CN6" s="53">
        <f t="shared" si="10"/>
        <v>7697</v>
      </c>
      <c r="CO6" s="53">
        <f t="shared" si="10"/>
        <v>8151</v>
      </c>
      <c r="CP6" s="53">
        <f t="shared" si="10"/>
        <v>8249</v>
      </c>
      <c r="CQ6" s="53">
        <f t="shared" si="10"/>
        <v>8518</v>
      </c>
      <c r="CR6" s="53">
        <f t="shared" si="10"/>
        <v>7891</v>
      </c>
      <c r="CS6" s="53">
        <f t="shared" si="10"/>
        <v>8706</v>
      </c>
      <c r="CT6" s="53">
        <f t="shared" si="10"/>
        <v>8691</v>
      </c>
      <c r="CU6" s="53">
        <f t="shared" si="10"/>
        <v>8761</v>
      </c>
      <c r="CV6" s="52" t="str">
        <f>IF(CV8="-","【-】","【"&amp;SUBSTITUTE(TEXT(CV8,"#,##0"),"-","△")&amp;"】")</f>
        <v>【17,600】</v>
      </c>
      <c r="CW6" s="52">
        <f>IF(CW8="-",NA(),CW8)</f>
        <v>70</v>
      </c>
      <c r="CX6" s="52">
        <f t="shared" ref="CX6:DF6" si="11">IF(CX8="-",NA(),CX8)</f>
        <v>71.3</v>
      </c>
      <c r="CY6" s="52">
        <f t="shared" si="11"/>
        <v>66</v>
      </c>
      <c r="CZ6" s="52">
        <f t="shared" si="11"/>
        <v>65.400000000000006</v>
      </c>
      <c r="DA6" s="52">
        <f t="shared" si="11"/>
        <v>66.599999999999994</v>
      </c>
      <c r="DB6" s="52">
        <f t="shared" si="11"/>
        <v>87.6</v>
      </c>
      <c r="DC6" s="52">
        <f t="shared" si="11"/>
        <v>89.7</v>
      </c>
      <c r="DD6" s="52">
        <f t="shared" si="11"/>
        <v>92.2</v>
      </c>
      <c r="DE6" s="52">
        <f t="shared" si="11"/>
        <v>91.4</v>
      </c>
      <c r="DF6" s="52">
        <f t="shared" si="11"/>
        <v>84</v>
      </c>
      <c r="DG6" s="52" t="str">
        <f>IF(DG8="-","【-】","【"&amp;SUBSTITUTE(TEXT(DG8,"#,##0.0"),"-","△")&amp;"】")</f>
        <v>【55.6】</v>
      </c>
      <c r="DH6" s="52">
        <f>IF(DH8="-",NA(),DH8)</f>
        <v>5</v>
      </c>
      <c r="DI6" s="52">
        <f t="shared" ref="DI6:DQ6" si="12">IF(DI8="-",NA(),DI8)</f>
        <v>5.4</v>
      </c>
      <c r="DJ6" s="52">
        <f t="shared" si="12"/>
        <v>5.3</v>
      </c>
      <c r="DK6" s="52">
        <f t="shared" si="12"/>
        <v>5.2</v>
      </c>
      <c r="DL6" s="52">
        <f t="shared" si="12"/>
        <v>5.9</v>
      </c>
      <c r="DM6" s="52">
        <f t="shared" si="12"/>
        <v>7.9</v>
      </c>
      <c r="DN6" s="52">
        <f t="shared" si="12"/>
        <v>8.1</v>
      </c>
      <c r="DO6" s="52">
        <f t="shared" si="12"/>
        <v>7.9</v>
      </c>
      <c r="DP6" s="52">
        <f t="shared" si="12"/>
        <v>7.7</v>
      </c>
      <c r="DQ6" s="52">
        <f t="shared" si="12"/>
        <v>7.3</v>
      </c>
      <c r="DR6" s="52" t="str">
        <f>IF(DR8="-","【-】","【"&amp;SUBSTITUTE(TEXT(DR8,"#,##0.0"),"-","△")&amp;"】")</f>
        <v>【25.1】</v>
      </c>
      <c r="DS6" s="52">
        <f>IF(DS8="-",NA(),DS8)</f>
        <v>22.8</v>
      </c>
      <c r="DT6" s="52">
        <f t="shared" ref="DT6:EB6" si="13">IF(DT8="-",NA(),DT8)</f>
        <v>22.7</v>
      </c>
      <c r="DU6" s="52">
        <f t="shared" si="13"/>
        <v>14.8</v>
      </c>
      <c r="DV6" s="52">
        <f t="shared" si="13"/>
        <v>7.9</v>
      </c>
      <c r="DW6" s="52">
        <f t="shared" si="13"/>
        <v>5.3</v>
      </c>
      <c r="DX6" s="52">
        <f t="shared" si="13"/>
        <v>176.9</v>
      </c>
      <c r="DY6" s="52">
        <f t="shared" si="13"/>
        <v>177.9</v>
      </c>
      <c r="DZ6" s="52">
        <f t="shared" si="13"/>
        <v>197.8</v>
      </c>
      <c r="EA6" s="52">
        <f t="shared" si="13"/>
        <v>171</v>
      </c>
      <c r="EB6" s="52">
        <f t="shared" si="13"/>
        <v>160.5</v>
      </c>
      <c r="EC6" s="52" t="str">
        <f>IF(EC8="-","【-】","【"&amp;SUBSTITUTE(TEXT(EC8,"#,##0.0"),"-","△")&amp;"】")</f>
        <v>【63.0】</v>
      </c>
      <c r="ED6" s="52">
        <f>IF(ED8="-",NA(),ED8)</f>
        <v>26.3</v>
      </c>
      <c r="EE6" s="52">
        <f t="shared" ref="EE6:EM6" si="14">IF(EE8="-",NA(),EE8)</f>
        <v>29.5</v>
      </c>
      <c r="EF6" s="52">
        <f t="shared" si="14"/>
        <v>32.9</v>
      </c>
      <c r="EG6" s="52">
        <f t="shared" si="14"/>
        <v>37.799999999999997</v>
      </c>
      <c r="EH6" s="52">
        <f t="shared" si="14"/>
        <v>42.6</v>
      </c>
      <c r="EI6" s="52">
        <f t="shared" si="14"/>
        <v>50.2</v>
      </c>
      <c r="EJ6" s="52">
        <f t="shared" si="14"/>
        <v>52.3</v>
      </c>
      <c r="EK6" s="52">
        <f t="shared" si="14"/>
        <v>54</v>
      </c>
      <c r="EL6" s="52">
        <f t="shared" si="14"/>
        <v>55.1</v>
      </c>
      <c r="EM6" s="52">
        <f t="shared" si="14"/>
        <v>52.2</v>
      </c>
      <c r="EN6" s="52" t="str">
        <f>IF(EN8="-","【-】","【"&amp;SUBSTITUTE(TEXT(EN8,"#,##0.0"),"-","△")&amp;"】")</f>
        <v>【56.4】</v>
      </c>
      <c r="EO6" s="52">
        <f>IF(EO8="-",NA(),EO8)</f>
        <v>60.6</v>
      </c>
      <c r="EP6" s="52">
        <f t="shared" ref="EP6:EX6" si="15">IF(EP8="-",NA(),EP8)</f>
        <v>63.7</v>
      </c>
      <c r="EQ6" s="52">
        <f t="shared" si="15"/>
        <v>50.6</v>
      </c>
      <c r="ER6" s="52">
        <f t="shared" si="15"/>
        <v>59.9</v>
      </c>
      <c r="ES6" s="52">
        <f t="shared" si="15"/>
        <v>69.599999999999994</v>
      </c>
      <c r="ET6" s="52">
        <f t="shared" si="15"/>
        <v>68.2</v>
      </c>
      <c r="EU6" s="52">
        <f t="shared" si="15"/>
        <v>69.5</v>
      </c>
      <c r="EV6" s="52">
        <f t="shared" si="15"/>
        <v>67.5</v>
      </c>
      <c r="EW6" s="52">
        <f t="shared" si="15"/>
        <v>68.7</v>
      </c>
      <c r="EX6" s="52">
        <f t="shared" si="15"/>
        <v>68</v>
      </c>
      <c r="EY6" s="52" t="str">
        <f>IF(EY8="-","【-】","【"&amp;SUBSTITUTE(TEXT(EY8,"#,##0.0"),"-","△")&amp;"】")</f>
        <v>【70.7】</v>
      </c>
      <c r="EZ6" s="53">
        <f>IF(EZ8="-",NA(),EZ8)</f>
        <v>26423449</v>
      </c>
      <c r="FA6" s="53">
        <f t="shared" ref="FA6:FI6" si="16">IF(FA8="-",NA(),FA8)</f>
        <v>25669885</v>
      </c>
      <c r="FB6" s="53">
        <f t="shared" si="16"/>
        <v>26823347</v>
      </c>
      <c r="FC6" s="53">
        <f t="shared" si="16"/>
        <v>26759387</v>
      </c>
      <c r="FD6" s="53">
        <f t="shared" si="16"/>
        <v>26887969</v>
      </c>
      <c r="FE6" s="53">
        <f t="shared" si="16"/>
        <v>27722473</v>
      </c>
      <c r="FF6" s="53">
        <f t="shared" si="16"/>
        <v>27879712</v>
      </c>
      <c r="FG6" s="53">
        <f t="shared" si="16"/>
        <v>28287536</v>
      </c>
      <c r="FH6" s="53">
        <f t="shared" si="16"/>
        <v>28070344</v>
      </c>
      <c r="FI6" s="53">
        <f t="shared" si="16"/>
        <v>28458752</v>
      </c>
      <c r="FJ6" s="53" t="str">
        <f>IF(FJ8="-","【-】","【"&amp;SUBSTITUTE(TEXT(FJ8,"#,##0"),"-","△")&amp;"】")</f>
        <v>【49,963,977】</v>
      </c>
    </row>
    <row r="7" spans="1:166" s="54" customFormat="1">
      <c r="A7" s="35" t="s">
        <v>162</v>
      </c>
      <c r="B7" s="50">
        <f t="shared" ref="B7:AH7" si="17">B8</f>
        <v>2022</v>
      </c>
      <c r="C7" s="50">
        <f t="shared" si="17"/>
        <v>147500</v>
      </c>
      <c r="D7" s="50">
        <f t="shared" si="17"/>
        <v>46</v>
      </c>
      <c r="E7" s="50">
        <f t="shared" si="17"/>
        <v>6</v>
      </c>
      <c r="F7" s="50">
        <f t="shared" si="17"/>
        <v>0</v>
      </c>
      <c r="G7" s="50">
        <f t="shared" si="17"/>
        <v>2</v>
      </c>
      <c r="H7" s="50"/>
      <c r="I7" s="50"/>
      <c r="J7" s="50"/>
      <c r="K7" s="50" t="str">
        <f t="shared" si="17"/>
        <v>地方独立行政法人</v>
      </c>
      <c r="L7" s="50" t="str">
        <f t="shared" si="17"/>
        <v>病院事業</v>
      </c>
      <c r="M7" s="50" t="str">
        <f t="shared" si="17"/>
        <v>精神科病院</v>
      </c>
      <c r="N7" s="50" t="str">
        <f>N8</f>
        <v>精神病院</v>
      </c>
      <c r="O7" s="50" t="str">
        <f>O8</f>
        <v>非設置</v>
      </c>
      <c r="P7" s="50" t="str">
        <f>P8</f>
        <v>直営</v>
      </c>
      <c r="Q7" s="51">
        <f t="shared" si="17"/>
        <v>3</v>
      </c>
      <c r="R7" s="50" t="str">
        <f t="shared" si="17"/>
        <v>-</v>
      </c>
      <c r="S7" s="50" t="str">
        <f t="shared" si="17"/>
        <v>-</v>
      </c>
      <c r="T7" s="50" t="str">
        <f t="shared" si="17"/>
        <v>-</v>
      </c>
      <c r="U7" s="51" t="str">
        <f>U8</f>
        <v>-</v>
      </c>
      <c r="V7" s="51">
        <f>V8</f>
        <v>18463</v>
      </c>
      <c r="W7" s="50" t="str">
        <f>W8</f>
        <v>非該当</v>
      </c>
      <c r="X7" s="50" t="str">
        <f t="shared" si="17"/>
        <v>非該当</v>
      </c>
      <c r="Y7" s="50" t="str">
        <f t="shared" si="17"/>
        <v>１５：１</v>
      </c>
      <c r="Z7" s="51" t="str">
        <f t="shared" si="17"/>
        <v>-</v>
      </c>
      <c r="AA7" s="51" t="str">
        <f t="shared" si="17"/>
        <v>-</v>
      </c>
      <c r="AB7" s="51" t="str">
        <f t="shared" si="17"/>
        <v>-</v>
      </c>
      <c r="AC7" s="51">
        <f t="shared" si="17"/>
        <v>323</v>
      </c>
      <c r="AD7" s="51" t="str">
        <f t="shared" si="17"/>
        <v>-</v>
      </c>
      <c r="AE7" s="51">
        <f t="shared" si="17"/>
        <v>323</v>
      </c>
      <c r="AF7" s="51" t="str">
        <f t="shared" si="17"/>
        <v>-</v>
      </c>
      <c r="AG7" s="51" t="str">
        <f t="shared" si="17"/>
        <v>-</v>
      </c>
      <c r="AH7" s="51" t="str">
        <f t="shared" si="17"/>
        <v>-</v>
      </c>
      <c r="AI7" s="52">
        <f>AI8</f>
        <v>102.6</v>
      </c>
      <c r="AJ7" s="52">
        <f t="shared" ref="AJ7:AR7" si="18">AJ8</f>
        <v>100.5</v>
      </c>
      <c r="AK7" s="52">
        <f t="shared" si="18"/>
        <v>107.6</v>
      </c>
      <c r="AL7" s="52">
        <f t="shared" si="18"/>
        <v>107.3</v>
      </c>
      <c r="AM7" s="52">
        <f t="shared" si="18"/>
        <v>104.4</v>
      </c>
      <c r="AN7" s="52">
        <f t="shared" si="18"/>
        <v>100.9</v>
      </c>
      <c r="AO7" s="52">
        <f t="shared" si="18"/>
        <v>99.7</v>
      </c>
      <c r="AP7" s="52">
        <f t="shared" si="18"/>
        <v>102.3</v>
      </c>
      <c r="AQ7" s="52">
        <f t="shared" si="18"/>
        <v>103.5</v>
      </c>
      <c r="AR7" s="52">
        <f t="shared" si="18"/>
        <v>102.5</v>
      </c>
      <c r="AS7" s="52"/>
      <c r="AT7" s="52">
        <f>AT8</f>
        <v>69.3</v>
      </c>
      <c r="AU7" s="52">
        <f t="shared" ref="AU7:BC7" si="19">AU8</f>
        <v>70.7</v>
      </c>
      <c r="AV7" s="52">
        <f t="shared" si="19"/>
        <v>71.400000000000006</v>
      </c>
      <c r="AW7" s="52">
        <f t="shared" si="19"/>
        <v>71.900000000000006</v>
      </c>
      <c r="AX7" s="52">
        <f t="shared" si="19"/>
        <v>72.3</v>
      </c>
      <c r="AY7" s="52">
        <f t="shared" si="19"/>
        <v>68.400000000000006</v>
      </c>
      <c r="AZ7" s="52">
        <f t="shared" si="19"/>
        <v>66.900000000000006</v>
      </c>
      <c r="BA7" s="52">
        <f t="shared" si="19"/>
        <v>64.8</v>
      </c>
      <c r="BB7" s="52">
        <f t="shared" si="19"/>
        <v>64.099999999999994</v>
      </c>
      <c r="BC7" s="52">
        <f t="shared" si="19"/>
        <v>64.099999999999994</v>
      </c>
      <c r="BD7" s="52"/>
      <c r="BE7" s="52">
        <f>BE8</f>
        <v>62.6</v>
      </c>
      <c r="BF7" s="52">
        <f t="shared" ref="BF7:BN7" si="20">BF8</f>
        <v>63.9</v>
      </c>
      <c r="BG7" s="52">
        <f t="shared" si="20"/>
        <v>64.599999999999994</v>
      </c>
      <c r="BH7" s="52">
        <f t="shared" si="20"/>
        <v>64.8</v>
      </c>
      <c r="BI7" s="52">
        <f t="shared" si="20"/>
        <v>65.7</v>
      </c>
      <c r="BJ7" s="52">
        <f t="shared" si="20"/>
        <v>66.2</v>
      </c>
      <c r="BK7" s="52">
        <f t="shared" si="20"/>
        <v>64.5</v>
      </c>
      <c r="BL7" s="52">
        <f t="shared" si="20"/>
        <v>61.9</v>
      </c>
      <c r="BM7" s="52">
        <f t="shared" si="20"/>
        <v>61.7</v>
      </c>
      <c r="BN7" s="52">
        <f t="shared" si="20"/>
        <v>61.5</v>
      </c>
      <c r="BO7" s="52"/>
      <c r="BP7" s="52">
        <f>BP8</f>
        <v>91.3</v>
      </c>
      <c r="BQ7" s="52">
        <f t="shared" ref="BQ7:BY7" si="21">BQ8</f>
        <v>91.6</v>
      </c>
      <c r="BR7" s="52">
        <f t="shared" si="21"/>
        <v>84.5</v>
      </c>
      <c r="BS7" s="52">
        <f t="shared" si="21"/>
        <v>78.8</v>
      </c>
      <c r="BT7" s="52">
        <f t="shared" si="21"/>
        <v>83.8</v>
      </c>
      <c r="BU7" s="52">
        <f t="shared" si="21"/>
        <v>72.099999999999994</v>
      </c>
      <c r="BV7" s="52">
        <f t="shared" si="21"/>
        <v>69.8</v>
      </c>
      <c r="BW7" s="52">
        <f t="shared" si="21"/>
        <v>65.3</v>
      </c>
      <c r="BX7" s="52">
        <f t="shared" si="21"/>
        <v>63.1</v>
      </c>
      <c r="BY7" s="52">
        <f t="shared" si="21"/>
        <v>62.3</v>
      </c>
      <c r="BZ7" s="52"/>
      <c r="CA7" s="53">
        <f>CA8</f>
        <v>24747</v>
      </c>
      <c r="CB7" s="53">
        <f t="shared" ref="CB7:CJ7" si="22">CB8</f>
        <v>24871</v>
      </c>
      <c r="CC7" s="53">
        <f t="shared" si="22"/>
        <v>26806</v>
      </c>
      <c r="CD7" s="53">
        <f t="shared" si="22"/>
        <v>28426</v>
      </c>
      <c r="CE7" s="53">
        <f t="shared" si="22"/>
        <v>28213</v>
      </c>
      <c r="CF7" s="53">
        <f t="shared" si="22"/>
        <v>21418</v>
      </c>
      <c r="CG7" s="53">
        <f t="shared" si="22"/>
        <v>21604</v>
      </c>
      <c r="CH7" s="53">
        <f t="shared" si="22"/>
        <v>22234</v>
      </c>
      <c r="CI7" s="53">
        <f t="shared" si="22"/>
        <v>22875</v>
      </c>
      <c r="CJ7" s="53">
        <f t="shared" si="22"/>
        <v>23419</v>
      </c>
      <c r="CK7" s="52"/>
      <c r="CL7" s="53">
        <f>CL8</f>
        <v>7321</v>
      </c>
      <c r="CM7" s="53">
        <f t="shared" ref="CM7:CU7" si="23">CM8</f>
        <v>7454</v>
      </c>
      <c r="CN7" s="53">
        <f t="shared" si="23"/>
        <v>7697</v>
      </c>
      <c r="CO7" s="53">
        <f t="shared" si="23"/>
        <v>8151</v>
      </c>
      <c r="CP7" s="53">
        <f t="shared" si="23"/>
        <v>8249</v>
      </c>
      <c r="CQ7" s="53">
        <f t="shared" si="23"/>
        <v>8518</v>
      </c>
      <c r="CR7" s="53">
        <f t="shared" si="23"/>
        <v>7891</v>
      </c>
      <c r="CS7" s="53">
        <f t="shared" si="23"/>
        <v>8706</v>
      </c>
      <c r="CT7" s="53">
        <f t="shared" si="23"/>
        <v>8691</v>
      </c>
      <c r="CU7" s="53">
        <f t="shared" si="23"/>
        <v>8761</v>
      </c>
      <c r="CV7" s="52"/>
      <c r="CW7" s="52">
        <f>CW8</f>
        <v>70</v>
      </c>
      <c r="CX7" s="52">
        <f t="shared" ref="CX7:DF7" si="24">CX8</f>
        <v>71.3</v>
      </c>
      <c r="CY7" s="52">
        <f t="shared" si="24"/>
        <v>66</v>
      </c>
      <c r="CZ7" s="52">
        <f t="shared" si="24"/>
        <v>65.400000000000006</v>
      </c>
      <c r="DA7" s="52">
        <f t="shared" si="24"/>
        <v>66.599999999999994</v>
      </c>
      <c r="DB7" s="52">
        <f t="shared" si="24"/>
        <v>87.6</v>
      </c>
      <c r="DC7" s="52">
        <f t="shared" si="24"/>
        <v>89.7</v>
      </c>
      <c r="DD7" s="52">
        <f t="shared" si="24"/>
        <v>92.2</v>
      </c>
      <c r="DE7" s="52">
        <f t="shared" si="24"/>
        <v>91.4</v>
      </c>
      <c r="DF7" s="52">
        <f t="shared" si="24"/>
        <v>84</v>
      </c>
      <c r="DG7" s="52"/>
      <c r="DH7" s="52">
        <f>DH8</f>
        <v>5</v>
      </c>
      <c r="DI7" s="52">
        <f t="shared" ref="DI7:DQ7" si="25">DI8</f>
        <v>5.4</v>
      </c>
      <c r="DJ7" s="52">
        <f t="shared" si="25"/>
        <v>5.3</v>
      </c>
      <c r="DK7" s="52">
        <f t="shared" si="25"/>
        <v>5.2</v>
      </c>
      <c r="DL7" s="52">
        <f t="shared" si="25"/>
        <v>5.9</v>
      </c>
      <c r="DM7" s="52">
        <f t="shared" si="25"/>
        <v>7.9</v>
      </c>
      <c r="DN7" s="52">
        <f t="shared" si="25"/>
        <v>8.1</v>
      </c>
      <c r="DO7" s="52">
        <f t="shared" si="25"/>
        <v>7.9</v>
      </c>
      <c r="DP7" s="52">
        <f t="shared" si="25"/>
        <v>7.7</v>
      </c>
      <c r="DQ7" s="52">
        <f t="shared" si="25"/>
        <v>7.3</v>
      </c>
      <c r="DR7" s="52"/>
      <c r="DS7" s="52">
        <f>DS8</f>
        <v>22.8</v>
      </c>
      <c r="DT7" s="52">
        <f t="shared" ref="DT7:EB7" si="26">DT8</f>
        <v>22.7</v>
      </c>
      <c r="DU7" s="52">
        <f t="shared" si="26"/>
        <v>14.8</v>
      </c>
      <c r="DV7" s="52">
        <f t="shared" si="26"/>
        <v>7.9</v>
      </c>
      <c r="DW7" s="52">
        <f t="shared" si="26"/>
        <v>5.3</v>
      </c>
      <c r="DX7" s="52">
        <f t="shared" si="26"/>
        <v>176.9</v>
      </c>
      <c r="DY7" s="52">
        <f t="shared" si="26"/>
        <v>177.9</v>
      </c>
      <c r="DZ7" s="52">
        <f t="shared" si="26"/>
        <v>197.8</v>
      </c>
      <c r="EA7" s="52">
        <f t="shared" si="26"/>
        <v>171</v>
      </c>
      <c r="EB7" s="52">
        <f t="shared" si="26"/>
        <v>160.5</v>
      </c>
      <c r="EC7" s="52"/>
      <c r="ED7" s="52">
        <f>ED8</f>
        <v>26.3</v>
      </c>
      <c r="EE7" s="52">
        <f t="shared" ref="EE7:EM7" si="27">EE8</f>
        <v>29.5</v>
      </c>
      <c r="EF7" s="52">
        <f t="shared" si="27"/>
        <v>32.9</v>
      </c>
      <c r="EG7" s="52">
        <f t="shared" si="27"/>
        <v>37.799999999999997</v>
      </c>
      <c r="EH7" s="52">
        <f t="shared" si="27"/>
        <v>42.6</v>
      </c>
      <c r="EI7" s="52">
        <f t="shared" si="27"/>
        <v>50.2</v>
      </c>
      <c r="EJ7" s="52">
        <f t="shared" si="27"/>
        <v>52.3</v>
      </c>
      <c r="EK7" s="52">
        <f t="shared" si="27"/>
        <v>54</v>
      </c>
      <c r="EL7" s="52">
        <f t="shared" si="27"/>
        <v>55.1</v>
      </c>
      <c r="EM7" s="52">
        <f t="shared" si="27"/>
        <v>52.2</v>
      </c>
      <c r="EN7" s="52"/>
      <c r="EO7" s="52">
        <f>EO8</f>
        <v>60.6</v>
      </c>
      <c r="EP7" s="52">
        <f t="shared" ref="EP7:EX7" si="28">EP8</f>
        <v>63.7</v>
      </c>
      <c r="EQ7" s="52">
        <f t="shared" si="28"/>
        <v>50.6</v>
      </c>
      <c r="ER7" s="52">
        <f t="shared" si="28"/>
        <v>59.9</v>
      </c>
      <c r="ES7" s="52">
        <f t="shared" si="28"/>
        <v>69.599999999999994</v>
      </c>
      <c r="ET7" s="52">
        <f t="shared" si="28"/>
        <v>68.2</v>
      </c>
      <c r="EU7" s="52">
        <f t="shared" si="28"/>
        <v>69.5</v>
      </c>
      <c r="EV7" s="52">
        <f t="shared" si="28"/>
        <v>67.5</v>
      </c>
      <c r="EW7" s="52">
        <f t="shared" si="28"/>
        <v>68.7</v>
      </c>
      <c r="EX7" s="52">
        <f t="shared" si="28"/>
        <v>68</v>
      </c>
      <c r="EY7" s="52"/>
      <c r="EZ7" s="53">
        <f>EZ8</f>
        <v>26423449</v>
      </c>
      <c r="FA7" s="53">
        <f t="shared" ref="FA7:FI7" si="29">FA8</f>
        <v>25669885</v>
      </c>
      <c r="FB7" s="53">
        <f t="shared" si="29"/>
        <v>26823347</v>
      </c>
      <c r="FC7" s="53">
        <f t="shared" si="29"/>
        <v>26759387</v>
      </c>
      <c r="FD7" s="53">
        <f t="shared" si="29"/>
        <v>26887969</v>
      </c>
      <c r="FE7" s="53">
        <f t="shared" si="29"/>
        <v>27722473</v>
      </c>
      <c r="FF7" s="53">
        <f t="shared" si="29"/>
        <v>27879712</v>
      </c>
      <c r="FG7" s="53">
        <f t="shared" si="29"/>
        <v>28287536</v>
      </c>
      <c r="FH7" s="53">
        <f t="shared" si="29"/>
        <v>28070344</v>
      </c>
      <c r="FI7" s="53">
        <f t="shared" si="29"/>
        <v>28458752</v>
      </c>
      <c r="FJ7" s="53"/>
    </row>
    <row r="8" spans="1:166" s="54" customFormat="1">
      <c r="A8" s="35"/>
      <c r="B8" s="55">
        <v>2022</v>
      </c>
      <c r="C8" s="55">
        <v>147500</v>
      </c>
      <c r="D8" s="55">
        <v>46</v>
      </c>
      <c r="E8" s="55">
        <v>6</v>
      </c>
      <c r="F8" s="55">
        <v>0</v>
      </c>
      <c r="G8" s="55">
        <v>2</v>
      </c>
      <c r="H8" s="55" t="s">
        <v>163</v>
      </c>
      <c r="I8" s="55" t="s">
        <v>164</v>
      </c>
      <c r="J8" s="55" t="s">
        <v>165</v>
      </c>
      <c r="K8" s="55" t="s">
        <v>166</v>
      </c>
      <c r="L8" s="55" t="s">
        <v>167</v>
      </c>
      <c r="M8" s="55" t="s">
        <v>168</v>
      </c>
      <c r="N8" s="55" t="s">
        <v>169</v>
      </c>
      <c r="O8" s="55" t="s">
        <v>170</v>
      </c>
      <c r="P8" s="55" t="s">
        <v>171</v>
      </c>
      <c r="Q8" s="56">
        <v>3</v>
      </c>
      <c r="R8" s="55" t="s">
        <v>40</v>
      </c>
      <c r="S8" s="55" t="s">
        <v>40</v>
      </c>
      <c r="T8" s="55" t="s">
        <v>40</v>
      </c>
      <c r="U8" s="56" t="s">
        <v>40</v>
      </c>
      <c r="V8" s="56">
        <v>18463</v>
      </c>
      <c r="W8" s="55" t="s">
        <v>172</v>
      </c>
      <c r="X8" s="55" t="s">
        <v>172</v>
      </c>
      <c r="Y8" s="57" t="s">
        <v>173</v>
      </c>
      <c r="Z8" s="56" t="s">
        <v>40</v>
      </c>
      <c r="AA8" s="56" t="s">
        <v>40</v>
      </c>
      <c r="AB8" s="56" t="s">
        <v>40</v>
      </c>
      <c r="AC8" s="56">
        <v>323</v>
      </c>
      <c r="AD8" s="56" t="s">
        <v>40</v>
      </c>
      <c r="AE8" s="56">
        <v>323</v>
      </c>
      <c r="AF8" s="56" t="s">
        <v>40</v>
      </c>
      <c r="AG8" s="56" t="s">
        <v>40</v>
      </c>
      <c r="AH8" s="56" t="s">
        <v>40</v>
      </c>
      <c r="AI8" s="58">
        <v>102.6</v>
      </c>
      <c r="AJ8" s="58">
        <v>100.5</v>
      </c>
      <c r="AK8" s="58">
        <v>107.6</v>
      </c>
      <c r="AL8" s="58">
        <v>107.3</v>
      </c>
      <c r="AM8" s="58">
        <v>104.4</v>
      </c>
      <c r="AN8" s="58">
        <v>100.9</v>
      </c>
      <c r="AO8" s="58">
        <v>99.7</v>
      </c>
      <c r="AP8" s="58">
        <v>102.3</v>
      </c>
      <c r="AQ8" s="58">
        <v>103.5</v>
      </c>
      <c r="AR8" s="58">
        <v>102.5</v>
      </c>
      <c r="AS8" s="58">
        <v>103.5</v>
      </c>
      <c r="AT8" s="58">
        <v>69.3</v>
      </c>
      <c r="AU8" s="58">
        <v>70.7</v>
      </c>
      <c r="AV8" s="58">
        <v>71.400000000000006</v>
      </c>
      <c r="AW8" s="58">
        <v>71.900000000000006</v>
      </c>
      <c r="AX8" s="58">
        <v>72.3</v>
      </c>
      <c r="AY8" s="58">
        <v>68.400000000000006</v>
      </c>
      <c r="AZ8" s="58">
        <v>66.900000000000006</v>
      </c>
      <c r="BA8" s="58">
        <v>64.8</v>
      </c>
      <c r="BB8" s="58">
        <v>64.099999999999994</v>
      </c>
      <c r="BC8" s="58">
        <v>64.099999999999994</v>
      </c>
      <c r="BD8" s="58">
        <v>86.4</v>
      </c>
      <c r="BE8" s="59">
        <v>62.6</v>
      </c>
      <c r="BF8" s="59">
        <v>63.9</v>
      </c>
      <c r="BG8" s="59">
        <v>64.599999999999994</v>
      </c>
      <c r="BH8" s="59">
        <v>64.8</v>
      </c>
      <c r="BI8" s="59">
        <v>65.7</v>
      </c>
      <c r="BJ8" s="59">
        <v>66.2</v>
      </c>
      <c r="BK8" s="59">
        <v>64.5</v>
      </c>
      <c r="BL8" s="59">
        <v>61.9</v>
      </c>
      <c r="BM8" s="59">
        <v>61.7</v>
      </c>
      <c r="BN8" s="59">
        <v>61.5</v>
      </c>
      <c r="BO8" s="59">
        <v>83.7</v>
      </c>
      <c r="BP8" s="58">
        <v>91.3</v>
      </c>
      <c r="BQ8" s="58">
        <v>91.6</v>
      </c>
      <c r="BR8" s="58">
        <v>84.5</v>
      </c>
      <c r="BS8" s="58">
        <v>78.8</v>
      </c>
      <c r="BT8" s="58">
        <v>83.8</v>
      </c>
      <c r="BU8" s="58">
        <v>72.099999999999994</v>
      </c>
      <c r="BV8" s="58">
        <v>69.8</v>
      </c>
      <c r="BW8" s="58">
        <v>65.3</v>
      </c>
      <c r="BX8" s="58">
        <v>63.1</v>
      </c>
      <c r="BY8" s="58">
        <v>62.3</v>
      </c>
      <c r="BZ8" s="58">
        <v>66.8</v>
      </c>
      <c r="CA8" s="59">
        <v>24747</v>
      </c>
      <c r="CB8" s="59">
        <v>24871</v>
      </c>
      <c r="CC8" s="59">
        <v>26806</v>
      </c>
      <c r="CD8" s="59">
        <v>28426</v>
      </c>
      <c r="CE8" s="59">
        <v>28213</v>
      </c>
      <c r="CF8" s="59">
        <v>21418</v>
      </c>
      <c r="CG8" s="59">
        <v>21604</v>
      </c>
      <c r="CH8" s="59">
        <v>22234</v>
      </c>
      <c r="CI8" s="59">
        <v>22875</v>
      </c>
      <c r="CJ8" s="59">
        <v>23419</v>
      </c>
      <c r="CK8" s="58">
        <v>61837</v>
      </c>
      <c r="CL8" s="59">
        <v>7321</v>
      </c>
      <c r="CM8" s="59">
        <v>7454</v>
      </c>
      <c r="CN8" s="59">
        <v>7697</v>
      </c>
      <c r="CO8" s="59">
        <v>8151</v>
      </c>
      <c r="CP8" s="59">
        <v>8249</v>
      </c>
      <c r="CQ8" s="59">
        <v>8518</v>
      </c>
      <c r="CR8" s="59">
        <v>7891</v>
      </c>
      <c r="CS8" s="59">
        <v>8706</v>
      </c>
      <c r="CT8" s="59">
        <v>8691</v>
      </c>
      <c r="CU8" s="59">
        <v>8761</v>
      </c>
      <c r="CV8" s="58">
        <v>17600</v>
      </c>
      <c r="CW8" s="59">
        <v>70</v>
      </c>
      <c r="CX8" s="59">
        <v>71.3</v>
      </c>
      <c r="CY8" s="59">
        <v>66</v>
      </c>
      <c r="CZ8" s="59">
        <v>65.400000000000006</v>
      </c>
      <c r="DA8" s="59">
        <v>66.599999999999994</v>
      </c>
      <c r="DB8" s="59">
        <v>87.6</v>
      </c>
      <c r="DC8" s="59">
        <v>89.7</v>
      </c>
      <c r="DD8" s="59">
        <v>92.2</v>
      </c>
      <c r="DE8" s="59">
        <v>91.4</v>
      </c>
      <c r="DF8" s="59">
        <v>84</v>
      </c>
      <c r="DG8" s="59">
        <v>55.6</v>
      </c>
      <c r="DH8" s="59">
        <v>5</v>
      </c>
      <c r="DI8" s="59">
        <v>5.4</v>
      </c>
      <c r="DJ8" s="59">
        <v>5.3</v>
      </c>
      <c r="DK8" s="59">
        <v>5.2</v>
      </c>
      <c r="DL8" s="59">
        <v>5.9</v>
      </c>
      <c r="DM8" s="59">
        <v>7.9</v>
      </c>
      <c r="DN8" s="59">
        <v>8.1</v>
      </c>
      <c r="DO8" s="59">
        <v>7.9</v>
      </c>
      <c r="DP8" s="59">
        <v>7.7</v>
      </c>
      <c r="DQ8" s="59">
        <v>7.3</v>
      </c>
      <c r="DR8" s="59">
        <v>25.1</v>
      </c>
      <c r="DS8" s="59">
        <v>22.8</v>
      </c>
      <c r="DT8" s="59">
        <v>22.7</v>
      </c>
      <c r="DU8" s="59">
        <v>14.8</v>
      </c>
      <c r="DV8" s="59">
        <v>7.9</v>
      </c>
      <c r="DW8" s="59">
        <v>5.3</v>
      </c>
      <c r="DX8" s="59">
        <v>176.9</v>
      </c>
      <c r="DY8" s="59">
        <v>177.9</v>
      </c>
      <c r="DZ8" s="59">
        <v>197.8</v>
      </c>
      <c r="EA8" s="59">
        <v>171</v>
      </c>
      <c r="EB8" s="59">
        <v>160.5</v>
      </c>
      <c r="EC8" s="59">
        <v>63</v>
      </c>
      <c r="ED8" s="58">
        <v>26.3</v>
      </c>
      <c r="EE8" s="58">
        <v>29.5</v>
      </c>
      <c r="EF8" s="58">
        <v>32.9</v>
      </c>
      <c r="EG8" s="58">
        <v>37.799999999999997</v>
      </c>
      <c r="EH8" s="58">
        <v>42.6</v>
      </c>
      <c r="EI8" s="58">
        <v>50.2</v>
      </c>
      <c r="EJ8" s="58">
        <v>52.3</v>
      </c>
      <c r="EK8" s="58">
        <v>54</v>
      </c>
      <c r="EL8" s="58">
        <v>55.1</v>
      </c>
      <c r="EM8" s="58">
        <v>52.2</v>
      </c>
      <c r="EN8" s="58">
        <v>56.4</v>
      </c>
      <c r="EO8" s="58">
        <v>60.6</v>
      </c>
      <c r="EP8" s="58">
        <v>63.7</v>
      </c>
      <c r="EQ8" s="58">
        <v>50.6</v>
      </c>
      <c r="ER8" s="58">
        <v>59.9</v>
      </c>
      <c r="ES8" s="58">
        <v>69.599999999999994</v>
      </c>
      <c r="ET8" s="58">
        <v>68.2</v>
      </c>
      <c r="EU8" s="58">
        <v>69.5</v>
      </c>
      <c r="EV8" s="58">
        <v>67.5</v>
      </c>
      <c r="EW8" s="58">
        <v>68.7</v>
      </c>
      <c r="EX8" s="58">
        <v>68</v>
      </c>
      <c r="EY8" s="58">
        <v>70.7</v>
      </c>
      <c r="EZ8" s="59">
        <v>26423449</v>
      </c>
      <c r="FA8" s="59">
        <v>25669885</v>
      </c>
      <c r="FB8" s="59">
        <v>26823347</v>
      </c>
      <c r="FC8" s="59">
        <v>26759387</v>
      </c>
      <c r="FD8" s="59">
        <v>26887969</v>
      </c>
      <c r="FE8" s="59">
        <v>27722473</v>
      </c>
      <c r="FF8" s="59">
        <v>27879712</v>
      </c>
      <c r="FG8" s="59">
        <v>28287536</v>
      </c>
      <c r="FH8" s="59">
        <v>28070344</v>
      </c>
      <c r="FI8" s="59">
        <v>28458752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2024-01-29T00:33:30Z</cp:lastPrinted>
  <dcterms:created xsi:type="dcterms:W3CDTF">2023-12-20T05:06:42Z</dcterms:created>
  <dcterms:modified xsi:type="dcterms:W3CDTF">2024-01-29T00:33:31Z</dcterms:modified>
  <cp:category/>
</cp:coreProperties>
</file>