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estogsvr\総務部共有フォルダ\企画調整課共有フォルダ\所属共有フォルダ\【令和5年度】\28_経営比較分析表\03_起案\"/>
    </mc:Choice>
  </mc:AlternateContent>
  <xr:revisionPtr revIDLastSave="0" documentId="13_ncr:1_{9C958293-98E9-45C6-8DB5-64DF7864FDC3}" xr6:coauthVersionLast="47" xr6:coauthVersionMax="47" xr10:uidLastSave="{00000000-0000-0000-0000-000000000000}"/>
  <workbookProtection workbookAlgorithmName="SHA-512" workbookHashValue="5RH0c36rN/rdo47v5JGZmgnFoXqvfnb1uxGYheIyMtlWpvErj038iVIihdYNQ4+/O1HIu+pVVRMoRNUeW9h8zQ==" workbookSaltValue="WJne38yalKEXXxYjcG+AdA==" workbookSpinCount="100000" lockStructure="1"/>
  <bookViews>
    <workbookView xWindow="-108" yWindow="-108" windowWidth="23256" windowHeight="1245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W10" i="4" s="1"/>
  <c r="P6" i="5"/>
  <c r="P10" i="4" s="1"/>
  <c r="O6" i="5"/>
  <c r="N6" i="5"/>
  <c r="B10" i="4" s="1"/>
  <c r="M6" i="5"/>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H85" i="4"/>
  <c r="G85" i="4"/>
  <c r="E85" i="4"/>
  <c r="BB10" i="4"/>
  <c r="AL10" i="4"/>
  <c r="I10" i="4"/>
  <c r="BB8" i="4"/>
  <c r="AT8" i="4"/>
  <c r="AL8" i="4"/>
  <c r="AD8" i="4"/>
  <c r="P8" i="4"/>
  <c r="I8" i="4"/>
  <c r="B8" i="4"/>
  <c r="B6" i="4"/>
</calcChain>
</file>

<file path=xl/sharedStrings.xml><?xml version="1.0" encoding="utf-8"?>
<sst xmlns="http://schemas.openxmlformats.org/spreadsheetml/2006/main" count="231" uniqueCount="115">
  <si>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</si>
  <si>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</si>
  <si>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</si>
  <si>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</si>
  <si>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</si>
  <si>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</si>
  <si>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</si>
  <si>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</si>
  <si>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</si>
  <si>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</si>
  <si>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</si>
  <si>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</si>
  <si>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</si>
  <si>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</si>
  <si>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</si>
  <si>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</si>
  <si>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</si>
  <si>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</si>
  <si>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</si>
  <si>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</si>
  <si>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</si>
  <si>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</si>
  <si>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</si>
  <si>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</si>
  <si>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</si>
  <si>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</si>
  <si>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</si>
  <si>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</si>
  <si>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</si>
  <si>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</si>
  <si>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</si>
  <si>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</si>
  <si>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</si>
  <si>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</si>
  <si>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</si>
  <si>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</si>
  <si>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</si>
  <si>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</si>
  <si>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</si>
  <si>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</si>
  <si>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</si>
  <si>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</si>
  <si>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</si>
  <si>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</si>
  <si>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</si>
  <si>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</si>
  <si>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</si>
  <si>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</si>
  <si>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</si>
  <si>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</si>
  <si>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</si>
  <si>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</si>
  <si>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</si>
  <si>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</si>
  <si>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</si>
  <si>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</si>
  <si>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</si>
  <si>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</si>
  <si>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</si>
  <si>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</si>
  <si>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</si>
  <si>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</si>
  <si>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</si>
  <si>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</si>
  <si>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</si>
  <si>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</si>
  <si>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</si>
  <si>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</si>
  <si>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</si>
  <si>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</si>
  <si>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</si>
  <si>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</si>
  <si>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</si>
  <si>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</si>
  <si>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</si>
  <si>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</si>
  <si>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</si>
  <si>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</si>
  <si>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</si>
  <si>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</si>
  <si>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</si>
  <si>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</si>
  <si>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</si>
  <si>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</si>
  <si>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</si>
  <si>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</si>
  <si>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</si>
  <si>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</si>
  <si>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</si>
  <si>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</si>
  <si>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</si>
  <si>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</si>
  <si>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</si>
  <si>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神奈川県内広域水道企業団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</si>
  <si>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</si>
  <si>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</si>
  <si>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</si>
  <si>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</si>
  <si>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</si>
  <si>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</si>
  <si>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</si>
  <si>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</si>
  <si>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</si>
  <si>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</si>
  <si>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</si>
  <si>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</si>
  <si>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</si>
  <si>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</si>
  <si>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</si>
  <si>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</si>
  <si>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</si>
  <si>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</si>
  <si>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
　類似団体平均値を上回っている。創設時に整備した電気機械設備のほか、拡張事業で整備した浄水場等の電気機械設備が稼動開始から20年以上経過し、老朽化が進行している。改正水道法の施設台帳の整備等による適切な資産管理の推進という立法趣旨を踏まえ、現在運用中の施設管理システムによりアセットマネジメントの実践に取り組み、中長期的な更新需要の把握及び事業費の平準化、ひいては適切な施設更新の実施を図っていく。
【②管路経年化率・③管路更新率】
　管路経年化率については、類似団体平均値を上回っている。導水管・送水管合わせて延長200kmを超える管路を有しているが、更新の実績はない状況にある。
　創設事業で布設した管路が令和２年度に全て経年管となり、その後の拡張事業で布設した管路も今後順次法定耐用年数を迎えていくことから、経年化率は令和７年度ごろから上昇が見込まれる。</t>
    <phoneticPr fontId="4"/>
  </si>
  <si>
    <t>【①経常収支比率・⑤料金回収率】
　両指標とも100％超で、類似団体平均値を下回っていたが、令和３年度から上回っている。令和４年度は、電気料金の高騰による動力費の増に伴い昨年度よりも下降したものの、減価償却費や支払利息など経常費用の減により上昇傾向にある。
【②累積欠損金比率】
　企業債利息・減価償却費の逓減、人件費削減、経費縮減などの経営改善努力等により損益の改善が図られた結果、平成26年度に累積欠損金を解消している。
【③流動比率】
　平成26年度以降新会計制度の適用に伴い借入資本金として整理されていた企業債が負債計上となった影響から令和２年度まで100％を下回っていたが、令和３年度から100％を超えている。類似団体平均値を下回っているが、流動負債の大部分が計画的に償還を行っている企業債であり、支払能力に不足は生じていない。
【④企業債残高対給水収益率】
　着実に企業債元金の償還を進めていることに加え、事業費の精査による平準化や計画的な企業債発行により、企業債残高は減少傾向にある。
【⑥給水原価】
　令和４年度は、電気料金の高騰による動力費の増に伴い昨年度よりも上昇したものの、減価償却費や支払利息など経常費用の減により、類似団体平均値を下回っている。
【⑦施設利用率】
　類似団体平均値を下回っている。構成団体の工事完了や水需要が横ばいである中で、概ね50％で推移している。
【⑧有収率】
　構成団体へ水量の受渡しをする給水地点で配水量の算定を行うことから、100％である。</t>
    <rPh sb="67" eb="71">
      <t>デンキリョウキン</t>
    </rPh>
    <rPh sb="72" eb="74">
      <t>コウトウ</t>
    </rPh>
    <rPh sb="292" eb="294">
      <t>レイワ</t>
    </rPh>
    <rPh sb="295" eb="297">
      <t>ネンド</t>
    </rPh>
    <rPh sb="304" eb="305">
      <t>コ</t>
    </rPh>
    <rPh sb="310" eb="314">
      <t>ルイジダンタイ</t>
    </rPh>
    <rPh sb="314" eb="317">
      <t>ヘイキンチ</t>
    </rPh>
    <rPh sb="318" eb="320">
      <t>シタマワ</t>
    </rPh>
    <rPh sb="459" eb="461">
      <t>レイワ</t>
    </rPh>
    <rPh sb="462" eb="464">
      <t>ネンド</t>
    </rPh>
    <rPh sb="466" eb="470">
      <t>デンキリョウキン</t>
    </rPh>
    <rPh sb="471" eb="473">
      <t>コウトウ</t>
    </rPh>
    <rPh sb="476" eb="479">
      <t>ドウリョクヒ</t>
    </rPh>
    <rPh sb="480" eb="481">
      <t>ゾウ</t>
    </rPh>
    <rPh sb="482" eb="483">
      <t>トモナ</t>
    </rPh>
    <rPh sb="484" eb="487">
      <t>サクネンド</t>
    </rPh>
    <rPh sb="490" eb="492">
      <t>ジョウショウ</t>
    </rPh>
    <rPh sb="514" eb="515">
      <t>ゲン</t>
    </rPh>
    <rPh sb="523" eb="526">
      <t>ヘイキンチ</t>
    </rPh>
    <phoneticPr fontId="4"/>
  </si>
  <si>
    <t>○県内水需要の減少という厳しい経営環境にある中で、これまで人件費削減や委託化による業務効率化など経営改善に取り組むとともに、構成団体受水費の軽減を図ってきた。
○財政指標については、拡張事業の財源とした企業債の計画的な償還を進めてきたことによって、比較的健全な財政状況を維持しているが、未だ流動比率は低い状況にある。
○こうした中で、令和３年度からの「かながわ広域水道ビジョン」及び「実施計画」では、「水道施設の再構築」に加え、老朽化や危機管理対策にも取り組むことから、今後、施設整備費が高い水準で推移することが見込まれているほか、原油価格等の高騰に伴う動力費の増加も懸念される。
○そのため、収支均衡と適正な資金の確保を両立することを方針とし、財政基盤を強化するため、現行料金を維持したうえで、国庫補助金の導入や建設改良を目的とした利益の積立により計画的に財源の確保を図っていくほか、企業債を着実に償還していく。また、業務の見直し、ICTの活用など経営改善による経常経費の抑制や施設整備費の平準化にも継続的に取り組む。</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</si>
</sst>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11-4E3C-A3DB-E6543EE4C9A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c:v>
                </c:pt>
                <c:pt idx="2">
                  <c:v>0.32</c:v>
                </c:pt>
                <c:pt idx="3">
                  <c:v>0.28000000000000003</c:v>
                </c:pt>
                <c:pt idx="4">
                  <c:v>0.4</c:v>
                </c:pt>
              </c:numCache>
            </c:numRef>
          </c:val>
          <c:smooth val="0"/>
          <c:extLst>
            <c:ext xmlns:c16="http://schemas.microsoft.com/office/drawing/2014/chart" uri="{C3380CC4-5D6E-409C-BE32-E72D297353CC}">
              <c16:uniqueId val="{00000001-0911-4E3C-A3DB-E6543EE4C9A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49.01</c:v>
                </c:pt>
                <c:pt idx="1">
                  <c:v>48.87</c:v>
                </c:pt>
                <c:pt idx="2">
                  <c:v>49.3</c:v>
                </c:pt>
                <c:pt idx="3">
                  <c:v>50.34</c:v>
                </c:pt>
                <c:pt idx="4">
                  <c:v>48.7</c:v>
                </c:pt>
              </c:numCache>
            </c:numRef>
          </c:val>
          <c:extLst>
            <c:ext xmlns:c16="http://schemas.microsoft.com/office/drawing/2014/chart" uri="{C3380CC4-5D6E-409C-BE32-E72D297353CC}">
              <c16:uniqueId val="{00000000-92E5-4AA5-89B8-E1B954A5E65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61.77</c:v>
                </c:pt>
                <c:pt idx="1">
                  <c:v>61.69</c:v>
                </c:pt>
                <c:pt idx="2">
                  <c:v>62.26</c:v>
                </c:pt>
                <c:pt idx="3">
                  <c:v>62.22</c:v>
                </c:pt>
                <c:pt idx="4">
                  <c:v>61.45</c:v>
                </c:pt>
              </c:numCache>
            </c:numRef>
          </c:val>
          <c:smooth val="0"/>
          <c:extLst>
            <c:ext xmlns:c16="http://schemas.microsoft.com/office/drawing/2014/chart" uri="{C3380CC4-5D6E-409C-BE32-E72D297353CC}">
              <c16:uniqueId val="{00000001-92E5-4AA5-89B8-E1B954A5E65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A31-427C-A797-ABD86673007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100.08</c:v>
                </c:pt>
                <c:pt idx="1">
                  <c:v>100</c:v>
                </c:pt>
                <c:pt idx="2">
                  <c:v>100.16</c:v>
                </c:pt>
                <c:pt idx="3">
                  <c:v>100.28</c:v>
                </c:pt>
                <c:pt idx="4">
                  <c:v>100.29</c:v>
                </c:pt>
              </c:numCache>
            </c:numRef>
          </c:val>
          <c:smooth val="0"/>
          <c:extLst>
            <c:ext xmlns:c16="http://schemas.microsoft.com/office/drawing/2014/chart" uri="{C3380CC4-5D6E-409C-BE32-E72D297353CC}">
              <c16:uniqueId val="{00000001-CA31-427C-A797-ABD86673007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105.24</c:v>
                </c:pt>
                <c:pt idx="1">
                  <c:v>107.11</c:v>
                </c:pt>
                <c:pt idx="2">
                  <c:v>109.04</c:v>
                </c:pt>
                <c:pt idx="3">
                  <c:v>116.51</c:v>
                </c:pt>
                <c:pt idx="4">
                  <c:v>115.16</c:v>
                </c:pt>
              </c:numCache>
            </c:numRef>
          </c:val>
          <c:extLst>
            <c:ext xmlns:c16="http://schemas.microsoft.com/office/drawing/2014/chart" uri="{C3380CC4-5D6E-409C-BE32-E72D297353CC}">
              <c16:uniqueId val="{00000000-667F-42D5-A1D0-4CEC83BE00C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112.98</c:v>
                </c:pt>
                <c:pt idx="1">
                  <c:v>112.91</c:v>
                </c:pt>
                <c:pt idx="2">
                  <c:v>111.13</c:v>
                </c:pt>
                <c:pt idx="3">
                  <c:v>112.49</c:v>
                </c:pt>
                <c:pt idx="4">
                  <c:v>107.33</c:v>
                </c:pt>
              </c:numCache>
            </c:numRef>
          </c:val>
          <c:smooth val="0"/>
          <c:extLst>
            <c:ext xmlns:c16="http://schemas.microsoft.com/office/drawing/2014/chart" uri="{C3380CC4-5D6E-409C-BE32-E72D297353CC}">
              <c16:uniqueId val="{00000001-667F-42D5-A1D0-4CEC83BE00C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61.9</c:v>
                </c:pt>
                <c:pt idx="1">
                  <c:v>63.14</c:v>
                </c:pt>
                <c:pt idx="2">
                  <c:v>63.94</c:v>
                </c:pt>
                <c:pt idx="3">
                  <c:v>64.989999999999995</c:v>
                </c:pt>
                <c:pt idx="4">
                  <c:v>65.8</c:v>
                </c:pt>
              </c:numCache>
            </c:numRef>
          </c:val>
          <c:extLst>
            <c:ext xmlns:c16="http://schemas.microsoft.com/office/drawing/2014/chart" uri="{C3380CC4-5D6E-409C-BE32-E72D297353CC}">
              <c16:uniqueId val="{00000000-8C07-45CD-A4F7-08894F5D002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55.77</c:v>
                </c:pt>
                <c:pt idx="1">
                  <c:v>56.48</c:v>
                </c:pt>
                <c:pt idx="2">
                  <c:v>57.5</c:v>
                </c:pt>
                <c:pt idx="3">
                  <c:v>58.52</c:v>
                </c:pt>
                <c:pt idx="4">
                  <c:v>59.51</c:v>
                </c:pt>
              </c:numCache>
            </c:numRef>
          </c:val>
          <c:smooth val="0"/>
          <c:extLst>
            <c:ext xmlns:c16="http://schemas.microsoft.com/office/drawing/2014/chart" uri="{C3380CC4-5D6E-409C-BE32-E72D297353CC}">
              <c16:uniqueId val="{00000001-8C07-45CD-A4F7-08894F5D002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42.3</c:v>
                </c:pt>
                <c:pt idx="1">
                  <c:v>51</c:v>
                </c:pt>
                <c:pt idx="2">
                  <c:v>52.78</c:v>
                </c:pt>
                <c:pt idx="3">
                  <c:v>52.78</c:v>
                </c:pt>
                <c:pt idx="4">
                  <c:v>52.78</c:v>
                </c:pt>
              </c:numCache>
            </c:numRef>
          </c:val>
          <c:extLst>
            <c:ext xmlns:c16="http://schemas.microsoft.com/office/drawing/2014/chart" uri="{C3380CC4-5D6E-409C-BE32-E72D297353CC}">
              <c16:uniqueId val="{00000000-EA16-440E-BDA0-4B2AAB6380A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25.84</c:v>
                </c:pt>
                <c:pt idx="1">
                  <c:v>27.61</c:v>
                </c:pt>
                <c:pt idx="2">
                  <c:v>30.3</c:v>
                </c:pt>
                <c:pt idx="3">
                  <c:v>31.74</c:v>
                </c:pt>
                <c:pt idx="4">
                  <c:v>32.380000000000003</c:v>
                </c:pt>
              </c:numCache>
            </c:numRef>
          </c:val>
          <c:smooth val="0"/>
          <c:extLst>
            <c:ext xmlns:c16="http://schemas.microsoft.com/office/drawing/2014/chart" uri="{C3380CC4-5D6E-409C-BE32-E72D297353CC}">
              <c16:uniqueId val="{00000001-EA16-440E-BDA0-4B2AAB6380A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F4-46C1-B600-B9D5E2987C4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10.49</c:v>
                </c:pt>
                <c:pt idx="1">
                  <c:v>9.92</c:v>
                </c:pt>
                <c:pt idx="2">
                  <c:v>12.29</c:v>
                </c:pt>
                <c:pt idx="3">
                  <c:v>8.77</c:v>
                </c:pt>
                <c:pt idx="4">
                  <c:v>8.81</c:v>
                </c:pt>
              </c:numCache>
            </c:numRef>
          </c:val>
          <c:smooth val="0"/>
          <c:extLst>
            <c:ext xmlns:c16="http://schemas.microsoft.com/office/drawing/2014/chart" uri="{C3380CC4-5D6E-409C-BE32-E72D297353CC}">
              <c16:uniqueId val="{00000001-5BF4-46C1-B600-B9D5E2987C4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77.540000000000006</c:v>
                </c:pt>
                <c:pt idx="1">
                  <c:v>87.42</c:v>
                </c:pt>
                <c:pt idx="2">
                  <c:v>95.86</c:v>
                </c:pt>
                <c:pt idx="3">
                  <c:v>107.2</c:v>
                </c:pt>
                <c:pt idx="4">
                  <c:v>110.54</c:v>
                </c:pt>
              </c:numCache>
            </c:numRef>
          </c:val>
          <c:extLst>
            <c:ext xmlns:c16="http://schemas.microsoft.com/office/drawing/2014/chart" uri="{C3380CC4-5D6E-409C-BE32-E72D297353CC}">
              <c16:uniqueId val="{00000000-6FB5-44CF-9370-D03CD2CEA7A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258.49</c:v>
                </c:pt>
                <c:pt idx="1">
                  <c:v>271.10000000000002</c:v>
                </c:pt>
                <c:pt idx="2">
                  <c:v>284.45</c:v>
                </c:pt>
                <c:pt idx="3">
                  <c:v>309.23</c:v>
                </c:pt>
                <c:pt idx="4">
                  <c:v>313.43</c:v>
                </c:pt>
              </c:numCache>
            </c:numRef>
          </c:val>
          <c:smooth val="0"/>
          <c:extLst>
            <c:ext xmlns:c16="http://schemas.microsoft.com/office/drawing/2014/chart" uri="{C3380CC4-5D6E-409C-BE32-E72D297353CC}">
              <c16:uniqueId val="{00000001-6FB5-44CF-9370-D03CD2CEA7A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305.25</c:v>
                </c:pt>
                <c:pt idx="1">
                  <c:v>268.82</c:v>
                </c:pt>
                <c:pt idx="2">
                  <c:v>241.04</c:v>
                </c:pt>
                <c:pt idx="3">
                  <c:v>207.09</c:v>
                </c:pt>
                <c:pt idx="4">
                  <c:v>177.52</c:v>
                </c:pt>
              </c:numCache>
            </c:numRef>
          </c:val>
          <c:extLst>
            <c:ext xmlns:c16="http://schemas.microsoft.com/office/drawing/2014/chart" uri="{C3380CC4-5D6E-409C-BE32-E72D297353CC}">
              <c16:uniqueId val="{00000000-0F68-4AD1-8A54-C37098EE3F9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290.31</c:v>
                </c:pt>
                <c:pt idx="1">
                  <c:v>272.95999999999998</c:v>
                </c:pt>
                <c:pt idx="2">
                  <c:v>260.95999999999998</c:v>
                </c:pt>
                <c:pt idx="3">
                  <c:v>240.07</c:v>
                </c:pt>
                <c:pt idx="4">
                  <c:v>224.81</c:v>
                </c:pt>
              </c:numCache>
            </c:numRef>
          </c:val>
          <c:smooth val="0"/>
          <c:extLst>
            <c:ext xmlns:c16="http://schemas.microsoft.com/office/drawing/2014/chart" uri="{C3380CC4-5D6E-409C-BE32-E72D297353CC}">
              <c16:uniqueId val="{00000001-0F68-4AD1-8A54-C37098EE3F9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105.39</c:v>
                </c:pt>
                <c:pt idx="1">
                  <c:v>107.43</c:v>
                </c:pt>
                <c:pt idx="2">
                  <c:v>109.66</c:v>
                </c:pt>
                <c:pt idx="3">
                  <c:v>117.71</c:v>
                </c:pt>
                <c:pt idx="4">
                  <c:v>116.41</c:v>
                </c:pt>
              </c:numCache>
            </c:numRef>
          </c:val>
          <c:extLst>
            <c:ext xmlns:c16="http://schemas.microsoft.com/office/drawing/2014/chart" uri="{C3380CC4-5D6E-409C-BE32-E72D297353CC}">
              <c16:uniqueId val="{00000000-79B4-41DA-8CB0-15D90EBE281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112.83</c:v>
                </c:pt>
                <c:pt idx="1">
                  <c:v>112.84</c:v>
                </c:pt>
                <c:pt idx="2">
                  <c:v>110.77</c:v>
                </c:pt>
                <c:pt idx="3">
                  <c:v>112.35</c:v>
                </c:pt>
                <c:pt idx="4">
                  <c:v>106.47</c:v>
                </c:pt>
              </c:numCache>
            </c:numRef>
          </c:val>
          <c:smooth val="0"/>
          <c:extLst>
            <c:ext xmlns:c16="http://schemas.microsoft.com/office/drawing/2014/chart" uri="{C3380CC4-5D6E-409C-BE32-E72D297353CC}">
              <c16:uniqueId val="{00000001-79B4-41DA-8CB0-15D90EBE281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77.02</c:v>
                </c:pt>
                <c:pt idx="1">
                  <c:v>75.709999999999994</c:v>
                </c:pt>
                <c:pt idx="2">
                  <c:v>73.67</c:v>
                </c:pt>
                <c:pt idx="3">
                  <c:v>67.47</c:v>
                </c:pt>
                <c:pt idx="4">
                  <c:v>70.09</c:v>
                </c:pt>
              </c:numCache>
            </c:numRef>
          </c:val>
          <c:extLst>
            <c:ext xmlns:c16="http://schemas.microsoft.com/office/drawing/2014/chart" uri="{C3380CC4-5D6E-409C-BE32-E72D297353CC}">
              <c16:uniqueId val="{00000000-B54F-4D4E-AAD6-57D1B58CA18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73.86</c:v>
                </c:pt>
                <c:pt idx="1">
                  <c:v>73.849999999999994</c:v>
                </c:pt>
                <c:pt idx="2">
                  <c:v>73.180000000000007</c:v>
                </c:pt>
                <c:pt idx="3">
                  <c:v>73.05</c:v>
                </c:pt>
                <c:pt idx="4">
                  <c:v>77.53</c:v>
                </c:pt>
              </c:numCache>
            </c:numRef>
          </c:val>
          <c:smooth val="0"/>
          <c:extLst>
            <c:ext xmlns:c16="http://schemas.microsoft.com/office/drawing/2014/chart" uri="{C3380CC4-5D6E-409C-BE32-E72D297353CC}">
              <c16:uniqueId val="{00000001-B54F-4D4E-AAD6-57D1B58CA18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【313.43】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【32.38】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U57" zoomScaleNormal="100" workbookViewId="0">
      <selection activeCell="BI81" sqref="BI81"/>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神奈川県　神奈川県内広域水道企業団</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4"/>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6" t="s">
        <v>9</v>
      </c>
      <c r="BM7" s="77"/>
      <c r="BN7" s="77"/>
      <c r="BO7" s="77"/>
      <c r="BP7" s="77"/>
      <c r="BQ7" s="77"/>
      <c r="BR7" s="77"/>
      <c r="BS7" s="77"/>
      <c r="BT7" s="77"/>
      <c r="BU7" s="77"/>
      <c r="BV7" s="77"/>
      <c r="BW7" s="77"/>
      <c r="BX7" s="77"/>
      <c r="BY7" s="78"/>
    </row>
    <row r="8" spans="1:78" ht="18.75" customHeight="1" x14ac:dyDescent="0.2">
      <c r="A8" s="2"/>
      <c r="B8" s="69" t="str">
        <f>データ!$I$6</f>
        <v>法適用</v>
      </c>
      <c r="C8" s="70"/>
      <c r="D8" s="70"/>
      <c r="E8" s="70"/>
      <c r="F8" s="70"/>
      <c r="G8" s="70"/>
      <c r="H8" s="70"/>
      <c r="I8" s="69" t="str">
        <f>データ!$J$6</f>
        <v>水道事業</v>
      </c>
      <c r="J8" s="70"/>
      <c r="K8" s="70"/>
      <c r="L8" s="70"/>
      <c r="M8" s="70"/>
      <c r="N8" s="70"/>
      <c r="O8" s="71"/>
      <c r="P8" s="72" t="str">
        <f>データ!$K$6</f>
        <v>用水供給事業</v>
      </c>
      <c r="Q8" s="72"/>
      <c r="R8" s="72"/>
      <c r="S8" s="72"/>
      <c r="T8" s="72"/>
      <c r="U8" s="72"/>
      <c r="V8" s="72"/>
      <c r="W8" s="72" t="str">
        <f>データ!$L$6</f>
        <v>B</v>
      </c>
      <c r="X8" s="72"/>
      <c r="Y8" s="72"/>
      <c r="Z8" s="72"/>
      <c r="AA8" s="72"/>
      <c r="AB8" s="72"/>
      <c r="AC8" s="72"/>
      <c r="AD8" s="72" t="str">
        <f>データ!$M$6</f>
        <v>自治体職員</v>
      </c>
      <c r="AE8" s="72"/>
      <c r="AF8" s="72"/>
      <c r="AG8" s="72"/>
      <c r="AH8" s="72"/>
      <c r="AI8" s="72"/>
      <c r="AJ8" s="72"/>
      <c r="AK8" s="2"/>
      <c r="AL8" s="63" t="str">
        <f>データ!$R$6</f>
        <v>-</v>
      </c>
      <c r="AM8" s="63"/>
      <c r="AN8" s="63"/>
      <c r="AO8" s="63"/>
      <c r="AP8" s="63"/>
      <c r="AQ8" s="63"/>
      <c r="AR8" s="63"/>
      <c r="AS8" s="63"/>
      <c r="AT8" s="37" t="str">
        <f>データ!$S$6</f>
        <v>-</v>
      </c>
      <c r="AU8" s="38"/>
      <c r="AV8" s="38"/>
      <c r="AW8" s="38"/>
      <c r="AX8" s="38"/>
      <c r="AY8" s="38"/>
      <c r="AZ8" s="38"/>
      <c r="BA8" s="38"/>
      <c r="BB8" s="52" t="str">
        <f>データ!$T$6</f>
        <v>-</v>
      </c>
      <c r="BC8" s="52"/>
      <c r="BD8" s="52"/>
      <c r="BE8" s="52"/>
      <c r="BF8" s="52"/>
      <c r="BG8" s="52"/>
      <c r="BH8" s="52"/>
      <c r="BI8" s="52"/>
      <c r="BJ8" s="3"/>
      <c r="BK8" s="3"/>
      <c r="BL8" s="65" t="s">
        <v>10</v>
      </c>
      <c r="BM8" s="66"/>
      <c r="BN8" s="67" t="s">
        <v>11</v>
      </c>
      <c r="BO8" s="67"/>
      <c r="BP8" s="67"/>
      <c r="BQ8" s="67"/>
      <c r="BR8" s="67"/>
      <c r="BS8" s="67"/>
      <c r="BT8" s="67"/>
      <c r="BU8" s="67"/>
      <c r="BV8" s="67"/>
      <c r="BW8" s="67"/>
      <c r="BX8" s="67"/>
      <c r="BY8" s="68"/>
    </row>
    <row r="9" spans="1:78" ht="18.75" customHeight="1" x14ac:dyDescent="0.2">
      <c r="A9" s="2"/>
      <c r="B9" s="45" t="s">
        <v>12</v>
      </c>
      <c r="C9" s="46"/>
      <c r="D9" s="46"/>
      <c r="E9" s="46"/>
      <c r="F9" s="46"/>
      <c r="G9" s="46"/>
      <c r="H9" s="46"/>
      <c r="I9" s="45" t="s">
        <v>13</v>
      </c>
      <c r="J9" s="46"/>
      <c r="K9" s="46"/>
      <c r="L9" s="46"/>
      <c r="M9" s="46"/>
      <c r="N9" s="46"/>
      <c r="O9" s="64"/>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82.82</v>
      </c>
      <c r="J10" s="38"/>
      <c r="K10" s="38"/>
      <c r="L10" s="38"/>
      <c r="M10" s="38"/>
      <c r="N10" s="38"/>
      <c r="O10" s="62"/>
      <c r="P10" s="52">
        <f>データ!$P$6</f>
        <v>97.59</v>
      </c>
      <c r="Q10" s="52"/>
      <c r="R10" s="52"/>
      <c r="S10" s="52"/>
      <c r="T10" s="52"/>
      <c r="U10" s="52"/>
      <c r="V10" s="52"/>
      <c r="W10" s="63">
        <f>データ!$Q$6</f>
        <v>0</v>
      </c>
      <c r="X10" s="63"/>
      <c r="Y10" s="63"/>
      <c r="Z10" s="63"/>
      <c r="AA10" s="63"/>
      <c r="AB10" s="63"/>
      <c r="AC10" s="63"/>
      <c r="AD10" s="2"/>
      <c r="AE10" s="2"/>
      <c r="AF10" s="2"/>
      <c r="AG10" s="2"/>
      <c r="AH10" s="2"/>
      <c r="AI10" s="2"/>
      <c r="AJ10" s="2"/>
      <c r="AK10" s="2"/>
      <c r="AL10" s="63">
        <f>データ!$U$6</f>
        <v>8530127</v>
      </c>
      <c r="AM10" s="63"/>
      <c r="AN10" s="63"/>
      <c r="AO10" s="63"/>
      <c r="AP10" s="63"/>
      <c r="AQ10" s="63"/>
      <c r="AR10" s="63"/>
      <c r="AS10" s="63"/>
      <c r="AT10" s="37">
        <f>データ!$V$6</f>
        <v>1458.92</v>
      </c>
      <c r="AU10" s="38"/>
      <c r="AV10" s="38"/>
      <c r="AW10" s="38"/>
      <c r="AX10" s="38"/>
      <c r="AY10" s="38"/>
      <c r="AZ10" s="38"/>
      <c r="BA10" s="38"/>
      <c r="BB10" s="52">
        <f>データ!$W$6</f>
        <v>5846.88</v>
      </c>
      <c r="BC10" s="52"/>
      <c r="BD10" s="52"/>
      <c r="BE10" s="52"/>
      <c r="BF10" s="52"/>
      <c r="BG10" s="52"/>
      <c r="BH10" s="52"/>
      <c r="BI10" s="52"/>
      <c r="BJ10" s="2"/>
      <c r="BK10" s="2"/>
      <c r="BL10" s="53" t="s">
        <v>21</v>
      </c>
      <c r="BM10" s="54"/>
      <c r="BN10" s="55" t="s">
        <v>22</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7" t="s">
        <v>113</v>
      </c>
      <c r="BM16" s="88"/>
      <c r="BN16" s="88"/>
      <c r="BO16" s="88"/>
      <c r="BP16" s="88"/>
      <c r="BQ16" s="88"/>
      <c r="BR16" s="88"/>
      <c r="BS16" s="88"/>
      <c r="BT16" s="88"/>
      <c r="BU16" s="88"/>
      <c r="BV16" s="88"/>
      <c r="BW16" s="88"/>
      <c r="BX16" s="88"/>
      <c r="BY16" s="88"/>
      <c r="BZ16" s="8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7"/>
      <c r="BM17" s="88"/>
      <c r="BN17" s="88"/>
      <c r="BO17" s="88"/>
      <c r="BP17" s="88"/>
      <c r="BQ17" s="88"/>
      <c r="BR17" s="88"/>
      <c r="BS17" s="88"/>
      <c r="BT17" s="88"/>
      <c r="BU17" s="88"/>
      <c r="BV17" s="88"/>
      <c r="BW17" s="88"/>
      <c r="BX17" s="88"/>
      <c r="BY17" s="88"/>
      <c r="BZ17" s="8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7"/>
      <c r="BM18" s="88"/>
      <c r="BN18" s="88"/>
      <c r="BO18" s="88"/>
      <c r="BP18" s="88"/>
      <c r="BQ18" s="88"/>
      <c r="BR18" s="88"/>
      <c r="BS18" s="88"/>
      <c r="BT18" s="88"/>
      <c r="BU18" s="88"/>
      <c r="BV18" s="88"/>
      <c r="BW18" s="88"/>
      <c r="BX18" s="88"/>
      <c r="BY18" s="88"/>
      <c r="BZ18" s="8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7"/>
      <c r="BM19" s="88"/>
      <c r="BN19" s="88"/>
      <c r="BO19" s="88"/>
      <c r="BP19" s="88"/>
      <c r="BQ19" s="88"/>
      <c r="BR19" s="88"/>
      <c r="BS19" s="88"/>
      <c r="BT19" s="88"/>
      <c r="BU19" s="88"/>
      <c r="BV19" s="88"/>
      <c r="BW19" s="88"/>
      <c r="BX19" s="88"/>
      <c r="BY19" s="88"/>
      <c r="BZ19" s="8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7"/>
      <c r="BM20" s="88"/>
      <c r="BN20" s="88"/>
      <c r="BO20" s="88"/>
      <c r="BP20" s="88"/>
      <c r="BQ20" s="88"/>
      <c r="BR20" s="88"/>
      <c r="BS20" s="88"/>
      <c r="BT20" s="88"/>
      <c r="BU20" s="88"/>
      <c r="BV20" s="88"/>
      <c r="BW20" s="88"/>
      <c r="BX20" s="88"/>
      <c r="BY20" s="88"/>
      <c r="BZ20" s="8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7"/>
      <c r="BM21" s="88"/>
      <c r="BN21" s="88"/>
      <c r="BO21" s="88"/>
      <c r="BP21" s="88"/>
      <c r="BQ21" s="88"/>
      <c r="BR21" s="88"/>
      <c r="BS21" s="88"/>
      <c r="BT21" s="88"/>
      <c r="BU21" s="88"/>
      <c r="BV21" s="88"/>
      <c r="BW21" s="88"/>
      <c r="BX21" s="88"/>
      <c r="BY21" s="88"/>
      <c r="BZ21" s="8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7"/>
      <c r="BM22" s="88"/>
      <c r="BN22" s="88"/>
      <c r="BO22" s="88"/>
      <c r="BP22" s="88"/>
      <c r="BQ22" s="88"/>
      <c r="BR22" s="88"/>
      <c r="BS22" s="88"/>
      <c r="BT22" s="88"/>
      <c r="BU22" s="88"/>
      <c r="BV22" s="88"/>
      <c r="BW22" s="88"/>
      <c r="BX22" s="88"/>
      <c r="BY22" s="88"/>
      <c r="BZ22" s="8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7"/>
      <c r="BM23" s="88"/>
      <c r="BN23" s="88"/>
      <c r="BO23" s="88"/>
      <c r="BP23" s="88"/>
      <c r="BQ23" s="88"/>
      <c r="BR23" s="88"/>
      <c r="BS23" s="88"/>
      <c r="BT23" s="88"/>
      <c r="BU23" s="88"/>
      <c r="BV23" s="88"/>
      <c r="BW23" s="88"/>
      <c r="BX23" s="88"/>
      <c r="BY23" s="88"/>
      <c r="BZ23" s="8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7"/>
      <c r="BM24" s="88"/>
      <c r="BN24" s="88"/>
      <c r="BO24" s="88"/>
      <c r="BP24" s="88"/>
      <c r="BQ24" s="88"/>
      <c r="BR24" s="88"/>
      <c r="BS24" s="88"/>
      <c r="BT24" s="88"/>
      <c r="BU24" s="88"/>
      <c r="BV24" s="88"/>
      <c r="BW24" s="88"/>
      <c r="BX24" s="88"/>
      <c r="BY24" s="88"/>
      <c r="BZ24" s="8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7"/>
      <c r="BM25" s="88"/>
      <c r="BN25" s="88"/>
      <c r="BO25" s="88"/>
      <c r="BP25" s="88"/>
      <c r="BQ25" s="88"/>
      <c r="BR25" s="88"/>
      <c r="BS25" s="88"/>
      <c r="BT25" s="88"/>
      <c r="BU25" s="88"/>
      <c r="BV25" s="88"/>
      <c r="BW25" s="88"/>
      <c r="BX25" s="88"/>
      <c r="BY25" s="88"/>
      <c r="BZ25" s="8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7"/>
      <c r="BM26" s="88"/>
      <c r="BN26" s="88"/>
      <c r="BO26" s="88"/>
      <c r="BP26" s="88"/>
      <c r="BQ26" s="88"/>
      <c r="BR26" s="88"/>
      <c r="BS26" s="88"/>
      <c r="BT26" s="88"/>
      <c r="BU26" s="88"/>
      <c r="BV26" s="88"/>
      <c r="BW26" s="88"/>
      <c r="BX26" s="88"/>
      <c r="BY26" s="88"/>
      <c r="BZ26" s="8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7"/>
      <c r="BM27" s="88"/>
      <c r="BN27" s="88"/>
      <c r="BO27" s="88"/>
      <c r="BP27" s="88"/>
      <c r="BQ27" s="88"/>
      <c r="BR27" s="88"/>
      <c r="BS27" s="88"/>
      <c r="BT27" s="88"/>
      <c r="BU27" s="88"/>
      <c r="BV27" s="88"/>
      <c r="BW27" s="88"/>
      <c r="BX27" s="88"/>
      <c r="BY27" s="88"/>
      <c r="BZ27" s="8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7"/>
      <c r="BM28" s="88"/>
      <c r="BN28" s="88"/>
      <c r="BO28" s="88"/>
      <c r="BP28" s="88"/>
      <c r="BQ28" s="88"/>
      <c r="BR28" s="88"/>
      <c r="BS28" s="88"/>
      <c r="BT28" s="88"/>
      <c r="BU28" s="88"/>
      <c r="BV28" s="88"/>
      <c r="BW28" s="88"/>
      <c r="BX28" s="88"/>
      <c r="BY28" s="88"/>
      <c r="BZ28" s="8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7"/>
      <c r="BM29" s="88"/>
      <c r="BN29" s="88"/>
      <c r="BO29" s="88"/>
      <c r="BP29" s="88"/>
      <c r="BQ29" s="88"/>
      <c r="BR29" s="88"/>
      <c r="BS29" s="88"/>
      <c r="BT29" s="88"/>
      <c r="BU29" s="88"/>
      <c r="BV29" s="88"/>
      <c r="BW29" s="88"/>
      <c r="BX29" s="88"/>
      <c r="BY29" s="88"/>
      <c r="BZ29" s="8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7"/>
      <c r="BM30" s="88"/>
      <c r="BN30" s="88"/>
      <c r="BO30" s="88"/>
      <c r="BP30" s="88"/>
      <c r="BQ30" s="88"/>
      <c r="BR30" s="88"/>
      <c r="BS30" s="88"/>
      <c r="BT30" s="88"/>
      <c r="BU30" s="88"/>
      <c r="BV30" s="88"/>
      <c r="BW30" s="88"/>
      <c r="BX30" s="88"/>
      <c r="BY30" s="88"/>
      <c r="BZ30" s="8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7"/>
      <c r="BM31" s="88"/>
      <c r="BN31" s="88"/>
      <c r="BO31" s="88"/>
      <c r="BP31" s="88"/>
      <c r="BQ31" s="88"/>
      <c r="BR31" s="88"/>
      <c r="BS31" s="88"/>
      <c r="BT31" s="88"/>
      <c r="BU31" s="88"/>
      <c r="BV31" s="88"/>
      <c r="BW31" s="88"/>
      <c r="BX31" s="88"/>
      <c r="BY31" s="88"/>
      <c r="BZ31" s="8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7"/>
      <c r="BM32" s="88"/>
      <c r="BN32" s="88"/>
      <c r="BO32" s="88"/>
      <c r="BP32" s="88"/>
      <c r="BQ32" s="88"/>
      <c r="BR32" s="88"/>
      <c r="BS32" s="88"/>
      <c r="BT32" s="88"/>
      <c r="BU32" s="88"/>
      <c r="BV32" s="88"/>
      <c r="BW32" s="88"/>
      <c r="BX32" s="88"/>
      <c r="BY32" s="88"/>
      <c r="BZ32" s="8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7"/>
      <c r="BM33" s="88"/>
      <c r="BN33" s="88"/>
      <c r="BO33" s="88"/>
      <c r="BP33" s="88"/>
      <c r="BQ33" s="88"/>
      <c r="BR33" s="88"/>
      <c r="BS33" s="88"/>
      <c r="BT33" s="88"/>
      <c r="BU33" s="88"/>
      <c r="BV33" s="88"/>
      <c r="BW33" s="88"/>
      <c r="BX33" s="88"/>
      <c r="BY33" s="88"/>
      <c r="BZ33" s="8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7"/>
      <c r="BM34" s="88"/>
      <c r="BN34" s="88"/>
      <c r="BO34" s="88"/>
      <c r="BP34" s="88"/>
      <c r="BQ34" s="88"/>
      <c r="BR34" s="88"/>
      <c r="BS34" s="88"/>
      <c r="BT34" s="88"/>
      <c r="BU34" s="88"/>
      <c r="BV34" s="88"/>
      <c r="BW34" s="88"/>
      <c r="BX34" s="88"/>
      <c r="BY34" s="88"/>
      <c r="BZ34" s="8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7"/>
      <c r="BM35" s="88"/>
      <c r="BN35" s="88"/>
      <c r="BO35" s="88"/>
      <c r="BP35" s="88"/>
      <c r="BQ35" s="88"/>
      <c r="BR35" s="88"/>
      <c r="BS35" s="88"/>
      <c r="BT35" s="88"/>
      <c r="BU35" s="88"/>
      <c r="BV35" s="88"/>
      <c r="BW35" s="88"/>
      <c r="BX35" s="88"/>
      <c r="BY35" s="88"/>
      <c r="BZ35" s="8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7"/>
      <c r="BM36" s="88"/>
      <c r="BN36" s="88"/>
      <c r="BO36" s="88"/>
      <c r="BP36" s="88"/>
      <c r="BQ36" s="88"/>
      <c r="BR36" s="88"/>
      <c r="BS36" s="88"/>
      <c r="BT36" s="88"/>
      <c r="BU36" s="88"/>
      <c r="BV36" s="88"/>
      <c r="BW36" s="88"/>
      <c r="BX36" s="88"/>
      <c r="BY36" s="88"/>
      <c r="BZ36" s="8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7"/>
      <c r="BM37" s="88"/>
      <c r="BN37" s="88"/>
      <c r="BO37" s="88"/>
      <c r="BP37" s="88"/>
      <c r="BQ37" s="88"/>
      <c r="BR37" s="88"/>
      <c r="BS37" s="88"/>
      <c r="BT37" s="88"/>
      <c r="BU37" s="88"/>
      <c r="BV37" s="88"/>
      <c r="BW37" s="88"/>
      <c r="BX37" s="88"/>
      <c r="BY37" s="88"/>
      <c r="BZ37" s="8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7"/>
      <c r="BM38" s="88"/>
      <c r="BN38" s="88"/>
      <c r="BO38" s="88"/>
      <c r="BP38" s="88"/>
      <c r="BQ38" s="88"/>
      <c r="BR38" s="88"/>
      <c r="BS38" s="88"/>
      <c r="BT38" s="88"/>
      <c r="BU38" s="88"/>
      <c r="BV38" s="88"/>
      <c r="BW38" s="88"/>
      <c r="BX38" s="88"/>
      <c r="BY38" s="88"/>
      <c r="BZ38" s="8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7"/>
      <c r="BM39" s="88"/>
      <c r="BN39" s="88"/>
      <c r="BO39" s="88"/>
      <c r="BP39" s="88"/>
      <c r="BQ39" s="88"/>
      <c r="BR39" s="88"/>
      <c r="BS39" s="88"/>
      <c r="BT39" s="88"/>
      <c r="BU39" s="88"/>
      <c r="BV39" s="88"/>
      <c r="BW39" s="88"/>
      <c r="BX39" s="88"/>
      <c r="BY39" s="88"/>
      <c r="BZ39" s="8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7"/>
      <c r="BM40" s="88"/>
      <c r="BN40" s="88"/>
      <c r="BO40" s="88"/>
      <c r="BP40" s="88"/>
      <c r="BQ40" s="88"/>
      <c r="BR40" s="88"/>
      <c r="BS40" s="88"/>
      <c r="BT40" s="88"/>
      <c r="BU40" s="88"/>
      <c r="BV40" s="88"/>
      <c r="BW40" s="88"/>
      <c r="BX40" s="88"/>
      <c r="BY40" s="88"/>
      <c r="BZ40" s="8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7"/>
      <c r="BM41" s="88"/>
      <c r="BN41" s="88"/>
      <c r="BO41" s="88"/>
      <c r="BP41" s="88"/>
      <c r="BQ41" s="88"/>
      <c r="BR41" s="88"/>
      <c r="BS41" s="88"/>
      <c r="BT41" s="88"/>
      <c r="BU41" s="88"/>
      <c r="BV41" s="88"/>
      <c r="BW41" s="88"/>
      <c r="BX41" s="88"/>
      <c r="BY41" s="88"/>
      <c r="BZ41" s="8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7"/>
      <c r="BM42" s="88"/>
      <c r="BN42" s="88"/>
      <c r="BO42" s="88"/>
      <c r="BP42" s="88"/>
      <c r="BQ42" s="88"/>
      <c r="BR42" s="88"/>
      <c r="BS42" s="88"/>
      <c r="BT42" s="88"/>
      <c r="BU42" s="88"/>
      <c r="BV42" s="88"/>
      <c r="BW42" s="88"/>
      <c r="BX42" s="88"/>
      <c r="BY42" s="88"/>
      <c r="BZ42" s="8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7"/>
      <c r="BM43" s="88"/>
      <c r="BN43" s="88"/>
      <c r="BO43" s="88"/>
      <c r="BP43" s="88"/>
      <c r="BQ43" s="88"/>
      <c r="BR43" s="88"/>
      <c r="BS43" s="88"/>
      <c r="BT43" s="88"/>
      <c r="BU43" s="88"/>
      <c r="BV43" s="88"/>
      <c r="BW43" s="88"/>
      <c r="BX43" s="88"/>
      <c r="BY43" s="88"/>
      <c r="BZ43" s="8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7"/>
      <c r="BM44" s="88"/>
      <c r="BN44" s="88"/>
      <c r="BO44" s="88"/>
      <c r="BP44" s="88"/>
      <c r="BQ44" s="88"/>
      <c r="BR44" s="88"/>
      <c r="BS44" s="88"/>
      <c r="BT44" s="88"/>
      <c r="BU44" s="88"/>
      <c r="BV44" s="88"/>
      <c r="BW44" s="88"/>
      <c r="BX44" s="88"/>
      <c r="BY44" s="88"/>
      <c r="BZ44" s="8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7" t="s">
        <v>114</v>
      </c>
      <c r="BM66" s="88"/>
      <c r="BN66" s="88"/>
      <c r="BO66" s="88"/>
      <c r="BP66" s="88"/>
      <c r="BQ66" s="88"/>
      <c r="BR66" s="88"/>
      <c r="BS66" s="88"/>
      <c r="BT66" s="88"/>
      <c r="BU66" s="88"/>
      <c r="BV66" s="88"/>
      <c r="BW66" s="88"/>
      <c r="BX66" s="88"/>
      <c r="BY66" s="88"/>
      <c r="BZ66" s="8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7"/>
      <c r="BM67" s="88"/>
      <c r="BN67" s="88"/>
      <c r="BO67" s="88"/>
      <c r="BP67" s="88"/>
      <c r="BQ67" s="88"/>
      <c r="BR67" s="88"/>
      <c r="BS67" s="88"/>
      <c r="BT67" s="88"/>
      <c r="BU67" s="88"/>
      <c r="BV67" s="88"/>
      <c r="BW67" s="88"/>
      <c r="BX67" s="88"/>
      <c r="BY67" s="88"/>
      <c r="BZ67" s="8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7"/>
      <c r="BM68" s="88"/>
      <c r="BN68" s="88"/>
      <c r="BO68" s="88"/>
      <c r="BP68" s="88"/>
      <c r="BQ68" s="88"/>
      <c r="BR68" s="88"/>
      <c r="BS68" s="88"/>
      <c r="BT68" s="88"/>
      <c r="BU68" s="88"/>
      <c r="BV68" s="88"/>
      <c r="BW68" s="88"/>
      <c r="BX68" s="88"/>
      <c r="BY68" s="88"/>
      <c r="BZ68" s="8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7"/>
      <c r="BM69" s="88"/>
      <c r="BN69" s="88"/>
      <c r="BO69" s="88"/>
      <c r="BP69" s="88"/>
      <c r="BQ69" s="88"/>
      <c r="BR69" s="88"/>
      <c r="BS69" s="88"/>
      <c r="BT69" s="88"/>
      <c r="BU69" s="88"/>
      <c r="BV69" s="88"/>
      <c r="BW69" s="88"/>
      <c r="BX69" s="88"/>
      <c r="BY69" s="88"/>
      <c r="BZ69" s="8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7"/>
      <c r="BM70" s="88"/>
      <c r="BN70" s="88"/>
      <c r="BO70" s="88"/>
      <c r="BP70" s="88"/>
      <c r="BQ70" s="88"/>
      <c r="BR70" s="88"/>
      <c r="BS70" s="88"/>
      <c r="BT70" s="88"/>
      <c r="BU70" s="88"/>
      <c r="BV70" s="88"/>
      <c r="BW70" s="88"/>
      <c r="BX70" s="88"/>
      <c r="BY70" s="88"/>
      <c r="BZ70" s="8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7"/>
      <c r="BM71" s="88"/>
      <c r="BN71" s="88"/>
      <c r="BO71" s="88"/>
      <c r="BP71" s="88"/>
      <c r="BQ71" s="88"/>
      <c r="BR71" s="88"/>
      <c r="BS71" s="88"/>
      <c r="BT71" s="88"/>
      <c r="BU71" s="88"/>
      <c r="BV71" s="88"/>
      <c r="BW71" s="88"/>
      <c r="BX71" s="88"/>
      <c r="BY71" s="88"/>
      <c r="BZ71" s="8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7"/>
      <c r="BM72" s="88"/>
      <c r="BN72" s="88"/>
      <c r="BO72" s="88"/>
      <c r="BP72" s="88"/>
      <c r="BQ72" s="88"/>
      <c r="BR72" s="88"/>
      <c r="BS72" s="88"/>
      <c r="BT72" s="88"/>
      <c r="BU72" s="88"/>
      <c r="BV72" s="88"/>
      <c r="BW72" s="88"/>
      <c r="BX72" s="88"/>
      <c r="BY72" s="88"/>
      <c r="BZ72" s="8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7"/>
      <c r="BM73" s="88"/>
      <c r="BN73" s="88"/>
      <c r="BO73" s="88"/>
      <c r="BP73" s="88"/>
      <c r="BQ73" s="88"/>
      <c r="BR73" s="88"/>
      <c r="BS73" s="88"/>
      <c r="BT73" s="88"/>
      <c r="BU73" s="88"/>
      <c r="BV73" s="88"/>
      <c r="BW73" s="88"/>
      <c r="BX73" s="88"/>
      <c r="BY73" s="88"/>
      <c r="BZ73" s="8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7"/>
      <c r="BM74" s="88"/>
      <c r="BN74" s="88"/>
      <c r="BO74" s="88"/>
      <c r="BP74" s="88"/>
      <c r="BQ74" s="88"/>
      <c r="BR74" s="88"/>
      <c r="BS74" s="88"/>
      <c r="BT74" s="88"/>
      <c r="BU74" s="88"/>
      <c r="BV74" s="88"/>
      <c r="BW74" s="88"/>
      <c r="BX74" s="88"/>
      <c r="BY74" s="88"/>
      <c r="BZ74" s="8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7"/>
      <c r="BM75" s="88"/>
      <c r="BN75" s="88"/>
      <c r="BO75" s="88"/>
      <c r="BP75" s="88"/>
      <c r="BQ75" s="88"/>
      <c r="BR75" s="88"/>
      <c r="BS75" s="88"/>
      <c r="BT75" s="88"/>
      <c r="BU75" s="88"/>
      <c r="BV75" s="88"/>
      <c r="BW75" s="88"/>
      <c r="BX75" s="88"/>
      <c r="BY75" s="88"/>
      <c r="BZ75" s="8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7"/>
      <c r="BM76" s="88"/>
      <c r="BN76" s="88"/>
      <c r="BO76" s="88"/>
      <c r="BP76" s="88"/>
      <c r="BQ76" s="88"/>
      <c r="BR76" s="88"/>
      <c r="BS76" s="88"/>
      <c r="BT76" s="88"/>
      <c r="BU76" s="88"/>
      <c r="BV76" s="88"/>
      <c r="BW76" s="88"/>
      <c r="BX76" s="88"/>
      <c r="BY76" s="88"/>
      <c r="BZ76" s="8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7"/>
      <c r="BM77" s="88"/>
      <c r="BN77" s="88"/>
      <c r="BO77" s="88"/>
      <c r="BP77" s="88"/>
      <c r="BQ77" s="88"/>
      <c r="BR77" s="88"/>
      <c r="BS77" s="88"/>
      <c r="BT77" s="88"/>
      <c r="BU77" s="88"/>
      <c r="BV77" s="88"/>
      <c r="BW77" s="88"/>
      <c r="BX77" s="88"/>
      <c r="BY77" s="88"/>
      <c r="BZ77" s="8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7"/>
      <c r="BM78" s="88"/>
      <c r="BN78" s="88"/>
      <c r="BO78" s="88"/>
      <c r="BP78" s="88"/>
      <c r="BQ78" s="88"/>
      <c r="BR78" s="88"/>
      <c r="BS78" s="88"/>
      <c r="BT78" s="88"/>
      <c r="BU78" s="88"/>
      <c r="BV78" s="88"/>
      <c r="BW78" s="88"/>
      <c r="BX78" s="88"/>
      <c r="BY78" s="88"/>
      <c r="BZ78" s="8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7"/>
      <c r="BM79" s="88"/>
      <c r="BN79" s="88"/>
      <c r="BO79" s="88"/>
      <c r="BP79" s="88"/>
      <c r="BQ79" s="88"/>
      <c r="BR79" s="88"/>
      <c r="BS79" s="88"/>
      <c r="BT79" s="88"/>
      <c r="BU79" s="88"/>
      <c r="BV79" s="88"/>
      <c r="BW79" s="88"/>
      <c r="BX79" s="88"/>
      <c r="BY79" s="88"/>
      <c r="BZ79" s="8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7"/>
      <c r="BM80" s="88"/>
      <c r="BN80" s="88"/>
      <c r="BO80" s="88"/>
      <c r="BP80" s="88"/>
      <c r="BQ80" s="88"/>
      <c r="BR80" s="88"/>
      <c r="BS80" s="88"/>
      <c r="BT80" s="88"/>
      <c r="BU80" s="88"/>
      <c r="BV80" s="88"/>
      <c r="BW80" s="88"/>
      <c r="BX80" s="88"/>
      <c r="BY80" s="88"/>
      <c r="BZ80" s="8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7"/>
      <c r="BM81" s="88"/>
      <c r="BN81" s="88"/>
      <c r="BO81" s="88"/>
      <c r="BP81" s="88"/>
      <c r="BQ81" s="88"/>
      <c r="BR81" s="88"/>
      <c r="BS81" s="88"/>
      <c r="BT81" s="88"/>
      <c r="BU81" s="88"/>
      <c r="BV81" s="88"/>
      <c r="BW81" s="88"/>
      <c r="BX81" s="88"/>
      <c r="BY81" s="88"/>
      <c r="BZ81" s="8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0"/>
      <c r="BM82" s="91"/>
      <c r="BN82" s="91"/>
      <c r="BO82" s="91"/>
      <c r="BP82" s="91"/>
      <c r="BQ82" s="91"/>
      <c r="BR82" s="91"/>
      <c r="BS82" s="91"/>
      <c r="BT82" s="91"/>
      <c r="BU82" s="91"/>
      <c r="BV82" s="91"/>
      <c r="BW82" s="91"/>
      <c r="BX82" s="91"/>
      <c r="BY82" s="91"/>
      <c r="BZ82" s="9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【107.33】</v>
      </c>
      <c r="F85" s="13" t="str">
        <f>データ!AS6</f>
        <v>【8.81】</v>
      </c>
      <c r="G85" s="13" t="str">
        <f>データ!BD6</f>
        <v>【313.43】</v>
      </c>
      <c r="H85" s="13" t="str">
        <f>データ!BO6</f>
        <v>【224.81】</v>
      </c>
      <c r="I85" s="13" t="str">
        <f>データ!BZ6</f>
        <v>【106.47】</v>
      </c>
      <c r="J85" s="13" t="str">
        <f>データ!CK6</f>
        <v>【77.53】</v>
      </c>
      <c r="K85" s="13" t="str">
        <f>データ!CV6</f>
        <v>【61.45】</v>
      </c>
      <c r="L85" s="13" t="str">
        <f>データ!DG6</f>
        <v>【100.29】</v>
      </c>
      <c r="M85" s="13" t="str">
        <f>データ!DR6</f>
        <v>【59.51】</v>
      </c>
      <c r="N85" s="13" t="str">
        <f>データ!EC6</f>
        <v>【32.38】</v>
      </c>
      <c r="O85" s="13" t="str">
        <f>データ!EN6</f>
        <v>【0.40】</v>
      </c>
    </row>
  </sheetData>
  <sheetProtection algorithmName="SHA-512" hashValue="448C/LoME9YfDXNEyg7+kSzoRXwEgDDD0eURCF9TV5OtpMW278y3dcY9TcSARLzZYm3xVsUctv2KfJcr5KcP7A==" saltValue="W2ChXcxJ49vD7tBdYOqYs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0" t="s">
        <v>50</v>
      </c>
      <c r="I3" s="81"/>
      <c r="J3" s="81"/>
      <c r="K3" s="81"/>
      <c r="L3" s="81"/>
      <c r="M3" s="81"/>
      <c r="N3" s="81"/>
      <c r="O3" s="81"/>
      <c r="P3" s="81"/>
      <c r="Q3" s="81"/>
      <c r="R3" s="81"/>
      <c r="S3" s="81"/>
      <c r="T3" s="81"/>
      <c r="U3" s="81"/>
      <c r="V3" s="81"/>
      <c r="W3" s="82"/>
      <c r="X3" s="86" t="s">
        <v>51</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52</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x14ac:dyDescent="0.2">
      <c r="A4" s="15" t="s">
        <v>53</v>
      </c>
      <c r="B4" s="17"/>
      <c r="C4" s="17"/>
      <c r="D4" s="17"/>
      <c r="E4" s="17"/>
      <c r="F4" s="17"/>
      <c r="G4" s="17"/>
      <c r="H4" s="83"/>
      <c r="I4" s="84"/>
      <c r="J4" s="84"/>
      <c r="K4" s="84"/>
      <c r="L4" s="84"/>
      <c r="M4" s="84"/>
      <c r="N4" s="84"/>
      <c r="O4" s="84"/>
      <c r="P4" s="84"/>
      <c r="Q4" s="84"/>
      <c r="R4" s="84"/>
      <c r="S4" s="84"/>
      <c r="T4" s="84"/>
      <c r="U4" s="84"/>
      <c r="V4" s="84"/>
      <c r="W4" s="85"/>
      <c r="X4" s="79" t="s">
        <v>54</v>
      </c>
      <c r="Y4" s="79"/>
      <c r="Z4" s="79"/>
      <c r="AA4" s="79"/>
      <c r="AB4" s="79"/>
      <c r="AC4" s="79"/>
      <c r="AD4" s="79"/>
      <c r="AE4" s="79"/>
      <c r="AF4" s="79"/>
      <c r="AG4" s="79"/>
      <c r="AH4" s="79"/>
      <c r="AI4" s="79" t="s">
        <v>55</v>
      </c>
      <c r="AJ4" s="79"/>
      <c r="AK4" s="79"/>
      <c r="AL4" s="79"/>
      <c r="AM4" s="79"/>
      <c r="AN4" s="79"/>
      <c r="AO4" s="79"/>
      <c r="AP4" s="79"/>
      <c r="AQ4" s="79"/>
      <c r="AR4" s="79"/>
      <c r="AS4" s="79"/>
      <c r="AT4" s="79" t="s">
        <v>56</v>
      </c>
      <c r="AU4" s="79"/>
      <c r="AV4" s="79"/>
      <c r="AW4" s="79"/>
      <c r="AX4" s="79"/>
      <c r="AY4" s="79"/>
      <c r="AZ4" s="79"/>
      <c r="BA4" s="79"/>
      <c r="BB4" s="79"/>
      <c r="BC4" s="79"/>
      <c r="BD4" s="79"/>
      <c r="BE4" s="79" t="s">
        <v>57</v>
      </c>
      <c r="BF4" s="79"/>
      <c r="BG4" s="79"/>
      <c r="BH4" s="79"/>
      <c r="BI4" s="79"/>
      <c r="BJ4" s="79"/>
      <c r="BK4" s="79"/>
      <c r="BL4" s="79"/>
      <c r="BM4" s="79"/>
      <c r="BN4" s="79"/>
      <c r="BO4" s="79"/>
      <c r="BP4" s="79" t="s">
        <v>58</v>
      </c>
      <c r="BQ4" s="79"/>
      <c r="BR4" s="79"/>
      <c r="BS4" s="79"/>
      <c r="BT4" s="79"/>
      <c r="BU4" s="79"/>
      <c r="BV4" s="79"/>
      <c r="BW4" s="79"/>
      <c r="BX4" s="79"/>
      <c r="BY4" s="79"/>
      <c r="BZ4" s="79"/>
      <c r="CA4" s="79" t="s">
        <v>59</v>
      </c>
      <c r="CB4" s="79"/>
      <c r="CC4" s="79"/>
      <c r="CD4" s="79"/>
      <c r="CE4" s="79"/>
      <c r="CF4" s="79"/>
      <c r="CG4" s="79"/>
      <c r="CH4" s="79"/>
      <c r="CI4" s="79"/>
      <c r="CJ4" s="79"/>
      <c r="CK4" s="79"/>
      <c r="CL4" s="79" t="s">
        <v>60</v>
      </c>
      <c r="CM4" s="79"/>
      <c r="CN4" s="79"/>
      <c r="CO4" s="79"/>
      <c r="CP4" s="79"/>
      <c r="CQ4" s="79"/>
      <c r="CR4" s="79"/>
      <c r="CS4" s="79"/>
      <c r="CT4" s="79"/>
      <c r="CU4" s="79"/>
      <c r="CV4" s="79"/>
      <c r="CW4" s="79" t="s">
        <v>61</v>
      </c>
      <c r="CX4" s="79"/>
      <c r="CY4" s="79"/>
      <c r="CZ4" s="79"/>
      <c r="DA4" s="79"/>
      <c r="DB4" s="79"/>
      <c r="DC4" s="79"/>
      <c r="DD4" s="79"/>
      <c r="DE4" s="79"/>
      <c r="DF4" s="79"/>
      <c r="DG4" s="79"/>
      <c r="DH4" s="79" t="s">
        <v>62</v>
      </c>
      <c r="DI4" s="79"/>
      <c r="DJ4" s="79"/>
      <c r="DK4" s="79"/>
      <c r="DL4" s="79"/>
      <c r="DM4" s="79"/>
      <c r="DN4" s="79"/>
      <c r="DO4" s="79"/>
      <c r="DP4" s="79"/>
      <c r="DQ4" s="79"/>
      <c r="DR4" s="79"/>
      <c r="DS4" s="79" t="s">
        <v>63</v>
      </c>
      <c r="DT4" s="79"/>
      <c r="DU4" s="79"/>
      <c r="DV4" s="79"/>
      <c r="DW4" s="79"/>
      <c r="DX4" s="79"/>
      <c r="DY4" s="79"/>
      <c r="DZ4" s="79"/>
      <c r="EA4" s="79"/>
      <c r="EB4" s="79"/>
      <c r="EC4" s="79"/>
      <c r="ED4" s="79" t="s">
        <v>64</v>
      </c>
      <c r="EE4" s="79"/>
      <c r="EF4" s="79"/>
      <c r="EG4" s="79"/>
      <c r="EH4" s="79"/>
      <c r="EI4" s="79"/>
      <c r="EJ4" s="79"/>
      <c r="EK4" s="79"/>
      <c r="EL4" s="79"/>
      <c r="EM4" s="79"/>
      <c r="EN4" s="79"/>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148253</v>
      </c>
      <c r="D6" s="20">
        <f t="shared" si="3"/>
        <v>46</v>
      </c>
      <c r="E6" s="20">
        <f t="shared" si="3"/>
        <v>1</v>
      </c>
      <c r="F6" s="20">
        <f t="shared" si="3"/>
        <v>0</v>
      </c>
      <c r="G6" s="20">
        <f t="shared" si="3"/>
        <v>2</v>
      </c>
      <c r="H6" s="20" t="str">
        <f t="shared" si="3"/>
        <v>神奈川県　神奈川県内広域水道企業団</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82.82</v>
      </c>
      <c r="P6" s="21">
        <f t="shared" si="3"/>
        <v>97.59</v>
      </c>
      <c r="Q6" s="21">
        <f t="shared" si="3"/>
        <v>0</v>
      </c>
      <c r="R6" s="21" t="str">
        <f t="shared" si="3"/>
        <v>-</v>
      </c>
      <c r="S6" s="21" t="str">
        <f t="shared" si="3"/>
        <v>-</v>
      </c>
      <c r="T6" s="21" t="str">
        <f t="shared" si="3"/>
        <v>-</v>
      </c>
      <c r="U6" s="21">
        <f t="shared" si="3"/>
        <v>8530127</v>
      </c>
      <c r="V6" s="21">
        <f t="shared" si="3"/>
        <v>1458.92</v>
      </c>
      <c r="W6" s="21">
        <f t="shared" si="3"/>
        <v>5846.88</v>
      </c>
      <c r="X6" s="22">
        <f>IF(X7="",NA(),X7)</f>
        <v>105.24</v>
      </c>
      <c r="Y6" s="22">
        <f t="shared" ref="Y6:AG6" si="4">IF(Y7="",NA(),Y7)</f>
        <v>107.11</v>
      </c>
      <c r="Z6" s="22">
        <f t="shared" si="4"/>
        <v>109.04</v>
      </c>
      <c r="AA6" s="22">
        <f t="shared" si="4"/>
        <v>116.51</v>
      </c>
      <c r="AB6" s="22">
        <f t="shared" si="4"/>
        <v>115.16</v>
      </c>
      <c r="AC6" s="22">
        <f t="shared" si="4"/>
        <v>112.98</v>
      </c>
      <c r="AD6" s="22">
        <f t="shared" si="4"/>
        <v>112.91</v>
      </c>
      <c r="AE6" s="22">
        <f t="shared" si="4"/>
        <v>111.13</v>
      </c>
      <c r="AF6" s="22">
        <f t="shared" si="4"/>
        <v>112.49</v>
      </c>
      <c r="AG6" s="22">
        <f t="shared" si="4"/>
        <v>107.33</v>
      </c>
      <c r="AH6" s="21" t="str">
        <f>IF(AH7="","",IF(AH7="-","【-】","【"&amp;SUBSTITUTE(TEXT(AH7,"#,##0.00"),"-","△")&amp;"】"))</f>
        <v>【107.33】</v>
      </c>
      <c r="AI6" s="21">
        <f>IF(AI7="",NA(),AI7)</f>
        <v>0</v>
      </c>
      <c r="AJ6" s="21">
        <f t="shared" ref="AJ6:AR6" si="5">IF(AJ7="",NA(),AJ7)</f>
        <v>0</v>
      </c>
      <c r="AK6" s="21">
        <f t="shared" si="5"/>
        <v>0</v>
      </c>
      <c r="AL6" s="21">
        <f t="shared" si="5"/>
        <v>0</v>
      </c>
      <c r="AM6" s="21">
        <f t="shared" si="5"/>
        <v>0</v>
      </c>
      <c r="AN6" s="22">
        <f t="shared" si="5"/>
        <v>10.49</v>
      </c>
      <c r="AO6" s="22">
        <f t="shared" si="5"/>
        <v>9.92</v>
      </c>
      <c r="AP6" s="22">
        <f t="shared" si="5"/>
        <v>12.29</v>
      </c>
      <c r="AQ6" s="22">
        <f t="shared" si="5"/>
        <v>8.77</v>
      </c>
      <c r="AR6" s="22">
        <f t="shared" si="5"/>
        <v>8.81</v>
      </c>
      <c r="AS6" s="21" t="str">
        <f>IF(AS7="","",IF(AS7="-","【-】","【"&amp;SUBSTITUTE(TEXT(AS7,"#,##0.00"),"-","△")&amp;"】"))</f>
        <v>【8.81】</v>
      </c>
      <c r="AT6" s="22">
        <f>IF(AT7="",NA(),AT7)</f>
        <v>77.540000000000006</v>
      </c>
      <c r="AU6" s="22">
        <f t="shared" ref="AU6:BC6" si="6">IF(AU7="",NA(),AU7)</f>
        <v>87.42</v>
      </c>
      <c r="AV6" s="22">
        <f t="shared" si="6"/>
        <v>95.86</v>
      </c>
      <c r="AW6" s="22">
        <f t="shared" si="6"/>
        <v>107.2</v>
      </c>
      <c r="AX6" s="22">
        <f t="shared" si="6"/>
        <v>110.54</v>
      </c>
      <c r="AY6" s="22">
        <f t="shared" si="6"/>
        <v>258.49</v>
      </c>
      <c r="AZ6" s="22">
        <f t="shared" si="6"/>
        <v>271.10000000000002</v>
      </c>
      <c r="BA6" s="22">
        <f t="shared" si="6"/>
        <v>284.45</v>
      </c>
      <c r="BB6" s="22">
        <f t="shared" si="6"/>
        <v>309.23</v>
      </c>
      <c r="BC6" s="22">
        <f t="shared" si="6"/>
        <v>313.43</v>
      </c>
      <c r="BD6" s="21" t="str">
        <f>IF(BD7="","",IF(BD7="-","【-】","【"&amp;SUBSTITUTE(TEXT(BD7,"#,##0.00"),"-","△")&amp;"】"))</f>
        <v>【313.43】</v>
      </c>
      <c r="BE6" s="22">
        <f>IF(BE7="",NA(),BE7)</f>
        <v>305.25</v>
      </c>
      <c r="BF6" s="22">
        <f t="shared" ref="BF6:BN6" si="7">IF(BF7="",NA(),BF7)</f>
        <v>268.82</v>
      </c>
      <c r="BG6" s="22">
        <f t="shared" si="7"/>
        <v>241.04</v>
      </c>
      <c r="BH6" s="22">
        <f t="shared" si="7"/>
        <v>207.09</v>
      </c>
      <c r="BI6" s="22">
        <f t="shared" si="7"/>
        <v>177.52</v>
      </c>
      <c r="BJ6" s="22">
        <f t="shared" si="7"/>
        <v>290.31</v>
      </c>
      <c r="BK6" s="22">
        <f t="shared" si="7"/>
        <v>272.95999999999998</v>
      </c>
      <c r="BL6" s="22">
        <f t="shared" si="7"/>
        <v>260.95999999999998</v>
      </c>
      <c r="BM6" s="22">
        <f t="shared" si="7"/>
        <v>240.07</v>
      </c>
      <c r="BN6" s="22">
        <f t="shared" si="7"/>
        <v>224.81</v>
      </c>
      <c r="BO6" s="21" t="str">
        <f>IF(BO7="","",IF(BO7="-","【-】","【"&amp;SUBSTITUTE(TEXT(BO7,"#,##0.00"),"-","△")&amp;"】"))</f>
        <v>【224.81】</v>
      </c>
      <c r="BP6" s="22">
        <f>IF(BP7="",NA(),BP7)</f>
        <v>105.39</v>
      </c>
      <c r="BQ6" s="22">
        <f t="shared" ref="BQ6:BY6" si="8">IF(BQ7="",NA(),BQ7)</f>
        <v>107.43</v>
      </c>
      <c r="BR6" s="22">
        <f t="shared" si="8"/>
        <v>109.66</v>
      </c>
      <c r="BS6" s="22">
        <f t="shared" si="8"/>
        <v>117.71</v>
      </c>
      <c r="BT6" s="22">
        <f t="shared" si="8"/>
        <v>116.41</v>
      </c>
      <c r="BU6" s="22">
        <f t="shared" si="8"/>
        <v>112.83</v>
      </c>
      <c r="BV6" s="22">
        <f t="shared" si="8"/>
        <v>112.84</v>
      </c>
      <c r="BW6" s="22">
        <f t="shared" si="8"/>
        <v>110.77</v>
      </c>
      <c r="BX6" s="22">
        <f t="shared" si="8"/>
        <v>112.35</v>
      </c>
      <c r="BY6" s="22">
        <f t="shared" si="8"/>
        <v>106.47</v>
      </c>
      <c r="BZ6" s="21" t="str">
        <f>IF(BZ7="","",IF(BZ7="-","【-】","【"&amp;SUBSTITUTE(TEXT(BZ7,"#,##0.00"),"-","△")&amp;"】"))</f>
        <v>【106.47】</v>
      </c>
      <c r="CA6" s="22">
        <f>IF(CA7="",NA(),CA7)</f>
        <v>77.02</v>
      </c>
      <c r="CB6" s="22">
        <f t="shared" ref="CB6:CJ6" si="9">IF(CB7="",NA(),CB7)</f>
        <v>75.709999999999994</v>
      </c>
      <c r="CC6" s="22">
        <f t="shared" si="9"/>
        <v>73.67</v>
      </c>
      <c r="CD6" s="22">
        <f t="shared" si="9"/>
        <v>67.47</v>
      </c>
      <c r="CE6" s="22">
        <f t="shared" si="9"/>
        <v>70.09</v>
      </c>
      <c r="CF6" s="22">
        <f t="shared" si="9"/>
        <v>73.86</v>
      </c>
      <c r="CG6" s="22">
        <f t="shared" si="9"/>
        <v>73.849999999999994</v>
      </c>
      <c r="CH6" s="22">
        <f t="shared" si="9"/>
        <v>73.180000000000007</v>
      </c>
      <c r="CI6" s="22">
        <f t="shared" si="9"/>
        <v>73.05</v>
      </c>
      <c r="CJ6" s="22">
        <f t="shared" si="9"/>
        <v>77.53</v>
      </c>
      <c r="CK6" s="21" t="str">
        <f>IF(CK7="","",IF(CK7="-","【-】","【"&amp;SUBSTITUTE(TEXT(CK7,"#,##0.00"),"-","△")&amp;"】"))</f>
        <v>【77.53】</v>
      </c>
      <c r="CL6" s="22">
        <f>IF(CL7="",NA(),CL7)</f>
        <v>49.01</v>
      </c>
      <c r="CM6" s="22">
        <f t="shared" ref="CM6:CU6" si="10">IF(CM7="",NA(),CM7)</f>
        <v>48.87</v>
      </c>
      <c r="CN6" s="22">
        <f t="shared" si="10"/>
        <v>49.3</v>
      </c>
      <c r="CO6" s="22">
        <f t="shared" si="10"/>
        <v>50.34</v>
      </c>
      <c r="CP6" s="22">
        <f t="shared" si="10"/>
        <v>48.7</v>
      </c>
      <c r="CQ6" s="22">
        <f t="shared" si="10"/>
        <v>61.77</v>
      </c>
      <c r="CR6" s="22">
        <f t="shared" si="10"/>
        <v>61.69</v>
      </c>
      <c r="CS6" s="22">
        <f t="shared" si="10"/>
        <v>62.26</v>
      </c>
      <c r="CT6" s="22">
        <f t="shared" si="10"/>
        <v>62.22</v>
      </c>
      <c r="CU6" s="22">
        <f t="shared" si="10"/>
        <v>61.45</v>
      </c>
      <c r="CV6" s="21" t="str">
        <f>IF(CV7="","",IF(CV7="-","【-】","【"&amp;SUBSTITUTE(TEXT(CV7,"#,##0.00"),"-","△")&amp;"】"))</f>
        <v>【61.45】</v>
      </c>
      <c r="CW6" s="22">
        <f>IF(CW7="",NA(),CW7)</f>
        <v>100</v>
      </c>
      <c r="CX6" s="22">
        <f t="shared" ref="CX6:DF6" si="11">IF(CX7="",NA(),CX7)</f>
        <v>100</v>
      </c>
      <c r="CY6" s="22">
        <f t="shared" si="11"/>
        <v>100</v>
      </c>
      <c r="CZ6" s="22">
        <f t="shared" si="11"/>
        <v>100</v>
      </c>
      <c r="DA6" s="22">
        <f t="shared" si="11"/>
        <v>100</v>
      </c>
      <c r="DB6" s="22">
        <f t="shared" si="11"/>
        <v>100.08</v>
      </c>
      <c r="DC6" s="22">
        <f t="shared" si="11"/>
        <v>100</v>
      </c>
      <c r="DD6" s="22">
        <f t="shared" si="11"/>
        <v>100.16</v>
      </c>
      <c r="DE6" s="22">
        <f t="shared" si="11"/>
        <v>100.28</v>
      </c>
      <c r="DF6" s="22">
        <f t="shared" si="11"/>
        <v>100.29</v>
      </c>
      <c r="DG6" s="21" t="str">
        <f>IF(DG7="","",IF(DG7="-","【-】","【"&amp;SUBSTITUTE(TEXT(DG7,"#,##0.00"),"-","△")&amp;"】"))</f>
        <v>【100.29】</v>
      </c>
      <c r="DH6" s="22">
        <f>IF(DH7="",NA(),DH7)</f>
        <v>61.9</v>
      </c>
      <c r="DI6" s="22">
        <f t="shared" ref="DI6:DQ6" si="12">IF(DI7="",NA(),DI7)</f>
        <v>63.14</v>
      </c>
      <c r="DJ6" s="22">
        <f t="shared" si="12"/>
        <v>63.94</v>
      </c>
      <c r="DK6" s="22">
        <f t="shared" si="12"/>
        <v>64.989999999999995</v>
      </c>
      <c r="DL6" s="22">
        <f t="shared" si="12"/>
        <v>65.8</v>
      </c>
      <c r="DM6" s="22">
        <f t="shared" si="12"/>
        <v>55.77</v>
      </c>
      <c r="DN6" s="22">
        <f t="shared" si="12"/>
        <v>56.48</v>
      </c>
      <c r="DO6" s="22">
        <f t="shared" si="12"/>
        <v>57.5</v>
      </c>
      <c r="DP6" s="22">
        <f t="shared" si="12"/>
        <v>58.52</v>
      </c>
      <c r="DQ6" s="22">
        <f t="shared" si="12"/>
        <v>59.51</v>
      </c>
      <c r="DR6" s="21" t="str">
        <f>IF(DR7="","",IF(DR7="-","【-】","【"&amp;SUBSTITUTE(TEXT(DR7,"#,##0.00"),"-","△")&amp;"】"))</f>
        <v>【59.51】</v>
      </c>
      <c r="DS6" s="22">
        <f>IF(DS7="",NA(),DS7)</f>
        <v>42.3</v>
      </c>
      <c r="DT6" s="22">
        <f t="shared" ref="DT6:EB6" si="13">IF(DT7="",NA(),DT7)</f>
        <v>51</v>
      </c>
      <c r="DU6" s="22">
        <f t="shared" si="13"/>
        <v>52.78</v>
      </c>
      <c r="DV6" s="22">
        <f t="shared" si="13"/>
        <v>52.78</v>
      </c>
      <c r="DW6" s="22">
        <f t="shared" si="13"/>
        <v>52.78</v>
      </c>
      <c r="DX6" s="22">
        <f t="shared" si="13"/>
        <v>25.84</v>
      </c>
      <c r="DY6" s="22">
        <f t="shared" si="13"/>
        <v>27.61</v>
      </c>
      <c r="DZ6" s="22">
        <f t="shared" si="13"/>
        <v>30.3</v>
      </c>
      <c r="EA6" s="22">
        <f t="shared" si="13"/>
        <v>31.74</v>
      </c>
      <c r="EB6" s="22">
        <f t="shared" si="13"/>
        <v>32.380000000000003</v>
      </c>
      <c r="EC6" s="21" t="str">
        <f>IF(EC7="","",IF(EC7="-","【-】","【"&amp;SUBSTITUTE(TEXT(EC7,"#,##0.00"),"-","△")&amp;"】"))</f>
        <v>【32.38】</v>
      </c>
      <c r="ED6" s="21">
        <f>IF(ED7="",NA(),ED7)</f>
        <v>0</v>
      </c>
      <c r="EE6" s="21">
        <f t="shared" ref="EE6:EM6" si="14">IF(EE7="",NA(),EE7)</f>
        <v>0</v>
      </c>
      <c r="EF6" s="21">
        <f t="shared" si="14"/>
        <v>0</v>
      </c>
      <c r="EG6" s="21">
        <f t="shared" si="14"/>
        <v>0</v>
      </c>
      <c r="EH6" s="21">
        <f t="shared" si="14"/>
        <v>0</v>
      </c>
      <c r="EI6" s="22">
        <f t="shared" si="14"/>
        <v>0.24</v>
      </c>
      <c r="EJ6" s="22">
        <f t="shared" si="14"/>
        <v>0.2</v>
      </c>
      <c r="EK6" s="22">
        <f t="shared" si="14"/>
        <v>0.32</v>
      </c>
      <c r="EL6" s="22">
        <f t="shared" si="14"/>
        <v>0.28000000000000003</v>
      </c>
      <c r="EM6" s="22">
        <f t="shared" si="14"/>
        <v>0.4</v>
      </c>
      <c r="EN6" s="21" t="str">
        <f>IF(EN7="","",IF(EN7="-","【-】","【"&amp;SUBSTITUTE(TEXT(EN7,"#,##0.00"),"-","△")&amp;"】"))</f>
        <v>【0.40】</v>
      </c>
    </row>
    <row r="7" spans="1:144" s="23" customFormat="1" x14ac:dyDescent="0.2">
      <c r="A7" s="15"/>
      <c r="B7" s="24">
        <v>2022</v>
      </c>
      <c r="C7" s="24">
        <v>148253</v>
      </c>
      <c r="D7" s="24">
        <v>46</v>
      </c>
      <c r="E7" s="24">
        <v>1</v>
      </c>
      <c r="F7" s="24">
        <v>0</v>
      </c>
      <c r="G7" s="24">
        <v>2</v>
      </c>
      <c r="H7" s="24" t="s">
        <v>93</v>
      </c>
      <c r="I7" s="24" t="s">
        <v>94</v>
      </c>
      <c r="J7" s="24" t="s">
        <v>95</v>
      </c>
      <c r="K7" s="24" t="s">
        <v>96</v>
      </c>
      <c r="L7" s="24" t="s">
        <v>97</v>
      </c>
      <c r="M7" s="24" t="s">
        <v>98</v>
      </c>
      <c r="N7" s="25" t="s">
        <v>99</v>
      </c>
      <c r="O7" s="25">
        <v>82.82</v>
      </c>
      <c r="P7" s="25">
        <v>97.59</v>
      </c>
      <c r="Q7" s="25">
        <v>0</v>
      </c>
      <c r="R7" s="25" t="s">
        <v>99</v>
      </c>
      <c r="S7" s="25" t="s">
        <v>99</v>
      </c>
      <c r="T7" s="25" t="s">
        <v>99</v>
      </c>
      <c r="U7" s="25">
        <v>8530127</v>
      </c>
      <c r="V7" s="25">
        <v>1458.92</v>
      </c>
      <c r="W7" s="25">
        <v>5846.88</v>
      </c>
      <c r="X7" s="25">
        <v>105.24</v>
      </c>
      <c r="Y7" s="25">
        <v>107.11</v>
      </c>
      <c r="Z7" s="25">
        <v>109.04</v>
      </c>
      <c r="AA7" s="25">
        <v>116.51</v>
      </c>
      <c r="AB7" s="25">
        <v>115.16</v>
      </c>
      <c r="AC7" s="25">
        <v>112.98</v>
      </c>
      <c r="AD7" s="25">
        <v>112.91</v>
      </c>
      <c r="AE7" s="25">
        <v>111.13</v>
      </c>
      <c r="AF7" s="25">
        <v>112.49</v>
      </c>
      <c r="AG7" s="25">
        <v>107.33</v>
      </c>
      <c r="AH7" s="25">
        <v>107.33</v>
      </c>
      <c r="AI7" s="25">
        <v>0</v>
      </c>
      <c r="AJ7" s="25">
        <v>0</v>
      </c>
      <c r="AK7" s="25">
        <v>0</v>
      </c>
      <c r="AL7" s="25">
        <v>0</v>
      </c>
      <c r="AM7" s="25">
        <v>0</v>
      </c>
      <c r="AN7" s="25">
        <v>10.49</v>
      </c>
      <c r="AO7" s="25">
        <v>9.92</v>
      </c>
      <c r="AP7" s="25">
        <v>12.29</v>
      </c>
      <c r="AQ7" s="25">
        <v>8.77</v>
      </c>
      <c r="AR7" s="25">
        <v>8.81</v>
      </c>
      <c r="AS7" s="25">
        <v>8.81</v>
      </c>
      <c r="AT7" s="25">
        <v>77.540000000000006</v>
      </c>
      <c r="AU7" s="25">
        <v>87.42</v>
      </c>
      <c r="AV7" s="25">
        <v>95.86</v>
      </c>
      <c r="AW7" s="25">
        <v>107.2</v>
      </c>
      <c r="AX7" s="25">
        <v>110.54</v>
      </c>
      <c r="AY7" s="25">
        <v>258.49</v>
      </c>
      <c r="AZ7" s="25">
        <v>271.10000000000002</v>
      </c>
      <c r="BA7" s="25">
        <v>284.45</v>
      </c>
      <c r="BB7" s="25">
        <v>309.23</v>
      </c>
      <c r="BC7" s="25">
        <v>313.43</v>
      </c>
      <c r="BD7" s="25">
        <v>313.43</v>
      </c>
      <c r="BE7" s="25">
        <v>305.25</v>
      </c>
      <c r="BF7" s="25">
        <v>268.82</v>
      </c>
      <c r="BG7" s="25">
        <v>241.04</v>
      </c>
      <c r="BH7" s="25">
        <v>207.09</v>
      </c>
      <c r="BI7" s="25">
        <v>177.52</v>
      </c>
      <c r="BJ7" s="25">
        <v>290.31</v>
      </c>
      <c r="BK7" s="25">
        <v>272.95999999999998</v>
      </c>
      <c r="BL7" s="25">
        <v>260.95999999999998</v>
      </c>
      <c r="BM7" s="25">
        <v>240.07</v>
      </c>
      <c r="BN7" s="25">
        <v>224.81</v>
      </c>
      <c r="BO7" s="25">
        <v>224.81</v>
      </c>
      <c r="BP7" s="25">
        <v>105.39</v>
      </c>
      <c r="BQ7" s="25">
        <v>107.43</v>
      </c>
      <c r="BR7" s="25">
        <v>109.66</v>
      </c>
      <c r="BS7" s="25">
        <v>117.71</v>
      </c>
      <c r="BT7" s="25">
        <v>116.41</v>
      </c>
      <c r="BU7" s="25">
        <v>112.83</v>
      </c>
      <c r="BV7" s="25">
        <v>112.84</v>
      </c>
      <c r="BW7" s="25">
        <v>110.77</v>
      </c>
      <c r="BX7" s="25">
        <v>112.35</v>
      </c>
      <c r="BY7" s="25">
        <v>106.47</v>
      </c>
      <c r="BZ7" s="25">
        <v>106.47</v>
      </c>
      <c r="CA7" s="25">
        <v>77.02</v>
      </c>
      <c r="CB7" s="25">
        <v>75.709999999999994</v>
      </c>
      <c r="CC7" s="25">
        <v>73.67</v>
      </c>
      <c r="CD7" s="25">
        <v>67.47</v>
      </c>
      <c r="CE7" s="25">
        <v>70.09</v>
      </c>
      <c r="CF7" s="25">
        <v>73.86</v>
      </c>
      <c r="CG7" s="25">
        <v>73.849999999999994</v>
      </c>
      <c r="CH7" s="25">
        <v>73.180000000000007</v>
      </c>
      <c r="CI7" s="25">
        <v>73.05</v>
      </c>
      <c r="CJ7" s="25">
        <v>77.53</v>
      </c>
      <c r="CK7" s="25">
        <v>77.53</v>
      </c>
      <c r="CL7" s="25">
        <v>49.01</v>
      </c>
      <c r="CM7" s="25">
        <v>48.87</v>
      </c>
      <c r="CN7" s="25">
        <v>49.3</v>
      </c>
      <c r="CO7" s="25">
        <v>50.34</v>
      </c>
      <c r="CP7" s="25">
        <v>48.7</v>
      </c>
      <c r="CQ7" s="25">
        <v>61.77</v>
      </c>
      <c r="CR7" s="25">
        <v>61.69</v>
      </c>
      <c r="CS7" s="25">
        <v>62.26</v>
      </c>
      <c r="CT7" s="25">
        <v>62.22</v>
      </c>
      <c r="CU7" s="25">
        <v>61.45</v>
      </c>
      <c r="CV7" s="25">
        <v>61.45</v>
      </c>
      <c r="CW7" s="25">
        <v>100</v>
      </c>
      <c r="CX7" s="25">
        <v>100</v>
      </c>
      <c r="CY7" s="25">
        <v>100</v>
      </c>
      <c r="CZ7" s="25">
        <v>100</v>
      </c>
      <c r="DA7" s="25">
        <v>100</v>
      </c>
      <c r="DB7" s="25">
        <v>100.08</v>
      </c>
      <c r="DC7" s="25">
        <v>100</v>
      </c>
      <c r="DD7" s="25">
        <v>100.16</v>
      </c>
      <c r="DE7" s="25">
        <v>100.28</v>
      </c>
      <c r="DF7" s="25">
        <v>100.29</v>
      </c>
      <c r="DG7" s="25">
        <v>100.29</v>
      </c>
      <c r="DH7" s="25">
        <v>61.9</v>
      </c>
      <c r="DI7" s="25">
        <v>63.14</v>
      </c>
      <c r="DJ7" s="25">
        <v>63.94</v>
      </c>
      <c r="DK7" s="25">
        <v>64.989999999999995</v>
      </c>
      <c r="DL7" s="25">
        <v>65.8</v>
      </c>
      <c r="DM7" s="25">
        <v>55.77</v>
      </c>
      <c r="DN7" s="25">
        <v>56.48</v>
      </c>
      <c r="DO7" s="25">
        <v>57.5</v>
      </c>
      <c r="DP7" s="25">
        <v>58.52</v>
      </c>
      <c r="DQ7" s="25">
        <v>59.51</v>
      </c>
      <c r="DR7" s="25">
        <v>59.51</v>
      </c>
      <c r="DS7" s="25">
        <v>42.3</v>
      </c>
      <c r="DT7" s="25">
        <v>51</v>
      </c>
      <c r="DU7" s="25">
        <v>52.78</v>
      </c>
      <c r="DV7" s="25">
        <v>52.78</v>
      </c>
      <c r="DW7" s="25">
        <v>52.78</v>
      </c>
      <c r="DX7" s="25">
        <v>25.84</v>
      </c>
      <c r="DY7" s="25">
        <v>27.61</v>
      </c>
      <c r="DZ7" s="25">
        <v>30.3</v>
      </c>
      <c r="EA7" s="25">
        <v>31.74</v>
      </c>
      <c r="EB7" s="25">
        <v>32.380000000000003</v>
      </c>
      <c r="EC7" s="25">
        <v>32.380000000000003</v>
      </c>
      <c r="ED7" s="25">
        <v>0</v>
      </c>
      <c r="EE7" s="25">
        <v>0</v>
      </c>
      <c r="EF7" s="25">
        <v>0</v>
      </c>
      <c r="EG7" s="25">
        <v>0</v>
      </c>
      <c r="EH7" s="25">
        <v>0</v>
      </c>
      <c r="EI7" s="25">
        <v>0.24</v>
      </c>
      <c r="EJ7" s="25">
        <v>0.2</v>
      </c>
      <c r="EK7" s="25">
        <v>0.32</v>
      </c>
      <c r="EL7" s="25">
        <v>0.28000000000000003</v>
      </c>
      <c r="EM7" s="25">
        <v>0.4</v>
      </c>
      <c r="EN7" s="25">
        <v>0.4</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2024-01-19T08:30:51Z</cp:lastPrinted>
  <dcterms:created xsi:type="dcterms:W3CDTF">2023-12-05T00:52:27Z</dcterms:created>
  <dcterms:modified xsi:type="dcterms:W3CDTF">2024-01-19T08:31:00Z</dcterms:modified>
  <cp:category/>
</cp:coreProperties>
</file>