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2 作業\【経営比較分析表】\"/>
    </mc:Choice>
  </mc:AlternateContent>
  <xr:revisionPtr revIDLastSave="0" documentId="13_ncr:1_{A157FB45-CFFF-42B0-9DDC-C9A23581A536}" xr6:coauthVersionLast="36" xr6:coauthVersionMax="36" xr10:uidLastSave="{00000000-0000-0000-0000-000000000000}"/>
  <workbookProtection workbookAlgorithmName="SHA-512" workbookHashValue="VcNt3hSmEtI+SAmeTofUaQ4PCBeoKp+Jybq4cfF4XqeFKqT0DfUrJXxYHVdET/52sxbfv7BEhyQK4aKHQXwP1Q==" workbookSaltValue="Xg34HT6RLN5EaxyxNml4Yw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AC6" i="5"/>
  <c r="AB6" i="5"/>
  <c r="AA6" i="5"/>
  <c r="JW8" i="4" s="1"/>
  <c r="Z6" i="5"/>
  <c r="Y6" i="5"/>
  <c r="X6" i="5"/>
  <c r="EG12" i="4" s="1"/>
  <c r="W6" i="5"/>
  <c r="CN12" i="4" s="1"/>
  <c r="V6" i="5"/>
  <c r="U6" i="5"/>
  <c r="T6" i="5"/>
  <c r="S6" i="5"/>
  <c r="EG10" i="4" s="1"/>
  <c r="R6" i="5"/>
  <c r="Q6" i="5"/>
  <c r="P6" i="5"/>
  <c r="B10" i="4" s="1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FZ12" i="4"/>
  <c r="AU12" i="4"/>
  <c r="B12" i="4"/>
  <c r="JW10" i="4"/>
  <c r="ID10" i="4"/>
  <c r="FZ10" i="4"/>
  <c r="CN10" i="4"/>
  <c r="AU10" i="4"/>
  <c r="LP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78" i="4"/>
  <c r="MO78" i="4"/>
  <c r="MN54" i="4"/>
  <c r="MN32" i="4"/>
  <c r="BX54" i="4"/>
  <c r="BX32" i="4"/>
  <c r="C11" i="5"/>
  <c r="D11" i="5"/>
  <c r="E11" i="5"/>
  <c r="B11" i="5"/>
  <c r="GT78" i="4" l="1"/>
  <c r="GR54" i="4"/>
  <c r="GR32" i="4"/>
  <c r="P54" i="4"/>
  <c r="DG78" i="4"/>
  <c r="DD54" i="4"/>
  <c r="DD32" i="4"/>
  <c r="P32" i="4"/>
  <c r="KG78" i="4"/>
  <c r="KF54" i="4"/>
  <c r="KF32" i="4"/>
  <c r="P78" i="4"/>
  <c r="LZ78" i="4"/>
  <c r="LY54" i="4"/>
  <c r="LY32" i="4"/>
  <c r="EZ78" i="4"/>
  <c r="IM78" i="4"/>
  <c r="IK54" i="4"/>
  <c r="IK32" i="4"/>
  <c r="EW54" i="4"/>
  <c r="EW32" i="4"/>
  <c r="BI78" i="4"/>
  <c r="BI54" i="4"/>
  <c r="BI32" i="4"/>
  <c r="AT78" i="4"/>
  <c r="AT54" i="4"/>
  <c r="AT32" i="4"/>
  <c r="HV54" i="4"/>
  <c r="HV32" i="4"/>
  <c r="LK78" i="4"/>
  <c r="LJ54" i="4"/>
  <c r="LJ32" i="4"/>
  <c r="EK78" i="4"/>
  <c r="EH54" i="4"/>
  <c r="EH32" i="4"/>
  <c r="HX78" i="4"/>
  <c r="DV78" i="4"/>
  <c r="DS54" i="4"/>
  <c r="DS32" i="4"/>
  <c r="KU32" i="4"/>
  <c r="AE78" i="4"/>
  <c r="AE54" i="4"/>
  <c r="AE32" i="4"/>
  <c r="KV78" i="4"/>
  <c r="HI78" i="4"/>
  <c r="HG54" i="4"/>
  <c r="HG32" i="4"/>
  <c r="KU54" i="4"/>
</calcChain>
</file>

<file path=xl/sharedStrings.xml><?xml version="1.0" encoding="utf-8"?>
<sst xmlns="http://schemas.openxmlformats.org/spreadsheetml/2006/main" count="343" uniqueCount="182">
  <si>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</si>
  <si>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</si>
  <si>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</si>
  <si>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</si>
  <si>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</si>
  <si>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</si>
  <si>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</si>
  <si>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</si>
  <si>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</si>
  <si>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</si>
  <si>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</si>
  <si>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</si>
  <si>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</si>
  <si>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</si>
  <si>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</si>
  <si>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</si>
  <si>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</si>
  <si>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</si>
  <si>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</si>
  <si>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</si>
  <si>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</si>
  <si>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</si>
  <si>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</si>
  <si>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</si>
  <si>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</si>
  <si>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</si>
  <si>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</si>
  <si>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</si>
  <si>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</si>
  <si>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</si>
  <si>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</si>
  <si>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</si>
  <si>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</si>
  <si>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</si>
  <si>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</si>
  <si>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</si>
  <si>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</si>
  <si>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</si>
  <si>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</si>
  <si>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</si>
  <si>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</si>
  <si>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</si>
  <si>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</si>
  <si>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</si>
  <si>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</si>
  <si>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</si>
  <si>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</si>
  <si>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</si>
  <si>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</si>
  <si>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</si>
  <si>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</si>
  <si>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</si>
  <si>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</si>
  <si>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</si>
  <si>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</si>
  <si>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</si>
  <si>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</si>
  <si>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</si>
  <si>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</si>
  <si>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</si>
  <si>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</si>
  <si>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</si>
  <si>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</si>
  <si>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</si>
  <si>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</si>
  <si>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</si>
  <si>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</si>
  <si>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</si>
  <si>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</si>
  <si>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</si>
  <si>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</si>
  <si>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</si>
  <si>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</si>
  <si>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</si>
  <si>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</si>
  <si>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</si>
  <si>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</si>
  <si>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</si>
  <si>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</si>
  <si>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</si>
  <si>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</si>
  <si>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</si>
  <si>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</si>
  <si>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</si>
  <si>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</si>
  <si>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</si>
  <si>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</si>
  <si>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</si>
  <si>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</si>
  <si>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</si>
  <si>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</si>
  <si>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</si>
  <si>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</si>
  <si>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</si>
  <si>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</si>
  <si>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</si>
  <si>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</si>
  <si>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</si>
  <si>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</si>
  <si>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</si>
  <si>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</si>
  <si>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</si>
  <si>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</si>
  <si>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</si>
  <si>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</si>
  <si>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</si>
  <si>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</si>
  <si>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</si>
  <si>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</si>
  <si>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</si>
  <si>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</si>
  <si>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</si>
  <si>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</si>
  <si>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</si>
  <si>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</si>
  <si>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</si>
  <si>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</si>
  <si>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</si>
  <si>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</si>
  <si>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</si>
  <si>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</si>
  <si>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</si>
  <si>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</si>
  <si>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</si>
  <si>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</si>
  <si>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</si>
  <si>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</si>
  <si>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</si>
  <si>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</si>
  <si>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</si>
  <si>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</si>
  <si>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</si>
  <si>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</si>
  <si>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</si>
  <si>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</si>
  <si>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</si>
  <si>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</si>
  <si>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</si>
  <si>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</si>
  <si>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</si>
  <si>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</si>
  <si>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</si>
  <si>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</si>
  <si>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</si>
  <si>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</si>
  <si>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</si>
  <si>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</si>
  <si>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</si>
  <si>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</si>
  <si>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</si>
  <si>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</si>
  <si>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</si>
  <si>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</si>
  <si>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</si>
  <si>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</si>
  <si>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</si>
  <si>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</si>
  <si>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</si>
  <si>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</si>
  <si>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</si>
  <si>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</si>
  <si>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</si>
  <si>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松代病院</t>
  </si>
  <si>
    <t>条例全部</t>
  </si>
  <si>
    <t>病院事業</t>
  </si>
  <si>
    <t>一般病院</t>
  </si>
  <si>
    <t>50床未満</t>
  </si>
  <si>
    <t>自治体職員</t>
  </si>
  <si>
    <t>直営</t>
  </si>
  <si>
    <t>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</si>
  <si>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</si>
  <si>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</si>
  <si>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</si>
  <si>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</si>
  <si>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</si>
  <si>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</si>
  <si>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</si>
  <si>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</si>
  <si>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軽度急性期～慢性期病床の機能を担い、十日町病院との連携のもとプライマリ・ケアと入院医療を担う。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</si>
  <si>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</si>
  <si>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②器械備品減価償却率：数値が低い
③１床当たり有形固定資産：数値が低い</t>
    <rPh sb="86" eb="87">
      <t>ヒク</t>
    </rPh>
    <phoneticPr fontId="5"/>
  </si>
  <si>
    <r>
      <rPr>
        <sz val="9"/>
        <rFont val="ＭＳ ゴシック"/>
        <family val="3"/>
        <charset val="128"/>
      </rPr>
      <t>　不採算地区病院に該当しており、一般会計繰入金を受けて、経常収支比率は概ね100％を上回るが、医業収支比率の類似病院平均との乖離があり、一般会計負担縮減の観点から、一層効率的な運営が求められる状況にある。</t>
    </r>
    <r>
      <rPr>
        <sz val="9"/>
        <color theme="1"/>
        <rFont val="ＭＳ ゴシック"/>
        <family val="3"/>
        <charset val="128"/>
      </rPr>
      <t xml:space="preserve">
（各指標の類似病院平均との比較等）
①経常収支比率：同水準
②医業収支比率：数値が低い
③修正医業収支比率：数値が低い
④病床利用率：数値が高い
⑤入院患者１人１日当たり収益：数値が低い
⑥外来患者１人１日当たり収益：同水準
⑦職員給与費対医業収益比率：数値が高い
⑧材料費対医業収益比率：数値が低い</t>
    </r>
    <rPh sb="148" eb="150">
      <t>シュウセイ</t>
    </rPh>
    <rPh sb="150" eb="152">
      <t>イギョウ</t>
    </rPh>
    <rPh sb="152" eb="154">
      <t>シュウシ</t>
    </rPh>
    <rPh sb="154" eb="156">
      <t>ヒリツ</t>
    </rPh>
    <rPh sb="157" eb="159">
      <t>スウチ</t>
    </rPh>
    <rPh sb="160" eb="161">
      <t>ヒク</t>
    </rPh>
    <rPh sb="173" eb="174">
      <t>タカ</t>
    </rPh>
    <rPh sb="212" eb="215">
      <t>ドウスイジュン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</si>
</sst>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57.9</c:v>
                </c:pt>
                <c:pt idx="1">
                  <c:v>55.8</c:v>
                </c:pt>
                <c:pt idx="2">
                  <c:v>52.9</c:v>
                </c:pt>
                <c:pt idx="3">
                  <c:v>51.3</c:v>
                </c:pt>
                <c:pt idx="4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9-47ED-A229-1A0B0E69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9-47ED-A229-1A0B0E69D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58</c:v>
                </c:pt>
                <c:pt idx="1">
                  <c:v>59.1</c:v>
                </c:pt>
                <c:pt idx="2">
                  <c:v>55.4</c:v>
                </c:pt>
                <c:pt idx="3">
                  <c:v>55.6</c:v>
                </c:pt>
                <c:pt idx="4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B-4E3B-A443-9DDB00E9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B-4E3B-A443-9DDB00E9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62.2</c:v>
                </c:pt>
                <c:pt idx="2">
                  <c:v>58.6</c:v>
                </c:pt>
                <c:pt idx="3">
                  <c:v>58.8</c:v>
                </c:pt>
                <c:pt idx="4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16-B3F4-AFC8FE17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65.8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4716-B3F4-AFC8FE17C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99.6</c:v>
                </c:pt>
                <c:pt idx="2">
                  <c:v>101</c:v>
                </c:pt>
                <c:pt idx="3">
                  <c:v>103.9</c:v>
                </c:pt>
                <c:pt idx="4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3-420D-A514-782E8CF1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3-420D-A514-782E8CF1A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72.7</c:v>
                </c:pt>
                <c:pt idx="2">
                  <c:v>74.3</c:v>
                </c:pt>
                <c:pt idx="3">
                  <c:v>75.3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D-457E-8B53-19B43207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D-457E-8B53-19B43207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75.599999999999994</c:v>
                </c:pt>
                <c:pt idx="1">
                  <c:v>77</c:v>
                </c:pt>
                <c:pt idx="2">
                  <c:v>77.7</c:v>
                </c:pt>
                <c:pt idx="3">
                  <c:v>78.400000000000006</c:v>
                </c:pt>
                <c:pt idx="4">
                  <c:v>56.4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3-42F8-889C-872E43B1B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3-42F8-889C-872E43B1B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20142255</c:v>
                </c:pt>
                <c:pt idx="1">
                  <c:v>19981527</c:v>
                </c:pt>
                <c:pt idx="2">
                  <c:v>19859127</c:v>
                </c:pt>
                <c:pt idx="3">
                  <c:v>19859291</c:v>
                </c:pt>
                <c:pt idx="4">
                  <c:v>31868900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6-4CCD-AABF-11340C97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49580743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6-4CCD-AABF-11340C97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12.4</c:v>
                </c:pt>
                <c:pt idx="1">
                  <c:v>12.2</c:v>
                </c:pt>
                <c:pt idx="2">
                  <c:v>12.8</c:v>
                </c:pt>
                <c:pt idx="3">
                  <c:v>12.9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E4F-A70C-4F78FF3B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A-4E4F-A70C-4F78FF3B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113.9</c:v>
                </c:pt>
                <c:pt idx="1">
                  <c:v>112.3</c:v>
                </c:pt>
                <c:pt idx="2">
                  <c:v>120.1</c:v>
                </c:pt>
                <c:pt idx="3">
                  <c:v>120.2</c:v>
                </c:pt>
                <c:pt idx="4">
                  <c:v>128.69999999999999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8-4860-A042-8829F4C7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8-4860-A042-8829F4C71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8447</c:v>
                </c:pt>
                <c:pt idx="1">
                  <c:v>8826</c:v>
                </c:pt>
                <c:pt idx="2">
                  <c:v>8661</c:v>
                </c:pt>
                <c:pt idx="3">
                  <c:v>8997</c:v>
                </c:pt>
                <c:pt idx="4">
                  <c:v>9411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E-48E9-9472-23115BB3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E-48E9-9472-23115BB3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27230</c:v>
                </c:pt>
                <c:pt idx="1">
                  <c:v>26794</c:v>
                </c:pt>
                <c:pt idx="2">
                  <c:v>26844</c:v>
                </c:pt>
                <c:pt idx="3">
                  <c:v>26768</c:v>
                </c:pt>
                <c:pt idx="4">
                  <c:v>26814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D-4F0F-A6C9-5CE22CD3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30895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D-4F0F-A6C9-5CE22CD3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7-44CD-9477-2C847CBD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7-44CD-9477-2C847CBD2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HX31" zoomScale="145" zoomScaleNormal="145" zoomScaleSheetLayoutView="70" workbookViewId="0">
      <selection activeCell="MQ39" sqref="MQ39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  <c r="NS2" s="143"/>
      <c r="NT2" s="143"/>
      <c r="NU2" s="143"/>
      <c r="NV2" s="143"/>
      <c r="NW2" s="143"/>
      <c r="NX2" s="143"/>
    </row>
    <row r="3" spans="1:388" ht="9.75" customHeight="1" x14ac:dyDescent="0.15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  <c r="NS3" s="143"/>
      <c r="NT3" s="143"/>
      <c r="NU3" s="143"/>
      <c r="NV3" s="143"/>
      <c r="NW3" s="143"/>
      <c r="NX3" s="143"/>
    </row>
    <row r="4" spans="1:388" ht="9.75" customHeight="1" x14ac:dyDescent="0.15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  <c r="NS4" s="143"/>
      <c r="NT4" s="143"/>
      <c r="NU4" s="143"/>
      <c r="NV4" s="143"/>
      <c r="NW4" s="143"/>
      <c r="NX4" s="143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4" t="str">
        <f>データ!H6</f>
        <v>新潟県　松代病院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130" t="s">
        <v>2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2"/>
      <c r="CN7" s="130" t="s">
        <v>3</v>
      </c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2"/>
      <c r="EG7" s="130" t="s">
        <v>4</v>
      </c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2"/>
      <c r="FZ7" s="130" t="s">
        <v>5</v>
      </c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2"/>
      <c r="ID7" s="130" t="s">
        <v>6</v>
      </c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2"/>
      <c r="JW7" s="130" t="s">
        <v>7</v>
      </c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2"/>
      <c r="LP7" s="130" t="s">
        <v>8</v>
      </c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2"/>
      <c r="NI7" s="3"/>
      <c r="NJ7" s="145" t="s">
        <v>9</v>
      </c>
      <c r="NK7" s="146"/>
      <c r="NL7" s="146"/>
      <c r="NM7" s="146"/>
      <c r="NN7" s="146"/>
      <c r="NO7" s="146"/>
      <c r="NP7" s="146"/>
      <c r="NQ7" s="146"/>
      <c r="NR7" s="146"/>
      <c r="NS7" s="146"/>
      <c r="NT7" s="146"/>
      <c r="NU7" s="146"/>
      <c r="NV7" s="146"/>
      <c r="NW7" s="147"/>
      <c r="NX7" s="3"/>
    </row>
    <row r="8" spans="1:388" ht="18.75" customHeight="1" x14ac:dyDescent="0.15">
      <c r="A8" s="2"/>
      <c r="B8" s="125" t="str">
        <f>データ!K6</f>
        <v>条例全部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7"/>
      <c r="AU8" s="125" t="str">
        <f>データ!L6</f>
        <v>病院事業</v>
      </c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7"/>
      <c r="CN8" s="125" t="str">
        <f>データ!M6</f>
        <v>一般病院</v>
      </c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5" t="str">
        <f>データ!N6</f>
        <v>50床未満</v>
      </c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7"/>
      <c r="FZ8" s="125" t="str">
        <f>データ!O7</f>
        <v>自治体職員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7"/>
      <c r="ID8" s="109">
        <f>データ!Z6</f>
        <v>40</v>
      </c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  <c r="IW8" s="110"/>
      <c r="IX8" s="110"/>
      <c r="IY8" s="110"/>
      <c r="IZ8" s="110"/>
      <c r="JA8" s="110"/>
      <c r="JB8" s="110"/>
      <c r="JC8" s="110"/>
      <c r="JD8" s="110"/>
      <c r="JE8" s="110"/>
      <c r="JF8" s="110"/>
      <c r="JG8" s="110"/>
      <c r="JH8" s="110"/>
      <c r="JI8" s="110"/>
      <c r="JJ8" s="110"/>
      <c r="JK8" s="110"/>
      <c r="JL8" s="110"/>
      <c r="JM8" s="110"/>
      <c r="JN8" s="110"/>
      <c r="JO8" s="110"/>
      <c r="JP8" s="110"/>
      <c r="JQ8" s="110"/>
      <c r="JR8" s="110"/>
      <c r="JS8" s="110"/>
      <c r="JT8" s="110"/>
      <c r="JU8" s="110"/>
      <c r="JV8" s="111"/>
      <c r="JW8" s="109" t="str">
        <f>データ!AA6</f>
        <v>-</v>
      </c>
      <c r="JX8" s="110"/>
      <c r="JY8" s="110"/>
      <c r="JZ8" s="110"/>
      <c r="KA8" s="110"/>
      <c r="KB8" s="110"/>
      <c r="KC8" s="110"/>
      <c r="KD8" s="110"/>
      <c r="KE8" s="110"/>
      <c r="KF8" s="110"/>
      <c r="KG8" s="110"/>
      <c r="KH8" s="110"/>
      <c r="KI8" s="110"/>
      <c r="KJ8" s="110"/>
      <c r="KK8" s="110"/>
      <c r="KL8" s="110"/>
      <c r="KM8" s="110"/>
      <c r="KN8" s="110"/>
      <c r="KO8" s="110"/>
      <c r="KP8" s="110"/>
      <c r="KQ8" s="110"/>
      <c r="KR8" s="110"/>
      <c r="KS8" s="110"/>
      <c r="KT8" s="110"/>
      <c r="KU8" s="110"/>
      <c r="KV8" s="110"/>
      <c r="KW8" s="110"/>
      <c r="KX8" s="110"/>
      <c r="KY8" s="110"/>
      <c r="KZ8" s="110"/>
      <c r="LA8" s="110"/>
      <c r="LB8" s="110"/>
      <c r="LC8" s="110"/>
      <c r="LD8" s="110"/>
      <c r="LE8" s="110"/>
      <c r="LF8" s="110"/>
      <c r="LG8" s="110"/>
      <c r="LH8" s="110"/>
      <c r="LI8" s="110"/>
      <c r="LJ8" s="110"/>
      <c r="LK8" s="110"/>
      <c r="LL8" s="110"/>
      <c r="LM8" s="110"/>
      <c r="LN8" s="110"/>
      <c r="LO8" s="111"/>
      <c r="LP8" s="109" t="str">
        <f>データ!AB6</f>
        <v>-</v>
      </c>
      <c r="LQ8" s="110"/>
      <c r="LR8" s="110"/>
      <c r="LS8" s="110"/>
      <c r="LT8" s="110"/>
      <c r="LU8" s="110"/>
      <c r="LV8" s="110"/>
      <c r="LW8" s="110"/>
      <c r="LX8" s="110"/>
      <c r="LY8" s="110"/>
      <c r="LZ8" s="110"/>
      <c r="MA8" s="110"/>
      <c r="MB8" s="110"/>
      <c r="MC8" s="110"/>
      <c r="MD8" s="110"/>
      <c r="ME8" s="110"/>
      <c r="MF8" s="110"/>
      <c r="MG8" s="110"/>
      <c r="MH8" s="110"/>
      <c r="MI8" s="110"/>
      <c r="MJ8" s="110"/>
      <c r="MK8" s="110"/>
      <c r="ML8" s="110"/>
      <c r="MM8" s="110"/>
      <c r="MN8" s="110"/>
      <c r="MO8" s="110"/>
      <c r="MP8" s="110"/>
      <c r="MQ8" s="110"/>
      <c r="MR8" s="110"/>
      <c r="MS8" s="110"/>
      <c r="MT8" s="110"/>
      <c r="MU8" s="110"/>
      <c r="MV8" s="110"/>
      <c r="MW8" s="110"/>
      <c r="MX8" s="110"/>
      <c r="MY8" s="110"/>
      <c r="MZ8" s="110"/>
      <c r="NA8" s="110"/>
      <c r="NB8" s="110"/>
      <c r="NC8" s="110"/>
      <c r="ND8" s="110"/>
      <c r="NE8" s="110"/>
      <c r="NF8" s="110"/>
      <c r="NG8" s="110"/>
      <c r="NH8" s="111"/>
      <c r="NI8" s="3"/>
      <c r="NJ8" s="141" t="s">
        <v>10</v>
      </c>
      <c r="NK8" s="142"/>
      <c r="NL8" s="135" t="s">
        <v>11</v>
      </c>
      <c r="NM8" s="135"/>
      <c r="NN8" s="135"/>
      <c r="NO8" s="135"/>
      <c r="NP8" s="135"/>
      <c r="NQ8" s="135"/>
      <c r="NR8" s="135"/>
      <c r="NS8" s="135"/>
      <c r="NT8" s="135"/>
      <c r="NU8" s="135"/>
      <c r="NV8" s="135"/>
      <c r="NW8" s="136"/>
      <c r="NX8" s="3"/>
    </row>
    <row r="9" spans="1:388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0" t="s">
        <v>13</v>
      </c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2"/>
      <c r="CN9" s="130" t="s">
        <v>14</v>
      </c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2"/>
      <c r="EG9" s="130" t="s">
        <v>15</v>
      </c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2"/>
      <c r="FZ9" s="130" t="s">
        <v>16</v>
      </c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2"/>
      <c r="ID9" s="130" t="s">
        <v>17</v>
      </c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2"/>
      <c r="JW9" s="130" t="s">
        <v>18</v>
      </c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2"/>
      <c r="LP9" s="130" t="s">
        <v>19</v>
      </c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2"/>
      <c r="NI9" s="3"/>
      <c r="NJ9" s="137" t="s">
        <v>20</v>
      </c>
      <c r="NK9" s="138"/>
      <c r="NL9" s="139" t="s">
        <v>21</v>
      </c>
      <c r="NM9" s="139"/>
      <c r="NN9" s="139"/>
      <c r="NO9" s="139"/>
      <c r="NP9" s="139"/>
      <c r="NQ9" s="139"/>
      <c r="NR9" s="139"/>
      <c r="NS9" s="139"/>
      <c r="NT9" s="139"/>
      <c r="NU9" s="139"/>
      <c r="NV9" s="139"/>
      <c r="NW9" s="140"/>
      <c r="NX9" s="3"/>
    </row>
    <row r="10" spans="1:388" ht="18.75" customHeight="1" x14ac:dyDescent="0.15">
      <c r="A10" s="2"/>
      <c r="B10" s="125" t="str">
        <f>データ!P6</f>
        <v>直営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109">
        <f>データ!Q6</f>
        <v>5</v>
      </c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1"/>
      <c r="CN10" s="125" t="str">
        <f>データ!R6</f>
        <v>-</v>
      </c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7"/>
      <c r="EG10" s="125" t="str">
        <f>データ!S6</f>
        <v>訓</v>
      </c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7"/>
      <c r="FZ10" s="125" t="str">
        <f>データ!T6</f>
        <v>救 臨 輪</v>
      </c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7"/>
      <c r="ID10" s="109" t="str">
        <f>データ!AC6</f>
        <v>-</v>
      </c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1"/>
      <c r="JW10" s="109" t="str">
        <f>データ!AD6</f>
        <v>-</v>
      </c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1"/>
      <c r="LP10" s="109">
        <f>データ!AE6</f>
        <v>40</v>
      </c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1"/>
      <c r="NI10" s="2"/>
      <c r="NJ10" s="133" t="s">
        <v>22</v>
      </c>
      <c r="NK10" s="134"/>
      <c r="NL10" s="128" t="s">
        <v>23</v>
      </c>
      <c r="NM10" s="128"/>
      <c r="NN10" s="128"/>
      <c r="NO10" s="128"/>
      <c r="NP10" s="128"/>
      <c r="NQ10" s="128"/>
      <c r="NR10" s="128"/>
      <c r="NS10" s="128"/>
      <c r="NT10" s="128"/>
      <c r="NU10" s="128"/>
      <c r="NV10" s="128"/>
      <c r="NW10" s="129"/>
      <c r="NX10" s="3"/>
    </row>
    <row r="11" spans="1:388" ht="18.75" customHeight="1" x14ac:dyDescent="0.15">
      <c r="A11" s="2"/>
      <c r="B11" s="130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0" t="s">
        <v>25</v>
      </c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2"/>
      <c r="CN11" s="130" t="s">
        <v>26</v>
      </c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2"/>
      <c r="EG11" s="130" t="s">
        <v>27</v>
      </c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2"/>
      <c r="FZ11" s="130" t="s">
        <v>28</v>
      </c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2"/>
      <c r="ID11" s="130" t="s">
        <v>29</v>
      </c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2"/>
      <c r="JW11" s="130" t="s">
        <v>30</v>
      </c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2"/>
      <c r="LP11" s="130" t="s">
        <v>31</v>
      </c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2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9">
        <f>データ!U6</f>
        <v>2163908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1"/>
      <c r="AU12" s="109">
        <f>データ!V6</f>
        <v>2656</v>
      </c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1"/>
      <c r="CN12" s="125" t="str">
        <f>データ!W6</f>
        <v>第２種該当</v>
      </c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7"/>
      <c r="EG12" s="125" t="str">
        <f>データ!X6</f>
        <v>-</v>
      </c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7"/>
      <c r="FZ12" s="125" t="str">
        <f>データ!Y6</f>
        <v>１０：１</v>
      </c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7"/>
      <c r="ID12" s="109">
        <f>データ!AF6</f>
        <v>33</v>
      </c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1"/>
      <c r="JW12" s="109" t="str">
        <f>データ!AG6</f>
        <v>-</v>
      </c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1"/>
      <c r="LP12" s="109">
        <f>データ!AH6</f>
        <v>33</v>
      </c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1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2" t="s">
        <v>32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  <c r="IX13" s="112"/>
      <c r="IY13" s="112"/>
      <c r="IZ13" s="112"/>
      <c r="JA13" s="112"/>
      <c r="JB13" s="112"/>
      <c r="JC13" s="112"/>
      <c r="JD13" s="112"/>
      <c r="JE13" s="112"/>
      <c r="JF13" s="112"/>
      <c r="JG13" s="112"/>
      <c r="JH13" s="112"/>
      <c r="JI13" s="112"/>
      <c r="JJ13" s="112"/>
      <c r="JK13" s="112"/>
      <c r="JL13" s="112"/>
      <c r="JM13" s="112"/>
      <c r="JN13" s="112"/>
      <c r="JO13" s="112"/>
      <c r="JP13" s="112"/>
      <c r="JQ13" s="112"/>
      <c r="JR13" s="112"/>
      <c r="JS13" s="112"/>
      <c r="JT13" s="112"/>
      <c r="JU13" s="112"/>
      <c r="JV13" s="112"/>
      <c r="JW13" s="112"/>
      <c r="JX13" s="112"/>
      <c r="JY13" s="112"/>
      <c r="JZ13" s="112"/>
      <c r="KA13" s="112"/>
      <c r="KB13" s="112"/>
      <c r="KC13" s="112"/>
      <c r="KD13" s="112"/>
      <c r="KE13" s="112"/>
      <c r="KF13" s="112"/>
      <c r="KG13" s="112"/>
      <c r="KH13" s="112"/>
      <c r="KI13" s="112"/>
      <c r="KJ13" s="112"/>
      <c r="KK13" s="112"/>
      <c r="KL13" s="112"/>
      <c r="KM13" s="112"/>
      <c r="KN13" s="112"/>
      <c r="KO13" s="112"/>
      <c r="KP13" s="112"/>
      <c r="KQ13" s="112"/>
      <c r="KR13" s="112"/>
      <c r="KS13" s="112"/>
      <c r="KT13" s="112"/>
      <c r="KU13" s="112"/>
      <c r="KV13" s="112"/>
      <c r="KW13" s="112"/>
      <c r="KX13" s="112"/>
      <c r="KY13" s="112"/>
      <c r="KZ13" s="112"/>
      <c r="LA13" s="112"/>
      <c r="LB13" s="112"/>
      <c r="LC13" s="112"/>
      <c r="LD13" s="112"/>
      <c r="LE13" s="112"/>
      <c r="LF13" s="112"/>
      <c r="LG13" s="112"/>
      <c r="LH13" s="112"/>
      <c r="LI13" s="112"/>
      <c r="LJ13" s="112"/>
      <c r="LK13" s="112"/>
      <c r="LL13" s="112"/>
      <c r="LM13" s="112"/>
      <c r="LN13" s="112"/>
      <c r="LO13" s="112"/>
      <c r="LP13" s="112"/>
      <c r="LQ13" s="112"/>
      <c r="LR13" s="112"/>
      <c r="LS13" s="112"/>
      <c r="LT13" s="112"/>
      <c r="LU13" s="112"/>
      <c r="LV13" s="112"/>
      <c r="LW13" s="112"/>
      <c r="LX13" s="112"/>
      <c r="LY13" s="112"/>
      <c r="LZ13" s="112"/>
      <c r="MA13" s="112"/>
      <c r="MB13" s="112"/>
      <c r="MC13" s="112"/>
      <c r="MD13" s="112"/>
      <c r="ME13" s="112"/>
      <c r="MF13" s="112"/>
      <c r="MG13" s="112"/>
      <c r="MH13" s="112"/>
      <c r="MI13" s="112"/>
      <c r="MJ13" s="112"/>
      <c r="MK13" s="112"/>
      <c r="ML13" s="112"/>
      <c r="MM13" s="112"/>
      <c r="MN13" s="112"/>
      <c r="MO13" s="112"/>
      <c r="MP13" s="112"/>
      <c r="MQ13" s="112"/>
      <c r="MR13" s="112"/>
      <c r="MS13" s="112"/>
      <c r="MT13" s="112"/>
      <c r="MU13" s="112"/>
      <c r="MV13" s="112"/>
      <c r="MW13" s="112"/>
      <c r="MX13" s="112"/>
      <c r="MY13" s="112"/>
      <c r="MZ13" s="112"/>
      <c r="NA13" s="112"/>
      <c r="NB13" s="112"/>
      <c r="NC13" s="112"/>
      <c r="ND13" s="112"/>
      <c r="NE13" s="112"/>
      <c r="NF13" s="112"/>
      <c r="NG13" s="112"/>
      <c r="NH13" s="112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2" t="s">
        <v>33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112"/>
      <c r="IG14" s="112"/>
      <c r="IH14" s="112"/>
      <c r="II14" s="112"/>
      <c r="IJ14" s="112"/>
      <c r="IK14" s="112"/>
      <c r="IL14" s="112"/>
      <c r="IM14" s="112"/>
      <c r="IN14" s="112"/>
      <c r="IO14" s="112"/>
      <c r="IP14" s="112"/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112"/>
      <c r="MX14" s="112"/>
      <c r="MY14" s="112"/>
      <c r="MZ14" s="112"/>
      <c r="NA14" s="112"/>
      <c r="NB14" s="112"/>
      <c r="NC14" s="112"/>
      <c r="ND14" s="112"/>
      <c r="NE14" s="112"/>
      <c r="NF14" s="112"/>
      <c r="NG14" s="112"/>
      <c r="NH14" s="112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3" t="s">
        <v>36</v>
      </c>
      <c r="NK16" s="114"/>
      <c r="NL16" s="114"/>
      <c r="NM16" s="114"/>
      <c r="NN16" s="115"/>
      <c r="NO16" s="116" t="s">
        <v>37</v>
      </c>
      <c r="NP16" s="117"/>
      <c r="NQ16" s="117"/>
      <c r="NR16" s="117"/>
      <c r="NS16" s="118"/>
      <c r="NT16" s="116" t="s">
        <v>38</v>
      </c>
      <c r="NU16" s="117"/>
      <c r="NV16" s="117"/>
      <c r="NW16" s="117"/>
      <c r="NX16" s="118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2" t="s">
        <v>39</v>
      </c>
      <c r="NK17" s="123"/>
      <c r="NL17" s="123"/>
      <c r="NM17" s="123"/>
      <c r="NN17" s="124"/>
      <c r="NO17" s="119"/>
      <c r="NP17" s="120"/>
      <c r="NQ17" s="120"/>
      <c r="NR17" s="120"/>
      <c r="NS17" s="121"/>
      <c r="NT17" s="119"/>
      <c r="NU17" s="120"/>
      <c r="NV17" s="120"/>
      <c r="NW17" s="120"/>
      <c r="NX17" s="121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1" t="s">
        <v>40</v>
      </c>
      <c r="NK18" s="102"/>
      <c r="NL18" s="102"/>
      <c r="NM18" s="105" t="s">
        <v>41</v>
      </c>
      <c r="NN18" s="106"/>
      <c r="NO18" s="101" t="s">
        <v>40</v>
      </c>
      <c r="NP18" s="102"/>
      <c r="NQ18" s="102"/>
      <c r="NR18" s="105" t="s">
        <v>41</v>
      </c>
      <c r="NS18" s="106"/>
      <c r="NT18" s="101" t="s">
        <v>40</v>
      </c>
      <c r="NU18" s="102"/>
      <c r="NV18" s="102"/>
      <c r="NW18" s="105" t="s">
        <v>41</v>
      </c>
      <c r="NX18" s="106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3"/>
      <c r="NK19" s="104"/>
      <c r="NL19" s="104"/>
      <c r="NM19" s="107"/>
      <c r="NN19" s="108"/>
      <c r="NO19" s="103"/>
      <c r="NP19" s="104"/>
      <c r="NQ19" s="104"/>
      <c r="NR19" s="107"/>
      <c r="NS19" s="108"/>
      <c r="NT19" s="103"/>
      <c r="NU19" s="104"/>
      <c r="NV19" s="104"/>
      <c r="NW19" s="107"/>
      <c r="NX19" s="108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8" t="s">
        <v>178</v>
      </c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100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4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4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4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4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4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4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4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4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4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4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100.4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99.6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101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103.9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99.7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61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62.2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58.6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58.8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53.8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58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59.1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55.4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55.6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50.5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57.9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55.8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52.9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51.3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63.2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4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100.7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100.9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77.099999999999994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73.8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75.5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65.8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73.2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69.900000000000006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71.599999999999994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61.4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66.900000000000006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53.9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5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7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181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4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4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4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4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4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4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4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4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4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4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4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5"/>
      <c r="NK51" s="96"/>
      <c r="NL51" s="96"/>
      <c r="NM51" s="96"/>
      <c r="NN51" s="96"/>
      <c r="NO51" s="96"/>
      <c r="NP51" s="96"/>
      <c r="NQ51" s="96"/>
      <c r="NR51" s="96"/>
      <c r="NS51" s="96"/>
      <c r="NT51" s="96"/>
      <c r="NU51" s="96"/>
      <c r="NV51" s="96"/>
      <c r="NW51" s="96"/>
      <c r="NX51" s="97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4" t="s">
        <v>180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27230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26794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26844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26768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26814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8447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8826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8661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8997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9411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113.9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112.3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120.1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120.2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128.69999999999999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12.4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12.2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12.8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12.9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13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4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25711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26415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27227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28176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30895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9060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9135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9509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9548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9435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71.099999999999994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77.7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86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16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15.7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14.6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15.6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4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4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4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4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4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4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4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4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4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4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4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179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0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0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0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0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0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70.5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72.7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74.3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75.3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65.400000000000006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75.599999999999994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77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77.7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78.400000000000006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56.4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20142255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19981527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19859127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19859291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31868900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118.8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131.30000000000001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141.5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58.3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57.9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73.400000000000006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72.099999999999994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38744035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40117620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42330999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43068047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49580743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97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nzg147DF7FAp3SIBYPxt9ra+2YVv1VSlBAKGegD/z7IbbFO4oqfZ2BmD7oEaREvqQt1/t2t0butROlJYbrS5JQ==" saltValue="iwqGGAxaEpwrOiylpQbAiw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109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110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3" t="s">
        <v>111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5"/>
      <c r="AT4" s="152" t="s">
        <v>112</v>
      </c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2" t="s">
        <v>113</v>
      </c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3" t="s">
        <v>114</v>
      </c>
      <c r="BQ4" s="154"/>
      <c r="BR4" s="154"/>
      <c r="BS4" s="154"/>
      <c r="BT4" s="154"/>
      <c r="BU4" s="154"/>
      <c r="BV4" s="154"/>
      <c r="BW4" s="154"/>
      <c r="BX4" s="154"/>
      <c r="BY4" s="154"/>
      <c r="BZ4" s="155"/>
      <c r="CA4" s="151" t="s">
        <v>115</v>
      </c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2" t="s">
        <v>116</v>
      </c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 t="s">
        <v>117</v>
      </c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 t="s">
        <v>118</v>
      </c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2" t="s">
        <v>119</v>
      </c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3" t="s">
        <v>120</v>
      </c>
      <c r="EE4" s="154"/>
      <c r="EF4" s="154"/>
      <c r="EG4" s="154"/>
      <c r="EH4" s="154"/>
      <c r="EI4" s="154"/>
      <c r="EJ4" s="154"/>
      <c r="EK4" s="154"/>
      <c r="EL4" s="154"/>
      <c r="EM4" s="154"/>
      <c r="EN4" s="155"/>
      <c r="EO4" s="151" t="s">
        <v>121</v>
      </c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 t="s">
        <v>122</v>
      </c>
      <c r="FA4" s="151"/>
      <c r="FB4" s="151"/>
      <c r="FC4" s="151"/>
      <c r="FD4" s="151"/>
      <c r="FE4" s="151"/>
      <c r="FF4" s="151"/>
      <c r="FG4" s="151"/>
      <c r="FH4" s="151"/>
      <c r="FI4" s="151"/>
      <c r="FJ4" s="151"/>
    </row>
    <row r="5" spans="1:166" x14ac:dyDescent="0.15">
      <c r="A5" s="35" t="s">
        <v>123</v>
      </c>
      <c r="B5" s="48"/>
      <c r="C5" s="48"/>
      <c r="D5" s="48"/>
      <c r="E5" s="48"/>
      <c r="F5" s="48"/>
      <c r="G5" s="48"/>
      <c r="H5" s="49" t="s">
        <v>124</v>
      </c>
      <c r="I5" s="49" t="s">
        <v>125</v>
      </c>
      <c r="J5" s="49" t="s">
        <v>126</v>
      </c>
      <c r="K5" s="49" t="s">
        <v>1</v>
      </c>
      <c r="L5" s="49" t="s">
        <v>2</v>
      </c>
      <c r="M5" s="49" t="s">
        <v>3</v>
      </c>
      <c r="N5" s="49" t="s">
        <v>127</v>
      </c>
      <c r="O5" s="49" t="s">
        <v>5</v>
      </c>
      <c r="P5" s="49" t="s">
        <v>128</v>
      </c>
      <c r="Q5" s="49" t="s">
        <v>129</v>
      </c>
      <c r="R5" s="49" t="s">
        <v>130</v>
      </c>
      <c r="S5" s="49" t="s">
        <v>131</v>
      </c>
      <c r="T5" s="49" t="s">
        <v>132</v>
      </c>
      <c r="U5" s="49" t="s">
        <v>133</v>
      </c>
      <c r="V5" s="49" t="s">
        <v>134</v>
      </c>
      <c r="W5" s="49" t="s">
        <v>135</v>
      </c>
      <c r="X5" s="49" t="s">
        <v>136</v>
      </c>
      <c r="Y5" s="49" t="s">
        <v>137</v>
      </c>
      <c r="Z5" s="49" t="s">
        <v>138</v>
      </c>
      <c r="AA5" s="49" t="s">
        <v>139</v>
      </c>
      <c r="AB5" s="49" t="s">
        <v>140</v>
      </c>
      <c r="AC5" s="49" t="s">
        <v>141</v>
      </c>
      <c r="AD5" s="49" t="s">
        <v>142</v>
      </c>
      <c r="AE5" s="49" t="s">
        <v>143</v>
      </c>
      <c r="AF5" s="49" t="s">
        <v>144</v>
      </c>
      <c r="AG5" s="49" t="s">
        <v>145</v>
      </c>
      <c r="AH5" s="49" t="s">
        <v>146</v>
      </c>
      <c r="AI5" s="49" t="s">
        <v>147</v>
      </c>
      <c r="AJ5" s="49" t="s">
        <v>148</v>
      </c>
      <c r="AK5" s="49" t="s">
        <v>149</v>
      </c>
      <c r="AL5" s="49" t="s">
        <v>150</v>
      </c>
      <c r="AM5" s="49" t="s">
        <v>151</v>
      </c>
      <c r="AN5" s="49" t="s">
        <v>152</v>
      </c>
      <c r="AO5" s="49" t="s">
        <v>153</v>
      </c>
      <c r="AP5" s="49" t="s">
        <v>154</v>
      </c>
      <c r="AQ5" s="49" t="s">
        <v>155</v>
      </c>
      <c r="AR5" s="49" t="s">
        <v>156</v>
      </c>
      <c r="AS5" s="49" t="s">
        <v>157</v>
      </c>
      <c r="AT5" s="49" t="s">
        <v>147</v>
      </c>
      <c r="AU5" s="49" t="s">
        <v>148</v>
      </c>
      <c r="AV5" s="49" t="s">
        <v>149</v>
      </c>
      <c r="AW5" s="49" t="s">
        <v>150</v>
      </c>
      <c r="AX5" s="49" t="s">
        <v>151</v>
      </c>
      <c r="AY5" s="49" t="s">
        <v>152</v>
      </c>
      <c r="AZ5" s="49" t="s">
        <v>153</v>
      </c>
      <c r="BA5" s="49" t="s">
        <v>154</v>
      </c>
      <c r="BB5" s="49" t="s">
        <v>155</v>
      </c>
      <c r="BC5" s="49" t="s">
        <v>156</v>
      </c>
      <c r="BD5" s="49" t="s">
        <v>157</v>
      </c>
      <c r="BE5" s="49" t="s">
        <v>147</v>
      </c>
      <c r="BF5" s="49" t="s">
        <v>148</v>
      </c>
      <c r="BG5" s="49" t="s">
        <v>149</v>
      </c>
      <c r="BH5" s="49" t="s">
        <v>150</v>
      </c>
      <c r="BI5" s="49" t="s">
        <v>151</v>
      </c>
      <c r="BJ5" s="49" t="s">
        <v>152</v>
      </c>
      <c r="BK5" s="49" t="s">
        <v>153</v>
      </c>
      <c r="BL5" s="49" t="s">
        <v>154</v>
      </c>
      <c r="BM5" s="49" t="s">
        <v>155</v>
      </c>
      <c r="BN5" s="49" t="s">
        <v>156</v>
      </c>
      <c r="BO5" s="49" t="s">
        <v>157</v>
      </c>
      <c r="BP5" s="49" t="s">
        <v>147</v>
      </c>
      <c r="BQ5" s="49" t="s">
        <v>148</v>
      </c>
      <c r="BR5" s="49" t="s">
        <v>149</v>
      </c>
      <c r="BS5" s="49" t="s">
        <v>150</v>
      </c>
      <c r="BT5" s="49" t="s">
        <v>151</v>
      </c>
      <c r="BU5" s="49" t="s">
        <v>152</v>
      </c>
      <c r="BV5" s="49" t="s">
        <v>153</v>
      </c>
      <c r="BW5" s="49" t="s">
        <v>154</v>
      </c>
      <c r="BX5" s="49" t="s">
        <v>155</v>
      </c>
      <c r="BY5" s="49" t="s">
        <v>156</v>
      </c>
      <c r="BZ5" s="49" t="s">
        <v>157</v>
      </c>
      <c r="CA5" s="49" t="s">
        <v>147</v>
      </c>
      <c r="CB5" s="49" t="s">
        <v>148</v>
      </c>
      <c r="CC5" s="49" t="s">
        <v>149</v>
      </c>
      <c r="CD5" s="49" t="s">
        <v>150</v>
      </c>
      <c r="CE5" s="49" t="s">
        <v>151</v>
      </c>
      <c r="CF5" s="49" t="s">
        <v>152</v>
      </c>
      <c r="CG5" s="49" t="s">
        <v>153</v>
      </c>
      <c r="CH5" s="49" t="s">
        <v>154</v>
      </c>
      <c r="CI5" s="49" t="s">
        <v>155</v>
      </c>
      <c r="CJ5" s="49" t="s">
        <v>156</v>
      </c>
      <c r="CK5" s="49" t="s">
        <v>157</v>
      </c>
      <c r="CL5" s="49" t="s">
        <v>147</v>
      </c>
      <c r="CM5" s="49" t="s">
        <v>148</v>
      </c>
      <c r="CN5" s="49" t="s">
        <v>149</v>
      </c>
      <c r="CO5" s="49" t="s">
        <v>150</v>
      </c>
      <c r="CP5" s="49" t="s">
        <v>151</v>
      </c>
      <c r="CQ5" s="49" t="s">
        <v>152</v>
      </c>
      <c r="CR5" s="49" t="s">
        <v>153</v>
      </c>
      <c r="CS5" s="49" t="s">
        <v>154</v>
      </c>
      <c r="CT5" s="49" t="s">
        <v>155</v>
      </c>
      <c r="CU5" s="49" t="s">
        <v>156</v>
      </c>
      <c r="CV5" s="49" t="s">
        <v>157</v>
      </c>
      <c r="CW5" s="49" t="s">
        <v>147</v>
      </c>
      <c r="CX5" s="49" t="s">
        <v>148</v>
      </c>
      <c r="CY5" s="49" t="s">
        <v>149</v>
      </c>
      <c r="CZ5" s="49" t="s">
        <v>150</v>
      </c>
      <c r="DA5" s="49" t="s">
        <v>151</v>
      </c>
      <c r="DB5" s="49" t="s">
        <v>152</v>
      </c>
      <c r="DC5" s="49" t="s">
        <v>153</v>
      </c>
      <c r="DD5" s="49" t="s">
        <v>154</v>
      </c>
      <c r="DE5" s="49" t="s">
        <v>155</v>
      </c>
      <c r="DF5" s="49" t="s">
        <v>156</v>
      </c>
      <c r="DG5" s="49" t="s">
        <v>157</v>
      </c>
      <c r="DH5" s="49" t="s">
        <v>147</v>
      </c>
      <c r="DI5" s="49" t="s">
        <v>148</v>
      </c>
      <c r="DJ5" s="49" t="s">
        <v>149</v>
      </c>
      <c r="DK5" s="49" t="s">
        <v>150</v>
      </c>
      <c r="DL5" s="49" t="s">
        <v>151</v>
      </c>
      <c r="DM5" s="49" t="s">
        <v>152</v>
      </c>
      <c r="DN5" s="49" t="s">
        <v>153</v>
      </c>
      <c r="DO5" s="49" t="s">
        <v>154</v>
      </c>
      <c r="DP5" s="49" t="s">
        <v>155</v>
      </c>
      <c r="DQ5" s="49" t="s">
        <v>156</v>
      </c>
      <c r="DR5" s="49" t="s">
        <v>157</v>
      </c>
      <c r="DS5" s="49" t="s">
        <v>147</v>
      </c>
      <c r="DT5" s="49" t="s">
        <v>148</v>
      </c>
      <c r="DU5" s="49" t="s">
        <v>149</v>
      </c>
      <c r="DV5" s="49" t="s">
        <v>150</v>
      </c>
      <c r="DW5" s="49" t="s">
        <v>151</v>
      </c>
      <c r="DX5" s="49" t="s">
        <v>152</v>
      </c>
      <c r="DY5" s="49" t="s">
        <v>153</v>
      </c>
      <c r="DZ5" s="49" t="s">
        <v>154</v>
      </c>
      <c r="EA5" s="49" t="s">
        <v>155</v>
      </c>
      <c r="EB5" s="49" t="s">
        <v>156</v>
      </c>
      <c r="EC5" s="49" t="s">
        <v>157</v>
      </c>
      <c r="ED5" s="49" t="s">
        <v>147</v>
      </c>
      <c r="EE5" s="49" t="s">
        <v>148</v>
      </c>
      <c r="EF5" s="49" t="s">
        <v>149</v>
      </c>
      <c r="EG5" s="49" t="s">
        <v>150</v>
      </c>
      <c r="EH5" s="49" t="s">
        <v>151</v>
      </c>
      <c r="EI5" s="49" t="s">
        <v>152</v>
      </c>
      <c r="EJ5" s="49" t="s">
        <v>153</v>
      </c>
      <c r="EK5" s="49" t="s">
        <v>154</v>
      </c>
      <c r="EL5" s="49" t="s">
        <v>155</v>
      </c>
      <c r="EM5" s="49" t="s">
        <v>156</v>
      </c>
      <c r="EN5" s="49" t="s">
        <v>157</v>
      </c>
      <c r="EO5" s="49" t="s">
        <v>147</v>
      </c>
      <c r="EP5" s="49" t="s">
        <v>148</v>
      </c>
      <c r="EQ5" s="49" t="s">
        <v>149</v>
      </c>
      <c r="ER5" s="49" t="s">
        <v>150</v>
      </c>
      <c r="ES5" s="49" t="s">
        <v>151</v>
      </c>
      <c r="ET5" s="49" t="s">
        <v>152</v>
      </c>
      <c r="EU5" s="49" t="s">
        <v>153</v>
      </c>
      <c r="EV5" s="49" t="s">
        <v>154</v>
      </c>
      <c r="EW5" s="49" t="s">
        <v>155</v>
      </c>
      <c r="EX5" s="49" t="s">
        <v>156</v>
      </c>
      <c r="EY5" s="49" t="s">
        <v>158</v>
      </c>
      <c r="EZ5" s="49" t="s">
        <v>147</v>
      </c>
      <c r="FA5" s="49" t="s">
        <v>148</v>
      </c>
      <c r="FB5" s="49" t="s">
        <v>149</v>
      </c>
      <c r="FC5" s="49" t="s">
        <v>150</v>
      </c>
      <c r="FD5" s="49" t="s">
        <v>151</v>
      </c>
      <c r="FE5" s="49" t="s">
        <v>152</v>
      </c>
      <c r="FF5" s="49" t="s">
        <v>153</v>
      </c>
      <c r="FG5" s="49" t="s">
        <v>154</v>
      </c>
      <c r="FH5" s="49" t="s">
        <v>155</v>
      </c>
      <c r="FI5" s="49" t="s">
        <v>156</v>
      </c>
      <c r="FJ5" s="49" t="s">
        <v>157</v>
      </c>
    </row>
    <row r="6" spans="1:166" s="54" customFormat="1" x14ac:dyDescent="0.15">
      <c r="A6" s="35" t="s">
        <v>159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8" t="str">
        <f>IF(H8&lt;&gt;I8,H8,"")&amp;IF(I8&lt;&gt;J8,I8,"")&amp;"　"&amp;J8</f>
        <v>新潟県　松代病院</v>
      </c>
      <c r="I6" s="149"/>
      <c r="J6" s="15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5</v>
      </c>
      <c r="R6" s="50" t="str">
        <f t="shared" si="3"/>
        <v>-</v>
      </c>
      <c r="S6" s="50" t="str">
        <f t="shared" si="3"/>
        <v>訓</v>
      </c>
      <c r="T6" s="50" t="str">
        <f t="shared" si="3"/>
        <v>救 臨 輪</v>
      </c>
      <c r="U6" s="51">
        <f>U8</f>
        <v>2163908</v>
      </c>
      <c r="V6" s="51">
        <f>V8</f>
        <v>2656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40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40</v>
      </c>
      <c r="AF6" s="51">
        <f t="shared" si="3"/>
        <v>33</v>
      </c>
      <c r="AG6" s="51" t="str">
        <f t="shared" si="3"/>
        <v>-</v>
      </c>
      <c r="AH6" s="51">
        <f t="shared" si="3"/>
        <v>33</v>
      </c>
      <c r="AI6" s="52">
        <f>IF(AI8="-",NA(),AI8)</f>
        <v>100.4</v>
      </c>
      <c r="AJ6" s="52">
        <f t="shared" ref="AJ6:AR6" si="5">IF(AJ8="-",NA(),AJ8)</f>
        <v>99.6</v>
      </c>
      <c r="AK6" s="52">
        <f t="shared" si="5"/>
        <v>101</v>
      </c>
      <c r="AL6" s="52">
        <f t="shared" si="5"/>
        <v>103.9</v>
      </c>
      <c r="AM6" s="52">
        <f t="shared" si="5"/>
        <v>99.7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100.9</v>
      </c>
      <c r="AS6" s="52" t="str">
        <f>IF(AS8="-","【-】","【"&amp;SUBSTITUTE(TEXT(AS8,"#,##0.0"),"-","△")&amp;"】")</f>
        <v>【103.5】</v>
      </c>
      <c r="AT6" s="52">
        <f>IF(AT8="-",NA(),AT8)</f>
        <v>61</v>
      </c>
      <c r="AU6" s="52">
        <f t="shared" ref="AU6:BC6" si="6">IF(AU8="-",NA(),AU8)</f>
        <v>62.2</v>
      </c>
      <c r="AV6" s="52">
        <f t="shared" si="6"/>
        <v>58.6</v>
      </c>
      <c r="AW6" s="52">
        <f t="shared" si="6"/>
        <v>58.8</v>
      </c>
      <c r="AX6" s="52">
        <f t="shared" si="6"/>
        <v>53.8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65.8</v>
      </c>
      <c r="BD6" s="52" t="str">
        <f>IF(BD8="-","【-】","【"&amp;SUBSTITUTE(TEXT(BD8,"#,##0.0"),"-","△")&amp;"】")</f>
        <v>【86.4】</v>
      </c>
      <c r="BE6" s="52">
        <f>IF(BE8="-",NA(),BE8)</f>
        <v>58</v>
      </c>
      <c r="BF6" s="52">
        <f t="shared" ref="BF6:BN6" si="7">IF(BF8="-",NA(),BF8)</f>
        <v>59.1</v>
      </c>
      <c r="BG6" s="52">
        <f t="shared" si="7"/>
        <v>55.4</v>
      </c>
      <c r="BH6" s="52">
        <f t="shared" si="7"/>
        <v>55.6</v>
      </c>
      <c r="BI6" s="52">
        <f t="shared" si="7"/>
        <v>50.5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61.4</v>
      </c>
      <c r="BO6" s="52" t="str">
        <f>IF(BO8="-","【-】","【"&amp;SUBSTITUTE(TEXT(BO8,"#,##0.0"),"-","△")&amp;"】")</f>
        <v>【83.7】</v>
      </c>
      <c r="BP6" s="52">
        <f>IF(BP8="-",NA(),BP8)</f>
        <v>57.9</v>
      </c>
      <c r="BQ6" s="52">
        <f t="shared" ref="BQ6:BY6" si="8">IF(BQ8="-",NA(),BQ8)</f>
        <v>55.8</v>
      </c>
      <c r="BR6" s="52">
        <f t="shared" si="8"/>
        <v>52.9</v>
      </c>
      <c r="BS6" s="52">
        <f t="shared" si="8"/>
        <v>51.3</v>
      </c>
      <c r="BT6" s="52">
        <f t="shared" si="8"/>
        <v>63.2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53.9</v>
      </c>
      <c r="BZ6" s="52" t="str">
        <f>IF(BZ8="-","【-】","【"&amp;SUBSTITUTE(TEXT(BZ8,"#,##0.0"),"-","△")&amp;"】")</f>
        <v>【66.8】</v>
      </c>
      <c r="CA6" s="53">
        <f>IF(CA8="-",NA(),CA8)</f>
        <v>27230</v>
      </c>
      <c r="CB6" s="53">
        <f t="shared" ref="CB6:CJ6" si="9">IF(CB8="-",NA(),CB8)</f>
        <v>26794</v>
      </c>
      <c r="CC6" s="53">
        <f t="shared" si="9"/>
        <v>26844</v>
      </c>
      <c r="CD6" s="53">
        <f t="shared" si="9"/>
        <v>26768</v>
      </c>
      <c r="CE6" s="53">
        <f t="shared" si="9"/>
        <v>26814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30895</v>
      </c>
      <c r="CK6" s="52" t="str">
        <f>IF(CK8="-","【-】","【"&amp;SUBSTITUTE(TEXT(CK8,"#,##0"),"-","△")&amp;"】")</f>
        <v>【61,837】</v>
      </c>
      <c r="CL6" s="53">
        <f>IF(CL8="-",NA(),CL8)</f>
        <v>8447</v>
      </c>
      <c r="CM6" s="53">
        <f t="shared" ref="CM6:CU6" si="10">IF(CM8="-",NA(),CM8)</f>
        <v>8826</v>
      </c>
      <c r="CN6" s="53">
        <f t="shared" si="10"/>
        <v>8661</v>
      </c>
      <c r="CO6" s="53">
        <f t="shared" si="10"/>
        <v>8997</v>
      </c>
      <c r="CP6" s="53">
        <f t="shared" si="10"/>
        <v>9411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9435</v>
      </c>
      <c r="CV6" s="52" t="str">
        <f>IF(CV8="-","【-】","【"&amp;SUBSTITUTE(TEXT(CV8,"#,##0"),"-","△")&amp;"】")</f>
        <v>【17,600】</v>
      </c>
      <c r="CW6" s="52">
        <f>IF(CW8="-",NA(),CW8)</f>
        <v>113.9</v>
      </c>
      <c r="CX6" s="52">
        <f t="shared" ref="CX6:DF6" si="11">IF(CX8="-",NA(),CX8)</f>
        <v>112.3</v>
      </c>
      <c r="CY6" s="52">
        <f t="shared" si="11"/>
        <v>120.1</v>
      </c>
      <c r="CZ6" s="52">
        <f t="shared" si="11"/>
        <v>120.2</v>
      </c>
      <c r="DA6" s="52">
        <f t="shared" si="11"/>
        <v>128.69999999999999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86</v>
      </c>
      <c r="DG6" s="52" t="str">
        <f>IF(DG8="-","【-】","【"&amp;SUBSTITUTE(TEXT(DG8,"#,##0.0"),"-","△")&amp;"】")</f>
        <v>【55.6】</v>
      </c>
      <c r="DH6" s="52">
        <f>IF(DH8="-",NA(),DH8)</f>
        <v>12.4</v>
      </c>
      <c r="DI6" s="52">
        <f t="shared" ref="DI6:DQ6" si="12">IF(DI8="-",NA(),DI8)</f>
        <v>12.2</v>
      </c>
      <c r="DJ6" s="52">
        <f t="shared" si="12"/>
        <v>12.8</v>
      </c>
      <c r="DK6" s="52">
        <f t="shared" si="12"/>
        <v>12.9</v>
      </c>
      <c r="DL6" s="52">
        <f t="shared" si="12"/>
        <v>13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15.6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141.5</v>
      </c>
      <c r="EC6" s="52" t="str">
        <f>IF(EC8="-","【-】","【"&amp;SUBSTITUTE(TEXT(EC8,"#,##0.0"),"-","△")&amp;"】")</f>
        <v>【63.0】</v>
      </c>
      <c r="ED6" s="52">
        <f>IF(ED8="-",NA(),ED8)</f>
        <v>70.5</v>
      </c>
      <c r="EE6" s="52">
        <f t="shared" ref="EE6:EM6" si="14">IF(EE8="-",NA(),EE8)</f>
        <v>72.7</v>
      </c>
      <c r="EF6" s="52">
        <f t="shared" si="14"/>
        <v>74.3</v>
      </c>
      <c r="EG6" s="52">
        <f t="shared" si="14"/>
        <v>75.3</v>
      </c>
      <c r="EH6" s="52">
        <f t="shared" si="14"/>
        <v>65.400000000000006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57.9</v>
      </c>
      <c r="EN6" s="52" t="str">
        <f>IF(EN8="-","【-】","【"&amp;SUBSTITUTE(TEXT(EN8,"#,##0.0"),"-","△")&amp;"】")</f>
        <v>【56.4】</v>
      </c>
      <c r="EO6" s="52">
        <f>IF(EO8="-",NA(),EO8)</f>
        <v>75.599999999999994</v>
      </c>
      <c r="EP6" s="52">
        <f t="shared" ref="EP6:EX6" si="15">IF(EP8="-",NA(),EP8)</f>
        <v>77</v>
      </c>
      <c r="EQ6" s="52">
        <f t="shared" si="15"/>
        <v>77.7</v>
      </c>
      <c r="ER6" s="52">
        <f t="shared" si="15"/>
        <v>78.400000000000006</v>
      </c>
      <c r="ES6" s="52">
        <f t="shared" si="15"/>
        <v>56.4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72.099999999999994</v>
      </c>
      <c r="EY6" s="52" t="str">
        <f>IF(EY8="-","【-】","【"&amp;SUBSTITUTE(TEXT(EY8,"#,##0.0"),"-","△")&amp;"】")</f>
        <v>【70.7】</v>
      </c>
      <c r="EZ6" s="53">
        <f>IF(EZ8="-",NA(),EZ8)</f>
        <v>20142255</v>
      </c>
      <c r="FA6" s="53">
        <f t="shared" ref="FA6:FI6" si="16">IF(FA8="-",NA(),FA8)</f>
        <v>19981527</v>
      </c>
      <c r="FB6" s="53">
        <f t="shared" si="16"/>
        <v>19859127</v>
      </c>
      <c r="FC6" s="53">
        <f t="shared" si="16"/>
        <v>19859291</v>
      </c>
      <c r="FD6" s="53">
        <f t="shared" si="16"/>
        <v>31868900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49580743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160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50床未満</v>
      </c>
      <c r="O7" s="50" t="str">
        <f>O8</f>
        <v>自治体職員</v>
      </c>
      <c r="P7" s="50" t="str">
        <f>P8</f>
        <v>直営</v>
      </c>
      <c r="Q7" s="51">
        <f t="shared" si="17"/>
        <v>5</v>
      </c>
      <c r="R7" s="50" t="str">
        <f t="shared" si="17"/>
        <v>-</v>
      </c>
      <c r="S7" s="50" t="str">
        <f t="shared" si="17"/>
        <v>訓</v>
      </c>
      <c r="T7" s="50" t="str">
        <f t="shared" si="17"/>
        <v>救 臨 輪</v>
      </c>
      <c r="U7" s="51">
        <f>U8</f>
        <v>2163908</v>
      </c>
      <c r="V7" s="51">
        <f>V8</f>
        <v>2656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40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40</v>
      </c>
      <c r="AF7" s="51">
        <f t="shared" si="17"/>
        <v>33</v>
      </c>
      <c r="AG7" s="51" t="str">
        <f t="shared" si="17"/>
        <v>-</v>
      </c>
      <c r="AH7" s="51">
        <f t="shared" si="17"/>
        <v>33</v>
      </c>
      <c r="AI7" s="52">
        <f>AI8</f>
        <v>100.4</v>
      </c>
      <c r="AJ7" s="52">
        <f t="shared" ref="AJ7:AR7" si="18">AJ8</f>
        <v>99.6</v>
      </c>
      <c r="AK7" s="52">
        <f t="shared" si="18"/>
        <v>101</v>
      </c>
      <c r="AL7" s="52">
        <f t="shared" si="18"/>
        <v>103.9</v>
      </c>
      <c r="AM7" s="52">
        <f t="shared" si="18"/>
        <v>99.7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100.9</v>
      </c>
      <c r="AS7" s="52"/>
      <c r="AT7" s="52">
        <f>AT8</f>
        <v>61</v>
      </c>
      <c r="AU7" s="52">
        <f t="shared" ref="AU7:BC7" si="19">AU8</f>
        <v>62.2</v>
      </c>
      <c r="AV7" s="52">
        <f t="shared" si="19"/>
        <v>58.6</v>
      </c>
      <c r="AW7" s="52">
        <f t="shared" si="19"/>
        <v>58.8</v>
      </c>
      <c r="AX7" s="52">
        <f t="shared" si="19"/>
        <v>53.8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65.8</v>
      </c>
      <c r="BD7" s="52"/>
      <c r="BE7" s="52">
        <f>BE8</f>
        <v>58</v>
      </c>
      <c r="BF7" s="52">
        <f t="shared" ref="BF7:BN7" si="20">BF8</f>
        <v>59.1</v>
      </c>
      <c r="BG7" s="52">
        <f t="shared" si="20"/>
        <v>55.4</v>
      </c>
      <c r="BH7" s="52">
        <f t="shared" si="20"/>
        <v>55.6</v>
      </c>
      <c r="BI7" s="52">
        <f t="shared" si="20"/>
        <v>50.5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61.4</v>
      </c>
      <c r="BO7" s="52"/>
      <c r="BP7" s="52">
        <f>BP8</f>
        <v>57.9</v>
      </c>
      <c r="BQ7" s="52">
        <f t="shared" ref="BQ7:BY7" si="21">BQ8</f>
        <v>55.8</v>
      </c>
      <c r="BR7" s="52">
        <f t="shared" si="21"/>
        <v>52.9</v>
      </c>
      <c r="BS7" s="52">
        <f t="shared" si="21"/>
        <v>51.3</v>
      </c>
      <c r="BT7" s="52">
        <f t="shared" si="21"/>
        <v>63.2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53.9</v>
      </c>
      <c r="BZ7" s="52"/>
      <c r="CA7" s="53">
        <f>CA8</f>
        <v>27230</v>
      </c>
      <c r="CB7" s="53">
        <f t="shared" ref="CB7:CJ7" si="22">CB8</f>
        <v>26794</v>
      </c>
      <c r="CC7" s="53">
        <f t="shared" si="22"/>
        <v>26844</v>
      </c>
      <c r="CD7" s="53">
        <f t="shared" si="22"/>
        <v>26768</v>
      </c>
      <c r="CE7" s="53">
        <f t="shared" si="22"/>
        <v>26814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30895</v>
      </c>
      <c r="CK7" s="52"/>
      <c r="CL7" s="53">
        <f>CL8</f>
        <v>8447</v>
      </c>
      <c r="CM7" s="53">
        <f t="shared" ref="CM7:CU7" si="23">CM8</f>
        <v>8826</v>
      </c>
      <c r="CN7" s="53">
        <f t="shared" si="23"/>
        <v>8661</v>
      </c>
      <c r="CO7" s="53">
        <f t="shared" si="23"/>
        <v>8997</v>
      </c>
      <c r="CP7" s="53">
        <f t="shared" si="23"/>
        <v>9411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9435</v>
      </c>
      <c r="CV7" s="52"/>
      <c r="CW7" s="52">
        <f>CW8</f>
        <v>113.9</v>
      </c>
      <c r="CX7" s="52">
        <f t="shared" ref="CX7:DF7" si="24">CX8</f>
        <v>112.3</v>
      </c>
      <c r="CY7" s="52">
        <f t="shared" si="24"/>
        <v>120.1</v>
      </c>
      <c r="CZ7" s="52">
        <f t="shared" si="24"/>
        <v>120.2</v>
      </c>
      <c r="DA7" s="52">
        <f t="shared" si="24"/>
        <v>128.69999999999999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86</v>
      </c>
      <c r="DG7" s="52"/>
      <c r="DH7" s="52">
        <f>DH8</f>
        <v>12.4</v>
      </c>
      <c r="DI7" s="52">
        <f t="shared" ref="DI7:DQ7" si="25">DI8</f>
        <v>12.2</v>
      </c>
      <c r="DJ7" s="52">
        <f t="shared" si="25"/>
        <v>12.8</v>
      </c>
      <c r="DK7" s="52">
        <f t="shared" si="25"/>
        <v>12.9</v>
      </c>
      <c r="DL7" s="52">
        <f t="shared" si="25"/>
        <v>13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15.6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141.5</v>
      </c>
      <c r="EC7" s="52"/>
      <c r="ED7" s="52">
        <f>ED8</f>
        <v>70.5</v>
      </c>
      <c r="EE7" s="52">
        <f t="shared" ref="EE7:EM7" si="27">EE8</f>
        <v>72.7</v>
      </c>
      <c r="EF7" s="52">
        <f t="shared" si="27"/>
        <v>74.3</v>
      </c>
      <c r="EG7" s="52">
        <f t="shared" si="27"/>
        <v>75.3</v>
      </c>
      <c r="EH7" s="52">
        <f t="shared" si="27"/>
        <v>65.400000000000006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57.9</v>
      </c>
      <c r="EN7" s="52"/>
      <c r="EO7" s="52">
        <f>EO8</f>
        <v>75.599999999999994</v>
      </c>
      <c r="EP7" s="52">
        <f t="shared" ref="EP7:EX7" si="28">EP8</f>
        <v>77</v>
      </c>
      <c r="EQ7" s="52">
        <f t="shared" si="28"/>
        <v>77.7</v>
      </c>
      <c r="ER7" s="52">
        <f t="shared" si="28"/>
        <v>78.400000000000006</v>
      </c>
      <c r="ES7" s="52">
        <f t="shared" si="28"/>
        <v>56.4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72.099999999999994</v>
      </c>
      <c r="EY7" s="52"/>
      <c r="EZ7" s="53">
        <f>EZ8</f>
        <v>20142255</v>
      </c>
      <c r="FA7" s="53">
        <f t="shared" ref="FA7:FI7" si="29">FA8</f>
        <v>19981527</v>
      </c>
      <c r="FB7" s="53">
        <f t="shared" si="29"/>
        <v>19859127</v>
      </c>
      <c r="FC7" s="53">
        <f t="shared" si="29"/>
        <v>19859291</v>
      </c>
      <c r="FD7" s="53">
        <f t="shared" si="29"/>
        <v>31868900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49580743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1</v>
      </c>
      <c r="H8" s="55" t="s">
        <v>161</v>
      </c>
      <c r="I8" s="55" t="s">
        <v>161</v>
      </c>
      <c r="J8" s="55" t="s">
        <v>162</v>
      </c>
      <c r="K8" s="55" t="s">
        <v>163</v>
      </c>
      <c r="L8" s="55" t="s">
        <v>164</v>
      </c>
      <c r="M8" s="55" t="s">
        <v>165</v>
      </c>
      <c r="N8" s="55" t="s">
        <v>166</v>
      </c>
      <c r="O8" s="55" t="s">
        <v>167</v>
      </c>
      <c r="P8" s="55" t="s">
        <v>168</v>
      </c>
      <c r="Q8" s="56">
        <v>5</v>
      </c>
      <c r="R8" s="55" t="s">
        <v>40</v>
      </c>
      <c r="S8" s="55" t="s">
        <v>169</v>
      </c>
      <c r="T8" s="55" t="s">
        <v>170</v>
      </c>
      <c r="U8" s="56">
        <v>2163908</v>
      </c>
      <c r="V8" s="56">
        <v>2656</v>
      </c>
      <c r="W8" s="55" t="s">
        <v>171</v>
      </c>
      <c r="X8" s="55" t="s">
        <v>40</v>
      </c>
      <c r="Y8" s="57" t="s">
        <v>172</v>
      </c>
      <c r="Z8" s="56">
        <v>40</v>
      </c>
      <c r="AA8" s="56" t="s">
        <v>40</v>
      </c>
      <c r="AB8" s="56" t="s">
        <v>40</v>
      </c>
      <c r="AC8" s="56" t="s">
        <v>40</v>
      </c>
      <c r="AD8" s="56" t="s">
        <v>40</v>
      </c>
      <c r="AE8" s="56">
        <v>40</v>
      </c>
      <c r="AF8" s="56">
        <v>33</v>
      </c>
      <c r="AG8" s="56" t="s">
        <v>40</v>
      </c>
      <c r="AH8" s="56">
        <v>33</v>
      </c>
      <c r="AI8" s="58">
        <v>100.4</v>
      </c>
      <c r="AJ8" s="58">
        <v>99.6</v>
      </c>
      <c r="AK8" s="58">
        <v>101</v>
      </c>
      <c r="AL8" s="58">
        <v>103.9</v>
      </c>
      <c r="AM8" s="58">
        <v>99.7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100.9</v>
      </c>
      <c r="AS8" s="58">
        <v>103.5</v>
      </c>
      <c r="AT8" s="58">
        <v>61</v>
      </c>
      <c r="AU8" s="58">
        <v>62.2</v>
      </c>
      <c r="AV8" s="58">
        <v>58.6</v>
      </c>
      <c r="AW8" s="58">
        <v>58.8</v>
      </c>
      <c r="AX8" s="58">
        <v>53.8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65.8</v>
      </c>
      <c r="BD8" s="58">
        <v>86.4</v>
      </c>
      <c r="BE8" s="59">
        <v>58</v>
      </c>
      <c r="BF8" s="59">
        <v>59.1</v>
      </c>
      <c r="BG8" s="59">
        <v>55.4</v>
      </c>
      <c r="BH8" s="59">
        <v>55.6</v>
      </c>
      <c r="BI8" s="59">
        <v>50.5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61.4</v>
      </c>
      <c r="BO8" s="59">
        <v>83.7</v>
      </c>
      <c r="BP8" s="58">
        <v>57.9</v>
      </c>
      <c r="BQ8" s="58">
        <v>55.8</v>
      </c>
      <c r="BR8" s="58">
        <v>52.9</v>
      </c>
      <c r="BS8" s="58">
        <v>51.3</v>
      </c>
      <c r="BT8" s="58">
        <v>63.2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53.9</v>
      </c>
      <c r="BZ8" s="58">
        <v>66.8</v>
      </c>
      <c r="CA8" s="59">
        <v>27230</v>
      </c>
      <c r="CB8" s="59">
        <v>26794</v>
      </c>
      <c r="CC8" s="59">
        <v>26844</v>
      </c>
      <c r="CD8" s="59">
        <v>26768</v>
      </c>
      <c r="CE8" s="59">
        <v>26814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30895</v>
      </c>
      <c r="CK8" s="58">
        <v>61837</v>
      </c>
      <c r="CL8" s="59">
        <v>8447</v>
      </c>
      <c r="CM8" s="59">
        <v>8826</v>
      </c>
      <c r="CN8" s="59">
        <v>8661</v>
      </c>
      <c r="CO8" s="59">
        <v>8997</v>
      </c>
      <c r="CP8" s="59">
        <v>9411</v>
      </c>
      <c r="CQ8" s="59">
        <v>9060</v>
      </c>
      <c r="CR8" s="59">
        <v>9135</v>
      </c>
      <c r="CS8" s="59">
        <v>9509</v>
      </c>
      <c r="CT8" s="59">
        <v>9548</v>
      </c>
      <c r="CU8" s="59">
        <v>9435</v>
      </c>
      <c r="CV8" s="58">
        <v>17600</v>
      </c>
      <c r="CW8" s="59">
        <v>113.9</v>
      </c>
      <c r="CX8" s="59">
        <v>112.3</v>
      </c>
      <c r="CY8" s="59">
        <v>120.1</v>
      </c>
      <c r="CZ8" s="59">
        <v>120.2</v>
      </c>
      <c r="DA8" s="59">
        <v>128.69999999999999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86</v>
      </c>
      <c r="DG8" s="59">
        <v>55.6</v>
      </c>
      <c r="DH8" s="59">
        <v>12.4</v>
      </c>
      <c r="DI8" s="59">
        <v>12.2</v>
      </c>
      <c r="DJ8" s="59">
        <v>12.8</v>
      </c>
      <c r="DK8" s="59">
        <v>12.9</v>
      </c>
      <c r="DL8" s="59">
        <v>13</v>
      </c>
      <c r="DM8" s="59">
        <v>16.5</v>
      </c>
      <c r="DN8" s="59">
        <v>16</v>
      </c>
      <c r="DO8" s="59">
        <v>15.7</v>
      </c>
      <c r="DP8" s="59">
        <v>14.6</v>
      </c>
      <c r="DQ8" s="59">
        <v>15.6</v>
      </c>
      <c r="DR8" s="59">
        <v>25.1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141.5</v>
      </c>
      <c r="EC8" s="59">
        <v>63</v>
      </c>
      <c r="ED8" s="58">
        <v>70.5</v>
      </c>
      <c r="EE8" s="58">
        <v>72.7</v>
      </c>
      <c r="EF8" s="58">
        <v>74.3</v>
      </c>
      <c r="EG8" s="58">
        <v>75.3</v>
      </c>
      <c r="EH8" s="58">
        <v>65.400000000000006</v>
      </c>
      <c r="EI8" s="58">
        <v>56.1</v>
      </c>
      <c r="EJ8" s="58">
        <v>56.4</v>
      </c>
      <c r="EK8" s="58">
        <v>56.9</v>
      </c>
      <c r="EL8" s="58">
        <v>58.3</v>
      </c>
      <c r="EM8" s="58">
        <v>57.9</v>
      </c>
      <c r="EN8" s="58">
        <v>56.4</v>
      </c>
      <c r="EO8" s="58">
        <v>75.599999999999994</v>
      </c>
      <c r="EP8" s="58">
        <v>77</v>
      </c>
      <c r="EQ8" s="58">
        <v>77.7</v>
      </c>
      <c r="ER8" s="58">
        <v>78.400000000000006</v>
      </c>
      <c r="ES8" s="58">
        <v>56.4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72.099999999999994</v>
      </c>
      <c r="EY8" s="58">
        <v>70.7</v>
      </c>
      <c r="EZ8" s="59">
        <v>20142255</v>
      </c>
      <c r="FA8" s="59">
        <v>19981527</v>
      </c>
      <c r="FB8" s="59">
        <v>19859127</v>
      </c>
      <c r="FC8" s="59">
        <v>19859291</v>
      </c>
      <c r="FD8" s="59">
        <v>31868900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49580743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173</v>
      </c>
      <c r="C10" s="62" t="s">
        <v>174</v>
      </c>
      <c r="D10" s="62" t="s">
        <v>175</v>
      </c>
      <c r="E10" s="62" t="s">
        <v>176</v>
      </c>
      <c r="F10" s="62" t="s">
        <v>177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2023-12-20T05:06:44Z</dcterms:created>
  <dcterms:modified xsi:type="dcterms:W3CDTF">2024-02-02T04:54:16Z</dcterms:modified>
  <cp:category/>
</cp:coreProperties>
</file>