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0.231.4.10\企業局\本庁共有\1 経営推進課\02　財務\131　決算\経営比較分析表（総務省依頼）\Ｒ５\"/>
    </mc:Choice>
  </mc:AlternateContent>
  <xr:revisionPtr revIDLastSave="0" documentId="13_ncr:1_{3907393F-76B7-4BDD-AF43-F7D0E124E54B}" xr6:coauthVersionLast="47" xr6:coauthVersionMax="47" xr10:uidLastSave="{00000000-0000-0000-0000-000000000000}"/>
  <workbookProtection workbookAlgorithmName="SHA-512" workbookHashValue="Pp78Oi/lq4VQIGuFTdKAzVzdOPQMsm3rn2Qe0kWTz9Xm3PiW9YZ4j5SKAmw/099cBNUh1duLIkujmWugnAP3pw==" workbookSaltValue="6zqitB0fudkO8EJ4Fr2l5Q==" workbookSpinCount="100000" lockStructure="1"/>
  <bookViews>
    <workbookView xWindow="-9940" yWindow="-21710" windowWidth="38620" windowHeight="213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<sst xmlns="http://schemas.openxmlformats.org/spreadsheetml/2006/main" count="228" uniqueCount="115">
  <si>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</si>
  <si>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</si>
  <si>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</si>
  <si>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</si>
  <si>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</si>
  <si>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</si>
  <si>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</si>
  <si>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</si>
  <si>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</si>
  <si>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</si>
  <si>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</si>
  <si>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</si>
  <si>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</si>
  <si>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</si>
  <si>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</si>
  <si>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</si>
  <si>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</si>
  <si>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</si>
  <si>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</si>
  <si>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</si>
  <si>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</si>
  <si>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</si>
  <si>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</si>
  <si>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</si>
  <si>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</si>
  <si>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</si>
  <si>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</si>
  <si>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</si>
  <si>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</si>
  <si>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</si>
  <si>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</si>
  <si>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</si>
  <si>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</si>
  <si>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</si>
  <si>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</si>
  <si>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</si>
  <si>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</si>
  <si>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</si>
  <si>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</si>
  <si>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</si>
  <si>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</si>
  <si>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</si>
  <si>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</si>
  <si>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</si>
  <si>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</si>
  <si>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</si>
  <si>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</si>
  <si>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</si>
  <si>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</si>
  <si>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</si>
  <si>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</si>
  <si>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</si>
  <si>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</si>
  <si>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</si>
  <si>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</si>
  <si>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</si>
  <si>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</si>
  <si>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</si>
  <si>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</si>
  <si>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</si>
  <si>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</si>
  <si>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</si>
  <si>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</si>
  <si>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</si>
  <si>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</si>
  <si>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</si>
  <si>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</si>
  <si>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</si>
  <si>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</si>
  <si>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</si>
  <si>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</si>
  <si>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</si>
  <si>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</si>
  <si>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</si>
  <si>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</si>
  <si>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</si>
  <si>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</si>
  <si>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</si>
  <si>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</si>
  <si>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</si>
  <si>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</si>
  <si>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</si>
  <si>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</si>
  <si>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</si>
  <si>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</si>
  <si>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</si>
  <si>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</si>
  <si>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</si>
  <si>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</si>
  <si>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</si>
  <si>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</si>
  <si>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</si>
  <si>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</si>
  <si>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</si>
  <si>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</si>
  <si>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</si>
  <si>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</si>
  <si>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</si>
  <si>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</si>
  <si>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</si>
  <si>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</si>
  <si>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</si>
  <si>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</si>
  <si>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</si>
  <si>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</si>
  <si>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</si>
  <si>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</si>
  <si>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</si>
  <si>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</si>
  <si>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</si>
  <si>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</si>
  <si>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</si>
  <si>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
　継続して100％を超えており、経営の健全性は確保している。
②累積欠損金比率：
　該当なし。
③流動比率：
　平均値を大きく上回り、短期的な債務の支払い能力は確保されている。
④企業債残高対給水収益比率：
　S57年度の供用開始に際して発行した企業債の償還がほぼ終了していることから、平均値を大きく下回っているが、施設及び管路の耐震化に伴う新規企業債の発行により増加傾向にある。
⑤料金回収率：
　経常収支比率と同様に継続して100％を超えており、発生した利益は設備投資や企業債償還に充てているほか、将来の大規模な管路更新に向け、内部留保資金の確保に努めている。
⑥給水原価：
　継続して平均値を大きく下回っている。
⑦施設利用率：
　継続して、約100％と高い効率性を維持しており、計画給水量に見合った施設規模であることから給水原価を低く抑えることにも寄与している。
⑧有収率：
　継続して100％となっている。</t>
    <phoneticPr fontId="4"/>
  </si>
  <si>
    <t>現状において、経営の健全性及び効率性は確保されている。R7年度までを計画期間とする「経営戦略」(R3.3改定)に基づき、施設及び管路の耐震化等を着実に推進していく。
○経常収支比率：
　現行料金により100％以上を維持。
○送水管線の更新
　R17年度から予定する更新に備え、供給単価の大幅な上昇を抑制するため、内部留保資金の確保に努め、企業債を計画的に活用し、投資を行う。
○施設の耐震化率：
　R6年度末に100％
○管路の耐震適合率：
　R5年度末に100％</t>
    <phoneticPr fontId="4"/>
  </si>
  <si>
    <t>①有形固定資産減価償却率：
　供用開始のS57年度頃に敷設した管路等の減価償却が進んでおり、今後更新時期を迎えることから、計画的な更新を行っていく必要がある。
②管路経年化率：
　供用開始時に敷設した管路等が一斉に耐用年数を経過したことから大きく増加した。今後計画的に更新を行う。
③管路更新率：
　R4年度末までに管路の耐震適合率を100％とするため、H27年度から管路更新（耐震化）に着手した。
　R4年度は、管路の耐震化事業において、バイパス管を布設していることから、更新した管路延長は増加しなかった。</t>
    <rPh sb="90" eb="92">
      <t>キョウヨウ</t>
    </rPh>
    <rPh sb="92" eb="94">
      <t>カイシ</t>
    </rPh>
    <rPh sb="94" eb="95">
      <t>ジ</t>
    </rPh>
    <rPh sb="96" eb="98">
      <t>フセツ</t>
    </rPh>
    <rPh sb="100" eb="102">
      <t>カンロ</t>
    </rPh>
    <rPh sb="102" eb="103">
      <t>トウ</t>
    </rPh>
    <rPh sb="104" eb="106">
      <t>イッセイ</t>
    </rPh>
    <rPh sb="120" eb="121">
      <t>オオ</t>
    </rPh>
    <rPh sb="123" eb="125">
      <t>ゾウカ</t>
    </rPh>
    <rPh sb="207" eb="209">
      <t>カンロ</t>
    </rPh>
    <rPh sb="210" eb="213">
      <t>タイシンカ</t>
    </rPh>
    <rPh sb="213" eb="215">
      <t>ジギョウ</t>
    </rPh>
    <rPh sb="224" eb="225">
      <t>クダ</t>
    </rPh>
    <rPh sb="226" eb="228">
      <t>フセツ</t>
    </rPh>
    <rPh sb="237" eb="239">
      <t>コウシン</t>
    </rPh>
    <rPh sb="241" eb="243">
      <t>カンロ</t>
    </rPh>
    <rPh sb="243" eb="245">
      <t>エンチョウ</t>
    </rPh>
    <rPh sb="246" eb="24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</si>
</sst>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1.76</c:v>
                </c:pt>
                <c:pt idx="1">
                  <c:v>1.96</c:v>
                </c:pt>
                <c:pt idx="2">
                  <c:v>2.06</c:v>
                </c:pt>
                <c:pt idx="3">
                  <c:v>1.74</c:v>
                </c:pt>
                <c:pt idx="4" formatCode="#,##0.00;&quot;△&quot;#,##0.00">
                  <c:v>0</c:v>
                </c:pt>
              </c:numCache>
            </c:numRef>
          </c:val>
          <c:extLst>
            <c:ext xmlns:c16="http://schemas.microsoft.com/office/drawing/2014/chart" uri="{C3380CC4-5D6E-409C-BE32-E72D297353CC}">
              <c16:uniqueId val="{00000000-3E1F-4C2C-907F-A3BE072D5F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3E1F-4C2C-907F-A3BE072D5F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99.53</c:v>
                </c:pt>
                <c:pt idx="1">
                  <c:v>99.97</c:v>
                </c:pt>
                <c:pt idx="2">
                  <c:v>99.37</c:v>
                </c:pt>
                <c:pt idx="3">
                  <c:v>99.25</c:v>
                </c:pt>
                <c:pt idx="4">
                  <c:v>99.74</c:v>
                </c:pt>
              </c:numCache>
            </c:numRef>
          </c:val>
          <c:extLst>
            <c:ext xmlns:c16="http://schemas.microsoft.com/office/drawing/2014/chart" uri="{C3380CC4-5D6E-409C-BE32-E72D297353CC}">
              <c16:uniqueId val="{00000000-15CD-4805-AEDE-A75F670378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15CD-4805-AEDE-A75F670378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BB8-494E-A15E-58E1DD30331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ABB8-494E-A15E-58E1DD30331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120.06</c:v>
                </c:pt>
                <c:pt idx="1">
                  <c:v>124.92</c:v>
                </c:pt>
                <c:pt idx="2">
                  <c:v>120.57</c:v>
                </c:pt>
                <c:pt idx="3">
                  <c:v>115.95</c:v>
                </c:pt>
                <c:pt idx="4">
                  <c:v>108.28</c:v>
                </c:pt>
              </c:numCache>
            </c:numRef>
          </c:val>
          <c:extLst>
            <c:ext xmlns:c16="http://schemas.microsoft.com/office/drawing/2014/chart" uri="{C3380CC4-5D6E-409C-BE32-E72D297353CC}">
              <c16:uniqueId val="{00000000-E13F-48D8-A86C-0133B3B382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E13F-48D8-A86C-0133B3B382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c:v>
                </c:pt>
                <c:pt idx="1">
                  <c:v>57.16</c:v>
                </c:pt>
                <c:pt idx="2">
                  <c:v>59.07</c:v>
                </c:pt>
                <c:pt idx="3">
                  <c:v>58.71</c:v>
                </c:pt>
                <c:pt idx="4">
                  <c:v>60.97</c:v>
                </c:pt>
              </c:numCache>
            </c:numRef>
          </c:val>
          <c:extLst>
            <c:ext xmlns:c16="http://schemas.microsoft.com/office/drawing/2014/chart" uri="{C3380CC4-5D6E-409C-BE32-E72D297353CC}">
              <c16:uniqueId val="{00000000-572B-45CD-AF8D-B7C4555065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572B-45CD-AF8D-B7C4555065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10.09</c:v>
                </c:pt>
                <c:pt idx="3" formatCode="#,##0.00;&quot;△&quot;#,##0.00;&quot;-&quot;">
                  <c:v>72.69</c:v>
                </c:pt>
                <c:pt idx="4" formatCode="#,##0.00;&quot;△&quot;#,##0.00;&quot;-&quot;">
                  <c:v>72.040000000000006</c:v>
                </c:pt>
              </c:numCache>
            </c:numRef>
          </c:val>
          <c:extLst>
            <c:ext xmlns:c16="http://schemas.microsoft.com/office/drawing/2014/chart" uri="{C3380CC4-5D6E-409C-BE32-E72D297353CC}">
              <c16:uniqueId val="{00000000-BE51-45D0-B437-977D8874CBD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BE51-45D0-B437-977D8874CBD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2A-42CA-A44F-D70B80A411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262A-42CA-A44F-D70B80A411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1400.59</c:v>
                </c:pt>
                <c:pt idx="1">
                  <c:v>1759.9</c:v>
                </c:pt>
                <c:pt idx="2">
                  <c:v>1440.9</c:v>
                </c:pt>
                <c:pt idx="3">
                  <c:v>1504.76</c:v>
                </c:pt>
                <c:pt idx="4">
                  <c:v>1061.98</c:v>
                </c:pt>
              </c:numCache>
            </c:numRef>
          </c:val>
          <c:extLst>
            <c:ext xmlns:c16="http://schemas.microsoft.com/office/drawing/2014/chart" uri="{C3380CC4-5D6E-409C-BE32-E72D297353CC}">
              <c16:uniqueId val="{00000000-46B6-4BBC-9C83-CDBB3743FD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46B6-4BBC-9C83-CDBB3743FD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174.91</c:v>
                </c:pt>
                <c:pt idx="1">
                  <c:v>172.64</c:v>
                </c:pt>
                <c:pt idx="2">
                  <c:v>175.73</c:v>
                </c:pt>
                <c:pt idx="3">
                  <c:v>189.41</c:v>
                </c:pt>
                <c:pt idx="4">
                  <c:v>198</c:v>
                </c:pt>
              </c:numCache>
            </c:numRef>
          </c:val>
          <c:extLst>
            <c:ext xmlns:c16="http://schemas.microsoft.com/office/drawing/2014/chart" uri="{C3380CC4-5D6E-409C-BE32-E72D297353CC}">
              <c16:uniqueId val="{00000000-FA67-4F5A-BE50-76F0C1BA3D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FA67-4F5A-BE50-76F0C1BA3D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117.35</c:v>
                </c:pt>
                <c:pt idx="1">
                  <c:v>126.32</c:v>
                </c:pt>
                <c:pt idx="2">
                  <c:v>119.38</c:v>
                </c:pt>
                <c:pt idx="3">
                  <c:v>116.72</c:v>
                </c:pt>
                <c:pt idx="4">
                  <c:v>105.51</c:v>
                </c:pt>
              </c:numCache>
            </c:numRef>
          </c:val>
          <c:extLst>
            <c:ext xmlns:c16="http://schemas.microsoft.com/office/drawing/2014/chart" uri="{C3380CC4-5D6E-409C-BE32-E72D297353CC}">
              <c16:uniqueId val="{00000000-394B-4CDF-893B-59F6D234BF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394B-4CDF-893B-59F6D234BF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37.840000000000003</c:v>
                </c:pt>
                <c:pt idx="1">
                  <c:v>35.15</c:v>
                </c:pt>
                <c:pt idx="2">
                  <c:v>37.19</c:v>
                </c:pt>
                <c:pt idx="3">
                  <c:v>38.04</c:v>
                </c:pt>
                <c:pt idx="4">
                  <c:v>42.08</c:v>
                </c:pt>
              </c:numCache>
            </c:numRef>
          </c:val>
          <c:extLst>
            <c:ext xmlns:c16="http://schemas.microsoft.com/office/drawing/2014/chart" uri="{C3380CC4-5D6E-409C-BE32-E72D297353CC}">
              <c16:uniqueId val="{00000000-EC33-495D-B988-A76B730C85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EC33-495D-B988-A76B730C85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Normal="10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長野県</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2"/>
      <c r="D7" s="52"/>
      <c r="E7" s="52"/>
      <c r="F7" s="52"/>
      <c r="G7" s="52"/>
      <c r="H7" s="52"/>
      <c r="I7" s="51" t="s">
        <v>2</v>
      </c>
      <c r="J7" s="52"/>
      <c r="K7" s="52"/>
      <c r="L7" s="52"/>
      <c r="M7" s="52"/>
      <c r="N7" s="52"/>
      <c r="O7" s="73"/>
      <c r="P7" s="53" t="s">
        <v>3</v>
      </c>
      <c r="Q7" s="53"/>
      <c r="R7" s="53"/>
      <c r="S7" s="53"/>
      <c r="T7" s="53"/>
      <c r="U7" s="53"/>
      <c r="V7" s="53"/>
      <c r="W7" s="53" t="s">
        <v>4</v>
      </c>
      <c r="X7" s="53"/>
      <c r="Y7" s="53"/>
      <c r="Z7" s="53"/>
      <c r="AA7" s="53"/>
      <c r="AB7" s="53"/>
      <c r="AC7" s="53"/>
      <c r="AD7" s="53" t="s">
        <v>5</v>
      </c>
      <c r="AE7" s="53"/>
      <c r="AF7" s="53"/>
      <c r="AG7" s="53"/>
      <c r="AH7" s="53"/>
      <c r="AI7" s="53"/>
      <c r="AJ7" s="53"/>
      <c r="AK7" s="2"/>
      <c r="AL7" s="53" t="s">
        <v>6</v>
      </c>
      <c r="AM7" s="53"/>
      <c r="AN7" s="53"/>
      <c r="AO7" s="53"/>
      <c r="AP7" s="53"/>
      <c r="AQ7" s="53"/>
      <c r="AR7" s="53"/>
      <c r="AS7" s="53"/>
      <c r="AT7" s="51" t="s">
        <v>7</v>
      </c>
      <c r="AU7" s="52"/>
      <c r="AV7" s="52"/>
      <c r="AW7" s="52"/>
      <c r="AX7" s="52"/>
      <c r="AY7" s="52"/>
      <c r="AZ7" s="52"/>
      <c r="BA7" s="52"/>
      <c r="BB7" s="53" t="s">
        <v>8</v>
      </c>
      <c r="BC7" s="53"/>
      <c r="BD7" s="53"/>
      <c r="BE7" s="53"/>
      <c r="BF7" s="53"/>
      <c r="BG7" s="53"/>
      <c r="BH7" s="53"/>
      <c r="BI7" s="53"/>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用水供給事業</v>
      </c>
      <c r="Q8" s="81"/>
      <c r="R8" s="81"/>
      <c r="S8" s="81"/>
      <c r="T8" s="81"/>
      <c r="U8" s="81"/>
      <c r="V8" s="81"/>
      <c r="W8" s="81" t="str">
        <f>データ!$L$6</f>
        <v>B</v>
      </c>
      <c r="X8" s="81"/>
      <c r="Y8" s="81"/>
      <c r="Z8" s="81"/>
      <c r="AA8" s="81"/>
      <c r="AB8" s="81"/>
      <c r="AC8" s="81"/>
      <c r="AD8" s="81" t="str">
        <f>データ!$M$6</f>
        <v>自治体職員</v>
      </c>
      <c r="AE8" s="81"/>
      <c r="AF8" s="81"/>
      <c r="AG8" s="81"/>
      <c r="AH8" s="81"/>
      <c r="AI8" s="81"/>
      <c r="AJ8" s="81"/>
      <c r="AK8" s="2"/>
      <c r="AL8" s="72">
        <f>データ!$R$6</f>
        <v>2043798</v>
      </c>
      <c r="AM8" s="72"/>
      <c r="AN8" s="72"/>
      <c r="AO8" s="72"/>
      <c r="AP8" s="72"/>
      <c r="AQ8" s="72"/>
      <c r="AR8" s="72"/>
      <c r="AS8" s="72"/>
      <c r="AT8" s="37">
        <f>データ!$S$6</f>
        <v>13561.56</v>
      </c>
      <c r="AU8" s="38"/>
      <c r="AV8" s="38"/>
      <c r="AW8" s="38"/>
      <c r="AX8" s="38"/>
      <c r="AY8" s="38"/>
      <c r="AZ8" s="38"/>
      <c r="BA8" s="38"/>
      <c r="BB8" s="61">
        <f>データ!$T$6</f>
        <v>150.71</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
      <c r="A9" s="2"/>
      <c r="B9" s="51" t="s">
        <v>12</v>
      </c>
      <c r="C9" s="52"/>
      <c r="D9" s="52"/>
      <c r="E9" s="52"/>
      <c r="F9" s="52"/>
      <c r="G9" s="52"/>
      <c r="H9" s="52"/>
      <c r="I9" s="51" t="s">
        <v>13</v>
      </c>
      <c r="J9" s="52"/>
      <c r="K9" s="52"/>
      <c r="L9" s="52"/>
      <c r="M9" s="52"/>
      <c r="N9" s="52"/>
      <c r="O9" s="73"/>
      <c r="P9" s="53" t="s">
        <v>14</v>
      </c>
      <c r="Q9" s="53"/>
      <c r="R9" s="53"/>
      <c r="S9" s="53"/>
      <c r="T9" s="53"/>
      <c r="U9" s="53"/>
      <c r="V9" s="53"/>
      <c r="W9" s="53" t="s">
        <v>15</v>
      </c>
      <c r="X9" s="53"/>
      <c r="Y9" s="53"/>
      <c r="Z9" s="53"/>
      <c r="AA9" s="53"/>
      <c r="AB9" s="53"/>
      <c r="AC9" s="53"/>
      <c r="AD9" s="2"/>
      <c r="AE9" s="2"/>
      <c r="AF9" s="2"/>
      <c r="AG9" s="2"/>
      <c r="AH9" s="2"/>
      <c r="AI9" s="2"/>
      <c r="AJ9" s="2"/>
      <c r="AK9" s="2"/>
      <c r="AL9" s="53" t="s">
        <v>16</v>
      </c>
      <c r="AM9" s="53"/>
      <c r="AN9" s="53"/>
      <c r="AO9" s="53"/>
      <c r="AP9" s="53"/>
      <c r="AQ9" s="53"/>
      <c r="AR9" s="53"/>
      <c r="AS9" s="53"/>
      <c r="AT9" s="51" t="s">
        <v>17</v>
      </c>
      <c r="AU9" s="52"/>
      <c r="AV9" s="52"/>
      <c r="AW9" s="52"/>
      <c r="AX9" s="52"/>
      <c r="AY9" s="52"/>
      <c r="AZ9" s="52"/>
      <c r="BA9" s="52"/>
      <c r="BB9" s="53" t="s">
        <v>18</v>
      </c>
      <c r="BC9" s="53"/>
      <c r="BD9" s="53"/>
      <c r="BE9" s="53"/>
      <c r="BF9" s="53"/>
      <c r="BG9" s="53"/>
      <c r="BH9" s="53"/>
      <c r="BI9" s="53"/>
      <c r="BJ9" s="3"/>
      <c r="BK9" s="3"/>
      <c r="BL9" s="54" t="s">
        <v>19</v>
      </c>
      <c r="BM9" s="55"/>
      <c r="BN9" s="56" t="s">
        <v>20</v>
      </c>
      <c r="BO9" s="56"/>
      <c r="BP9" s="56"/>
      <c r="BQ9" s="56"/>
      <c r="BR9" s="56"/>
      <c r="BS9" s="56"/>
      <c r="BT9" s="56"/>
      <c r="BU9" s="56"/>
      <c r="BV9" s="56"/>
      <c r="BW9" s="56"/>
      <c r="BX9" s="56"/>
      <c r="BY9" s="57"/>
    </row>
    <row r="10" spans="1:78" ht="18.75" customHeight="1" x14ac:dyDescent="0.2">
      <c r="A10" s="2"/>
      <c r="B10" s="37" t="str">
        <f>データ!$N$6</f>
        <v>-</v>
      </c>
      <c r="C10" s="38"/>
      <c r="D10" s="38"/>
      <c r="E10" s="38"/>
      <c r="F10" s="38"/>
      <c r="G10" s="38"/>
      <c r="H10" s="38"/>
      <c r="I10" s="37">
        <f>データ!$O$6</f>
        <v>81.739999999999995</v>
      </c>
      <c r="J10" s="38"/>
      <c r="K10" s="38"/>
      <c r="L10" s="38"/>
      <c r="M10" s="38"/>
      <c r="N10" s="38"/>
      <c r="O10" s="71"/>
      <c r="P10" s="61">
        <f>データ!$P$6</f>
        <v>99.53</v>
      </c>
      <c r="Q10" s="61"/>
      <c r="R10" s="61"/>
      <c r="S10" s="61"/>
      <c r="T10" s="61"/>
      <c r="U10" s="61"/>
      <c r="V10" s="61"/>
      <c r="W10" s="72">
        <f>データ!$Q$6</f>
        <v>0</v>
      </c>
      <c r="X10" s="72"/>
      <c r="Y10" s="72"/>
      <c r="Z10" s="72"/>
      <c r="AA10" s="72"/>
      <c r="AB10" s="72"/>
      <c r="AC10" s="72"/>
      <c r="AD10" s="2"/>
      <c r="AE10" s="2"/>
      <c r="AF10" s="2"/>
      <c r="AG10" s="2"/>
      <c r="AH10" s="2"/>
      <c r="AI10" s="2"/>
      <c r="AJ10" s="2"/>
      <c r="AK10" s="2"/>
      <c r="AL10" s="72">
        <f>データ!$U$6</f>
        <v>309021</v>
      </c>
      <c r="AM10" s="72"/>
      <c r="AN10" s="72"/>
      <c r="AO10" s="72"/>
      <c r="AP10" s="72"/>
      <c r="AQ10" s="72"/>
      <c r="AR10" s="72"/>
      <c r="AS10" s="72"/>
      <c r="AT10" s="37">
        <f>データ!$V$6</f>
        <v>254.99</v>
      </c>
      <c r="AU10" s="38"/>
      <c r="AV10" s="38"/>
      <c r="AW10" s="38"/>
      <c r="AX10" s="38"/>
      <c r="AY10" s="38"/>
      <c r="AZ10" s="38"/>
      <c r="BA10" s="38"/>
      <c r="BB10" s="61">
        <f>データ!$W$6</f>
        <v>1211.8900000000001</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42" t="s">
        <v>25</v>
      </c>
      <c r="BM14" s="43"/>
      <c r="BN14" s="43"/>
      <c r="BO14" s="43"/>
      <c r="BP14" s="43"/>
      <c r="BQ14" s="43"/>
      <c r="BR14" s="43"/>
      <c r="BS14" s="43"/>
      <c r="BT14" s="43"/>
      <c r="BU14" s="43"/>
      <c r="BV14" s="43"/>
      <c r="BW14" s="43"/>
      <c r="BX14" s="43"/>
      <c r="BY14" s="43"/>
      <c r="BZ14" s="44"/>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5"/>
      <c r="BM15" s="46"/>
      <c r="BN15" s="46"/>
      <c r="BO15" s="46"/>
      <c r="BP15" s="46"/>
      <c r="BQ15" s="46"/>
      <c r="BR15" s="46"/>
      <c r="BS15" s="46"/>
      <c r="BT15" s="46"/>
      <c r="BU15" s="46"/>
      <c r="BV15" s="46"/>
      <c r="BW15" s="46"/>
      <c r="BX15" s="46"/>
      <c r="BY15" s="46"/>
      <c r="BZ15" s="4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2" t="s">
        <v>26</v>
      </c>
      <c r="BM45" s="43"/>
      <c r="BN45" s="43"/>
      <c r="BO45" s="43"/>
      <c r="BP45" s="43"/>
      <c r="BQ45" s="43"/>
      <c r="BR45" s="43"/>
      <c r="BS45" s="43"/>
      <c r="BT45" s="43"/>
      <c r="BU45" s="43"/>
      <c r="BV45" s="43"/>
      <c r="BW45" s="43"/>
      <c r="BX45" s="43"/>
      <c r="BY45" s="43"/>
      <c r="BZ45" s="4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5"/>
      <c r="BM46" s="46"/>
      <c r="BN46" s="46"/>
      <c r="BO46" s="46"/>
      <c r="BP46" s="46"/>
      <c r="BQ46" s="46"/>
      <c r="BR46" s="46"/>
      <c r="BS46" s="46"/>
      <c r="BT46" s="46"/>
      <c r="BU46" s="46"/>
      <c r="BV46" s="46"/>
      <c r="BW46" s="46"/>
      <c r="BX46" s="46"/>
      <c r="BY46" s="46"/>
      <c r="BZ46" s="4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39"/>
      <c r="BM60" s="40"/>
      <c r="BN60" s="40"/>
      <c r="BO60" s="40"/>
      <c r="BP60" s="40"/>
      <c r="BQ60" s="40"/>
      <c r="BR60" s="40"/>
      <c r="BS60" s="40"/>
      <c r="BT60" s="40"/>
      <c r="BU60" s="40"/>
      <c r="BV60" s="40"/>
      <c r="BW60" s="40"/>
      <c r="BX60" s="40"/>
      <c r="BY60" s="40"/>
      <c r="BZ60" s="41"/>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H9OCbDNuSsvxzhrxBeggr117M1XzUp1lhQBKXW81uL67jcm2hubRy1HctUnCNO/OJytRrBV/oUzgDXisNcm8Cg==" saltValue="NMQWMEnodtAbieVp6xnp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200000</v>
      </c>
      <c r="D6" s="20">
        <f t="shared" si="3"/>
        <v>46</v>
      </c>
      <c r="E6" s="20">
        <f t="shared" si="3"/>
        <v>1</v>
      </c>
      <c r="F6" s="20">
        <f t="shared" si="3"/>
        <v>0</v>
      </c>
      <c r="G6" s="20">
        <f t="shared" si="3"/>
        <v>2</v>
      </c>
      <c r="H6" s="20" t="str">
        <f t="shared" si="3"/>
        <v>長野県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81.739999999999995</v>
      </c>
      <c r="P6" s="21">
        <f t="shared" si="3"/>
        <v>99.53</v>
      </c>
      <c r="Q6" s="21">
        <f t="shared" si="3"/>
        <v>0</v>
      </c>
      <c r="R6" s="21">
        <f t="shared" si="3"/>
        <v>2043798</v>
      </c>
      <c r="S6" s="21">
        <f t="shared" si="3"/>
        <v>13561.56</v>
      </c>
      <c r="T6" s="21">
        <f t="shared" si="3"/>
        <v>150.71</v>
      </c>
      <c r="U6" s="21">
        <f t="shared" si="3"/>
        <v>309021</v>
      </c>
      <c r="V6" s="21">
        <f t="shared" si="3"/>
        <v>254.99</v>
      </c>
      <c r="W6" s="21">
        <f t="shared" si="3"/>
        <v>1211.8900000000001</v>
      </c>
      <c r="X6" s="22">
        <f>IF(X7="",NA(),X7)</f>
        <v>120.06</v>
      </c>
      <c r="Y6" s="22">
        <f t="shared" ref="Y6:AG6" si="4">IF(Y7="",NA(),Y7)</f>
        <v>124.92</v>
      </c>
      <c r="Z6" s="22">
        <f t="shared" si="4"/>
        <v>120.57</v>
      </c>
      <c r="AA6" s="22">
        <f t="shared" si="4"/>
        <v>115.95</v>
      </c>
      <c r="AB6" s="22">
        <f t="shared" si="4"/>
        <v>108.28</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1400.59</v>
      </c>
      <c r="AU6" s="22">
        <f t="shared" ref="AU6:BC6" si="6">IF(AU7="",NA(),AU7)</f>
        <v>1759.9</v>
      </c>
      <c r="AV6" s="22">
        <f t="shared" si="6"/>
        <v>1440.9</v>
      </c>
      <c r="AW6" s="22">
        <f t="shared" si="6"/>
        <v>1504.76</v>
      </c>
      <c r="AX6" s="22">
        <f t="shared" si="6"/>
        <v>1061.98</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174.91</v>
      </c>
      <c r="BF6" s="22">
        <f t="shared" ref="BF6:BN6" si="7">IF(BF7="",NA(),BF7)</f>
        <v>172.64</v>
      </c>
      <c r="BG6" s="22">
        <f t="shared" si="7"/>
        <v>175.73</v>
      </c>
      <c r="BH6" s="22">
        <f t="shared" si="7"/>
        <v>189.41</v>
      </c>
      <c r="BI6" s="22">
        <f t="shared" si="7"/>
        <v>198</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117.35</v>
      </c>
      <c r="BQ6" s="22">
        <f t="shared" ref="BQ6:BY6" si="8">IF(BQ7="",NA(),BQ7)</f>
        <v>126.32</v>
      </c>
      <c r="BR6" s="22">
        <f t="shared" si="8"/>
        <v>119.38</v>
      </c>
      <c r="BS6" s="22">
        <f t="shared" si="8"/>
        <v>116.72</v>
      </c>
      <c r="BT6" s="22">
        <f t="shared" si="8"/>
        <v>105.51</v>
      </c>
      <c r="BU6" s="22">
        <f t="shared" si="8"/>
        <v>112.83</v>
      </c>
      <c r="BV6" s="22">
        <f t="shared" si="8"/>
        <v>112.84</v>
      </c>
      <c r="BW6" s="22">
        <f t="shared" si="8"/>
        <v>110.77</v>
      </c>
      <c r="BX6" s="22">
        <f t="shared" si="8"/>
        <v>112.35</v>
      </c>
      <c r="BY6" s="22">
        <f t="shared" si="8"/>
        <v>106.47</v>
      </c>
      <c r="BZ6" s="21" t="str">
        <f>IF(BZ7="","",IF(BZ7="-","【-】","【"&amp;SUBSTITUTE(TEXT(BZ7,"#,##0.00"),"-","△")&amp;"】"))</f>
        <v>【106.47】</v>
      </c>
      <c r="CA6" s="22">
        <f>IF(CA7="",NA(),CA7)</f>
        <v>37.840000000000003</v>
      </c>
      <c r="CB6" s="22">
        <f t="shared" ref="CB6:CJ6" si="9">IF(CB7="",NA(),CB7)</f>
        <v>35.15</v>
      </c>
      <c r="CC6" s="22">
        <f t="shared" si="9"/>
        <v>37.19</v>
      </c>
      <c r="CD6" s="22">
        <f t="shared" si="9"/>
        <v>38.04</v>
      </c>
      <c r="CE6" s="22">
        <f t="shared" si="9"/>
        <v>42.08</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99.53</v>
      </c>
      <c r="CM6" s="22">
        <f t="shared" ref="CM6:CU6" si="10">IF(CM7="",NA(),CM7)</f>
        <v>99.97</v>
      </c>
      <c r="CN6" s="22">
        <f t="shared" si="10"/>
        <v>99.37</v>
      </c>
      <c r="CO6" s="22">
        <f t="shared" si="10"/>
        <v>99.25</v>
      </c>
      <c r="CP6" s="22">
        <f t="shared" si="10"/>
        <v>99.74</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56</v>
      </c>
      <c r="DI6" s="22">
        <f t="shared" ref="DI6:DQ6" si="12">IF(DI7="",NA(),DI7)</f>
        <v>57.16</v>
      </c>
      <c r="DJ6" s="22">
        <f t="shared" si="12"/>
        <v>59.07</v>
      </c>
      <c r="DK6" s="22">
        <f t="shared" si="12"/>
        <v>58.71</v>
      </c>
      <c r="DL6" s="22">
        <f t="shared" si="12"/>
        <v>60.97</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2">
        <f t="shared" si="13"/>
        <v>10.09</v>
      </c>
      <c r="DV6" s="22">
        <f t="shared" si="13"/>
        <v>72.69</v>
      </c>
      <c r="DW6" s="22">
        <f t="shared" si="13"/>
        <v>72.040000000000006</v>
      </c>
      <c r="DX6" s="22">
        <f t="shared" si="13"/>
        <v>25.84</v>
      </c>
      <c r="DY6" s="22">
        <f t="shared" si="13"/>
        <v>27.61</v>
      </c>
      <c r="DZ6" s="22">
        <f t="shared" si="13"/>
        <v>30.3</v>
      </c>
      <c r="EA6" s="22">
        <f t="shared" si="13"/>
        <v>31.74</v>
      </c>
      <c r="EB6" s="22">
        <f t="shared" si="13"/>
        <v>32.380000000000003</v>
      </c>
      <c r="EC6" s="21" t="str">
        <f>IF(EC7="","",IF(EC7="-","【-】","【"&amp;SUBSTITUTE(TEXT(EC7,"#,##0.00"),"-","△")&amp;"】"))</f>
        <v>【32.38】</v>
      </c>
      <c r="ED6" s="22">
        <f>IF(ED7="",NA(),ED7)</f>
        <v>1.76</v>
      </c>
      <c r="EE6" s="22">
        <f t="shared" ref="EE6:EM6" si="14">IF(EE7="",NA(),EE7)</f>
        <v>1.96</v>
      </c>
      <c r="EF6" s="22">
        <f t="shared" si="14"/>
        <v>2.06</v>
      </c>
      <c r="EG6" s="22">
        <f t="shared" si="14"/>
        <v>1.74</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200000</v>
      </c>
      <c r="D7" s="24">
        <v>46</v>
      </c>
      <c r="E7" s="24">
        <v>1</v>
      </c>
      <c r="F7" s="24">
        <v>0</v>
      </c>
      <c r="G7" s="24">
        <v>2</v>
      </c>
      <c r="H7" s="24" t="s">
        <v>93</v>
      </c>
      <c r="I7" s="24" t="s">
        <v>94</v>
      </c>
      <c r="J7" s="24" t="s">
        <v>95</v>
      </c>
      <c r="K7" s="24" t="s">
        <v>96</v>
      </c>
      <c r="L7" s="24" t="s">
        <v>97</v>
      </c>
      <c r="M7" s="24" t="s">
        <v>98</v>
      </c>
      <c r="N7" s="25" t="s">
        <v>99</v>
      </c>
      <c r="O7" s="25">
        <v>81.739999999999995</v>
      </c>
      <c r="P7" s="25">
        <v>99.53</v>
      </c>
      <c r="Q7" s="25">
        <v>0</v>
      </c>
      <c r="R7" s="25">
        <v>2043798</v>
      </c>
      <c r="S7" s="25">
        <v>13561.56</v>
      </c>
      <c r="T7" s="25">
        <v>150.71</v>
      </c>
      <c r="U7" s="25">
        <v>309021</v>
      </c>
      <c r="V7" s="25">
        <v>254.99</v>
      </c>
      <c r="W7" s="25">
        <v>1211.8900000000001</v>
      </c>
      <c r="X7" s="25">
        <v>120.06</v>
      </c>
      <c r="Y7" s="25">
        <v>124.92</v>
      </c>
      <c r="Z7" s="25">
        <v>120.57</v>
      </c>
      <c r="AA7" s="25">
        <v>115.95</v>
      </c>
      <c r="AB7" s="25">
        <v>108.28</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1400.59</v>
      </c>
      <c r="AU7" s="25">
        <v>1759.9</v>
      </c>
      <c r="AV7" s="25">
        <v>1440.9</v>
      </c>
      <c r="AW7" s="25">
        <v>1504.76</v>
      </c>
      <c r="AX7" s="25">
        <v>1061.98</v>
      </c>
      <c r="AY7" s="25">
        <v>258.49</v>
      </c>
      <c r="AZ7" s="25">
        <v>271.10000000000002</v>
      </c>
      <c r="BA7" s="25">
        <v>284.45</v>
      </c>
      <c r="BB7" s="25">
        <v>309.23</v>
      </c>
      <c r="BC7" s="25">
        <v>313.43</v>
      </c>
      <c r="BD7" s="25">
        <v>313.43</v>
      </c>
      <c r="BE7" s="25">
        <v>174.91</v>
      </c>
      <c r="BF7" s="25">
        <v>172.64</v>
      </c>
      <c r="BG7" s="25">
        <v>175.73</v>
      </c>
      <c r="BH7" s="25">
        <v>189.41</v>
      </c>
      <c r="BI7" s="25">
        <v>198</v>
      </c>
      <c r="BJ7" s="25">
        <v>290.31</v>
      </c>
      <c r="BK7" s="25">
        <v>272.95999999999998</v>
      </c>
      <c r="BL7" s="25">
        <v>260.95999999999998</v>
      </c>
      <c r="BM7" s="25">
        <v>240.07</v>
      </c>
      <c r="BN7" s="25">
        <v>224.81</v>
      </c>
      <c r="BO7" s="25">
        <v>224.81</v>
      </c>
      <c r="BP7" s="25">
        <v>117.35</v>
      </c>
      <c r="BQ7" s="25">
        <v>126.32</v>
      </c>
      <c r="BR7" s="25">
        <v>119.38</v>
      </c>
      <c r="BS7" s="25">
        <v>116.72</v>
      </c>
      <c r="BT7" s="25">
        <v>105.51</v>
      </c>
      <c r="BU7" s="25">
        <v>112.83</v>
      </c>
      <c r="BV7" s="25">
        <v>112.84</v>
      </c>
      <c r="BW7" s="25">
        <v>110.77</v>
      </c>
      <c r="BX7" s="25">
        <v>112.35</v>
      </c>
      <c r="BY7" s="25">
        <v>106.47</v>
      </c>
      <c r="BZ7" s="25">
        <v>106.47</v>
      </c>
      <c r="CA7" s="25">
        <v>37.840000000000003</v>
      </c>
      <c r="CB7" s="25">
        <v>35.15</v>
      </c>
      <c r="CC7" s="25">
        <v>37.19</v>
      </c>
      <c r="CD7" s="25">
        <v>38.04</v>
      </c>
      <c r="CE7" s="25">
        <v>42.08</v>
      </c>
      <c r="CF7" s="25">
        <v>73.86</v>
      </c>
      <c r="CG7" s="25">
        <v>73.849999999999994</v>
      </c>
      <c r="CH7" s="25">
        <v>73.180000000000007</v>
      </c>
      <c r="CI7" s="25">
        <v>73.05</v>
      </c>
      <c r="CJ7" s="25">
        <v>77.53</v>
      </c>
      <c r="CK7" s="25">
        <v>77.53</v>
      </c>
      <c r="CL7" s="25">
        <v>99.53</v>
      </c>
      <c r="CM7" s="25">
        <v>99.97</v>
      </c>
      <c r="CN7" s="25">
        <v>99.37</v>
      </c>
      <c r="CO7" s="25">
        <v>99.25</v>
      </c>
      <c r="CP7" s="25">
        <v>99.74</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56</v>
      </c>
      <c r="DI7" s="25">
        <v>57.16</v>
      </c>
      <c r="DJ7" s="25">
        <v>59.07</v>
      </c>
      <c r="DK7" s="25">
        <v>58.71</v>
      </c>
      <c r="DL7" s="25">
        <v>60.97</v>
      </c>
      <c r="DM7" s="25">
        <v>55.77</v>
      </c>
      <c r="DN7" s="25">
        <v>56.48</v>
      </c>
      <c r="DO7" s="25">
        <v>57.5</v>
      </c>
      <c r="DP7" s="25">
        <v>58.52</v>
      </c>
      <c r="DQ7" s="25">
        <v>59.51</v>
      </c>
      <c r="DR7" s="25">
        <v>59.51</v>
      </c>
      <c r="DS7" s="25">
        <v>0</v>
      </c>
      <c r="DT7" s="25">
        <v>0</v>
      </c>
      <c r="DU7" s="25">
        <v>10.09</v>
      </c>
      <c r="DV7" s="25">
        <v>72.69</v>
      </c>
      <c r="DW7" s="25">
        <v>72.040000000000006</v>
      </c>
      <c r="DX7" s="25">
        <v>25.84</v>
      </c>
      <c r="DY7" s="25">
        <v>27.61</v>
      </c>
      <c r="DZ7" s="25">
        <v>30.3</v>
      </c>
      <c r="EA7" s="25">
        <v>31.74</v>
      </c>
      <c r="EB7" s="25">
        <v>32.380000000000003</v>
      </c>
      <c r="EC7" s="25">
        <v>32.380000000000003</v>
      </c>
      <c r="ED7" s="25">
        <v>1.76</v>
      </c>
      <c r="EE7" s="25">
        <v>1.96</v>
      </c>
      <c r="EF7" s="25">
        <v>2.06</v>
      </c>
      <c r="EG7" s="25">
        <v>1.74</v>
      </c>
      <c r="EH7" s="25">
        <v>0</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2024-01-19T00:18:23Z</cp:lastPrinted>
  <dcterms:created xsi:type="dcterms:W3CDTF">2023-12-05T00:53:48Z</dcterms:created>
  <dcterms:modified xsi:type="dcterms:W3CDTF">2024-01-25T23:53:34Z</dcterms:modified>
  <cp:category/>
</cp:coreProperties>
</file>