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財政課\事務\第１係\決算統計関係\公営企業決算統計\R4年度決算\09_経営比較分析表\03_部局回答\"/>
    </mc:Choice>
  </mc:AlternateContent>
  <xr:revisionPtr revIDLastSave="0" documentId="13_ncr:1_{115FD9D8-8102-4C67-8F84-62447FA7439C}" xr6:coauthVersionLast="47" xr6:coauthVersionMax="47" xr10:uidLastSave="{00000000-0000-0000-0000-000000000000}"/>
  <workbookProtection workbookAlgorithmName="SHA-512" workbookHashValue="8JCzAb5dIx6/69vB79qATExF9whHQO7d4uyccmqZ1nOhypGvgIlIo1nV0Lq5Vzr3tVXu7dsHvW8N7vjSvqlWHg==" workbookSaltValue="GrN5qpwcX3cmEtvdCVyNG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<sst xmlns="http://schemas.openxmlformats.org/spreadsheetml/2006/main" count="231" uniqueCount="114">
  <si>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</si>
  <si>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</si>
  <si>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</si>
  <si>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</si>
  <si>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</si>
  <si>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</si>
  <si>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</si>
  <si>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</si>
  <si>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</si>
  <si>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</si>
  <si>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</si>
  <si>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</si>
  <si>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</si>
  <si>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</si>
  <si>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</si>
  <si>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</si>
  <si>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</si>
  <si>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</si>
  <si>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</si>
  <si>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</si>
  <si>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</si>
  <si>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</si>
  <si>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</si>
  <si>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</si>
  <si>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</si>
  <si>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</si>
  <si>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</si>
  <si>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</si>
  <si>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</si>
  <si>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</si>
  <si>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</si>
  <si>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</si>
  <si>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</si>
  <si>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</si>
  <si>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</si>
  <si>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</si>
  <si>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</si>
  <si>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</si>
  <si>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</si>
  <si>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</si>
  <si>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</si>
  <si>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</si>
  <si>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</si>
  <si>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</si>
  <si>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</si>
  <si>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</si>
  <si>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</si>
  <si>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</si>
  <si>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</si>
  <si>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</si>
  <si>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</si>
  <si>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</si>
  <si>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</si>
  <si>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</si>
  <si>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</si>
  <si>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</si>
  <si>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</si>
  <si>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</si>
  <si>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</si>
  <si>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</si>
  <si>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</si>
  <si>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</si>
  <si>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</si>
  <si>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</si>
  <si>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</si>
  <si>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</si>
  <si>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</si>
  <si>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</si>
  <si>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</si>
  <si>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</si>
  <si>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</si>
  <si>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</si>
  <si>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</si>
  <si>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</si>
  <si>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</si>
  <si>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</si>
  <si>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</si>
  <si>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</si>
  <si>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</si>
  <si>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</si>
  <si>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</si>
  <si>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</si>
  <si>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</si>
  <si>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</si>
  <si>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</si>
  <si>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</si>
  <si>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</si>
  <si>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</si>
  <si>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</si>
  <si>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</si>
  <si>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</si>
  <si>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</si>
  <si>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</si>
  <si>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長野県上伊那広域水道用水企業団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</si>
  <si>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</si>
  <si>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</si>
  <si>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</si>
  <si>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</si>
  <si>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</si>
  <si>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</si>
  <si>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</si>
  <si>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</si>
  <si>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</si>
  <si>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</si>
  <si>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</si>
  <si>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</si>
  <si>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</si>
  <si>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</si>
  <si>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</si>
  <si>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</si>
  <si>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</si>
  <si>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給水原価は低く抑えられ、毎年一定の利益計上ができている。そのため、平成27年度から連続で建設改良のための積立が可能となっている。　　　　　　企業債残高は、令和４年度末に全て償還済みとなったが、今後の施設更新費用に充てるために新たな起債を予定している。　　　　　　　　　　　　　　　　各団体の受水量は安定しており、施設を効率よく利用できている。　　　　　　　　　　　　　　　　　有収率は99％を超えており問題はない。　　　　　　供給料金は、基本的に３年毎に見直しをしているが、長期更新計画を考慮した長期財政計画に伴い５年度から値上げを実施する。　　　　　　　　　　　　　　　　将来的な更新費用は増加する見込みであり、水需要の予測、財源の確保が課題である。</t>
    <rPh sb="0" eb="4">
      <t>キュウスイゲンカ</t>
    </rPh>
    <rPh sb="5" eb="6">
      <t>ヒク</t>
    </rPh>
    <rPh sb="7" eb="8">
      <t>オサ</t>
    </rPh>
    <rPh sb="12" eb="14">
      <t>マイトシ</t>
    </rPh>
    <rPh sb="14" eb="16">
      <t>イッテイ</t>
    </rPh>
    <rPh sb="17" eb="19">
      <t>リエキ</t>
    </rPh>
    <rPh sb="19" eb="21">
      <t>ケイジョウ</t>
    </rPh>
    <rPh sb="33" eb="35">
      <t>ヘイセイ</t>
    </rPh>
    <rPh sb="37" eb="39">
      <t>ネンド</t>
    </rPh>
    <rPh sb="41" eb="43">
      <t>レンゾク</t>
    </rPh>
    <rPh sb="44" eb="48">
      <t>ケンセツカイリョウ</t>
    </rPh>
    <rPh sb="52" eb="54">
      <t>ツミタテ</t>
    </rPh>
    <rPh sb="55" eb="57">
      <t>カノウ</t>
    </rPh>
    <rPh sb="70" eb="75">
      <t>キギョウサイザンダカ</t>
    </rPh>
    <rPh sb="77" eb="79">
      <t>レイワ</t>
    </rPh>
    <rPh sb="80" eb="82">
      <t>ネンド</t>
    </rPh>
    <rPh sb="82" eb="83">
      <t>マツ</t>
    </rPh>
    <rPh sb="88" eb="89">
      <t>ズ</t>
    </rPh>
    <rPh sb="96" eb="98">
      <t>コンゴ</t>
    </rPh>
    <rPh sb="103" eb="105">
      <t>ヒヨウ</t>
    </rPh>
    <rPh sb="112" eb="113">
      <t>アラ</t>
    </rPh>
    <rPh sb="266" eb="268">
      <t>ジッシ</t>
    </rPh>
    <rPh sb="289" eb="290">
      <t>テキ</t>
    </rPh>
    <phoneticPr fontId="4"/>
  </si>
  <si>
    <t>供給開始から30年以上が経過したが、耐用年数が短めな機械設備等については、随時更新を行ってきている。一方で長期間使用を継続している設備もあり部品調達が難しくなりつつある。　　　　　　　　　　　　　　現在稼働している設備でも、古いものから早めの更新が必要となっている。　　　　　　　　　　　　　建物・管路等については、耐用年数を超える施設はないが、必要に応じて耐震補強工事を予定している。　　　　　　　　　　　　　　　　　　　　　　　管路の耐震性については、今後管路の経年化も考慮しながら更新、耐震化を検討する。</t>
    <rPh sb="0" eb="4">
      <t>キョウキュウカイシ</t>
    </rPh>
    <rPh sb="8" eb="9">
      <t>ネン</t>
    </rPh>
    <rPh sb="9" eb="11">
      <t>イジョウ</t>
    </rPh>
    <rPh sb="12" eb="14">
      <t>ケイカ</t>
    </rPh>
    <rPh sb="18" eb="22">
      <t>タイヨウネンスウ</t>
    </rPh>
    <rPh sb="23" eb="24">
      <t>ミジカ</t>
    </rPh>
    <rPh sb="26" eb="30">
      <t>キカイセツビ</t>
    </rPh>
    <rPh sb="30" eb="31">
      <t>トウ</t>
    </rPh>
    <rPh sb="37" eb="39">
      <t>ズイジ</t>
    </rPh>
    <rPh sb="39" eb="41">
      <t>コウシン</t>
    </rPh>
    <rPh sb="42" eb="43">
      <t>オコナ</t>
    </rPh>
    <rPh sb="50" eb="52">
      <t>イッポウ</t>
    </rPh>
    <rPh sb="53" eb="56">
      <t>チョウキカン</t>
    </rPh>
    <rPh sb="56" eb="58">
      <t>シヨウ</t>
    </rPh>
    <rPh sb="59" eb="61">
      <t>ケイゾク</t>
    </rPh>
    <rPh sb="65" eb="67">
      <t>セツビ</t>
    </rPh>
    <rPh sb="70" eb="74">
      <t>ブヒンチョウタツ</t>
    </rPh>
    <rPh sb="75" eb="76">
      <t>ムズカ</t>
    </rPh>
    <rPh sb="107" eb="109">
      <t>セツビ</t>
    </rPh>
    <rPh sb="112" eb="113">
      <t>フル</t>
    </rPh>
    <rPh sb="121" eb="123">
      <t>コウシン</t>
    </rPh>
    <rPh sb="124" eb="126">
      <t>ヒツヨウ</t>
    </rPh>
    <rPh sb="146" eb="148">
      <t>タテモノ</t>
    </rPh>
    <rPh sb="149" eb="151">
      <t>カンロ</t>
    </rPh>
    <rPh sb="151" eb="152">
      <t>トウ</t>
    </rPh>
    <rPh sb="158" eb="162">
      <t>タイヨウネンスウ</t>
    </rPh>
    <rPh sb="163" eb="164">
      <t>コ</t>
    </rPh>
    <rPh sb="166" eb="168">
      <t>シセツ</t>
    </rPh>
    <rPh sb="173" eb="175">
      <t>ヒツヨウ</t>
    </rPh>
    <rPh sb="176" eb="177">
      <t>オウ</t>
    </rPh>
    <rPh sb="179" eb="185">
      <t>タイシンホキョウコウジ</t>
    </rPh>
    <rPh sb="186" eb="188">
      <t>ヨテイ</t>
    </rPh>
    <rPh sb="216" eb="218">
      <t>カンロ</t>
    </rPh>
    <rPh sb="219" eb="222">
      <t>タイシンセイ</t>
    </rPh>
    <rPh sb="228" eb="230">
      <t>コンゴ</t>
    </rPh>
    <rPh sb="230" eb="232">
      <t>カンロ</t>
    </rPh>
    <rPh sb="233" eb="236">
      <t>ケイネンカ</t>
    </rPh>
    <rPh sb="237" eb="239">
      <t>コウリョ</t>
    </rPh>
    <rPh sb="243" eb="245">
      <t>コウシン</t>
    </rPh>
    <rPh sb="246" eb="249">
      <t>タイシンカ</t>
    </rPh>
    <rPh sb="250" eb="252">
      <t>ケントウ</t>
    </rPh>
    <phoneticPr fontId="4"/>
  </si>
  <si>
    <t>現状は、経営的にも施設的にも健全な運営ができている。　　　　　　　　　　　　　　　　　　　　　　　　ただし、長期稼働設備の突然の不具合により、緊急的な対応も増えてきている。　　　　　　　　　　　　　　　　　　　　　　　　　　　　老朽化により部品調達が難しくなった設備から、順次更新を進めていく必要がある。　　　　　　　　　　　　　　　　　　　　　　　　　　耐震化やその他修繕が必要な施設は、順次計画的な修繕を予定している。　　　　　　　　　　　　　　　　　　料金については平成29年度から値下げを行ってきたが、今後の課題となる財源確保のために、5年度から値上げを行う。　　　　　　　　　　　　　　　　　　　　　　　　　　　　施設更新については今後の水需要を考慮し、定期的に計画の見直しを行っていく。</t>
    <rPh sb="0" eb="2">
      <t>ゲンジョウ</t>
    </rPh>
    <rPh sb="4" eb="7">
      <t>ケイエイテキ</t>
    </rPh>
    <rPh sb="9" eb="12">
      <t>シセツテキ</t>
    </rPh>
    <rPh sb="14" eb="16">
      <t>ケンゼン</t>
    </rPh>
    <rPh sb="17" eb="19">
      <t>ウンエイ</t>
    </rPh>
    <rPh sb="56" eb="60">
      <t>カドウセツビ</t>
    </rPh>
    <rPh sb="61" eb="63">
      <t>トツゼン</t>
    </rPh>
    <rPh sb="64" eb="67">
      <t>フグアイ</t>
    </rPh>
    <rPh sb="71" eb="74">
      <t>キンキュウテキ</t>
    </rPh>
    <rPh sb="75" eb="77">
      <t>タイオウ</t>
    </rPh>
    <rPh sb="78" eb="79">
      <t>フ</t>
    </rPh>
    <rPh sb="114" eb="117">
      <t>ロウキュウカ</t>
    </rPh>
    <rPh sb="120" eb="124">
      <t>ブヒンチョウタツ</t>
    </rPh>
    <rPh sb="125" eb="126">
      <t>ムズカ</t>
    </rPh>
    <rPh sb="131" eb="133">
      <t>セツビ</t>
    </rPh>
    <rPh sb="136" eb="138">
      <t>ジュンジ</t>
    </rPh>
    <rPh sb="138" eb="140">
      <t>コウシン</t>
    </rPh>
    <rPh sb="141" eb="142">
      <t>スス</t>
    </rPh>
    <rPh sb="146" eb="148">
      <t>ヒツヨウ</t>
    </rPh>
    <rPh sb="178" eb="181">
      <t>タイシンカ</t>
    </rPh>
    <rPh sb="184" eb="185">
      <t>タ</t>
    </rPh>
    <rPh sb="185" eb="187">
      <t>シュウゼン</t>
    </rPh>
    <rPh sb="188" eb="190">
      <t>ヒツヨウ</t>
    </rPh>
    <rPh sb="191" eb="193">
      <t>シセツ</t>
    </rPh>
    <rPh sb="195" eb="197">
      <t>ジュンジ</t>
    </rPh>
    <rPh sb="197" eb="200">
      <t>ケイカクテキ</t>
    </rPh>
    <rPh sb="201" eb="203">
      <t>シュウゼン</t>
    </rPh>
    <rPh sb="204" eb="206">
      <t>ヨテイ</t>
    </rPh>
    <rPh sb="229" eb="231">
      <t>リョウキン</t>
    </rPh>
    <rPh sb="236" eb="238">
      <t>ヘイセイ</t>
    </rPh>
    <rPh sb="240" eb="242">
      <t>ネンド</t>
    </rPh>
    <rPh sb="244" eb="246">
      <t>ネサ</t>
    </rPh>
    <rPh sb="248" eb="249">
      <t>オコナ</t>
    </rPh>
    <rPh sb="255" eb="257">
      <t>コンゴ</t>
    </rPh>
    <rPh sb="258" eb="260">
      <t>カダイ</t>
    </rPh>
    <rPh sb="263" eb="267">
      <t>ザイゲンカクホ</t>
    </rPh>
    <rPh sb="273" eb="275">
      <t>ネンド</t>
    </rPh>
    <rPh sb="277" eb="279">
      <t>ネア</t>
    </rPh>
    <rPh sb="281" eb="282">
      <t>オコナ</t>
    </rPh>
    <rPh sb="312" eb="316">
      <t>シセツコウシン</t>
    </rPh>
    <rPh sb="321" eb="323">
      <t>コンゴ</t>
    </rPh>
    <rPh sb="324" eb="327">
      <t>ミズジュヨウ</t>
    </rPh>
    <rPh sb="328" eb="330">
      <t>コウリョ</t>
    </rPh>
    <rPh sb="332" eb="335">
      <t>テイキテキ</t>
    </rPh>
    <rPh sb="336" eb="338">
      <t>ケイカク</t>
    </rPh>
    <rPh sb="339" eb="341">
      <t>ミナオ</t>
    </rPh>
    <rPh sb="343" eb="3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</si>
</sst>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0B-4D66-AF58-92AFF194890E}"/>
            </c:ext>
          </c:extLst>
        </c:ser>
        <c:dLbls>
          <c:showLegendKey val="0"/>
          <c:showVal val="0"/>
          <c:showCatName val="0"/>
          <c:showSerName val="0"/>
          <c:showPercent val="0"/>
          <c:showBubbleSize val="0"/>
        </c:dLbls>
        <c:gapWidth val="150"/>
        <c:axId val="418161944"/>
        <c:axId val="18096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90B-4D66-AF58-92AFF194890E}"/>
            </c:ext>
          </c:extLst>
        </c:ser>
        <c:dLbls>
          <c:showLegendKey val="0"/>
          <c:showVal val="0"/>
          <c:showCatName val="0"/>
          <c:showSerName val="0"/>
          <c:showPercent val="0"/>
          <c:showBubbleSize val="0"/>
        </c:dLbls>
        <c:marker val="1"/>
        <c:smooth val="0"/>
        <c:axId val="418161944"/>
        <c:axId val="180965624"/>
      </c:lineChart>
      <c:dateAx>
        <c:axId val="418161944"/>
        <c:scaling>
          <c:orientation val="minMax"/>
        </c:scaling>
        <c:delete val="1"/>
        <c:axPos val="b"/>
        <c:numFmt formatCode="&quot;H&quot;yy" sourceLinked="1"/>
        <c:majorTickMark val="none"/>
        <c:minorTickMark val="none"/>
        <c:tickLblPos val="none"/>
        <c:crossAx val="180965624"/>
        <c:crosses val="autoZero"/>
        <c:auto val="1"/>
        <c:lblOffset val="100"/>
        <c:baseTimeUnit val="years"/>
      </c:dateAx>
      <c:valAx>
        <c:axId val="1809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6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81.650000000000006</c:v>
                </c:pt>
                <c:pt idx="1">
                  <c:v>81.75</c:v>
                </c:pt>
                <c:pt idx="2">
                  <c:v>81.260000000000005</c:v>
                </c:pt>
                <c:pt idx="3">
                  <c:v>82.03</c:v>
                </c:pt>
                <c:pt idx="4">
                  <c:v>80.430000000000007</c:v>
                </c:pt>
              </c:numCache>
            </c:numRef>
          </c:val>
          <c:extLst>
            <c:ext xmlns:c16="http://schemas.microsoft.com/office/drawing/2014/chart" uri="{C3380CC4-5D6E-409C-BE32-E72D297353CC}">
              <c16:uniqueId val="{00000000-675F-4B0E-BEBA-1CC252405A85}"/>
            </c:ext>
          </c:extLst>
        </c:ser>
        <c:dLbls>
          <c:showLegendKey val="0"/>
          <c:showVal val="0"/>
          <c:showCatName val="0"/>
          <c:showSerName val="0"/>
          <c:showPercent val="0"/>
          <c:showBubbleSize val="0"/>
        </c:dLbls>
        <c:gapWidth val="150"/>
        <c:axId val="419923656"/>
        <c:axId val="4199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75F-4B0E-BEBA-1CC252405A85}"/>
            </c:ext>
          </c:extLst>
        </c:ser>
        <c:dLbls>
          <c:showLegendKey val="0"/>
          <c:showVal val="0"/>
          <c:showCatName val="0"/>
          <c:showSerName val="0"/>
          <c:showPercent val="0"/>
          <c:showBubbleSize val="0"/>
        </c:dLbls>
        <c:marker val="1"/>
        <c:smooth val="0"/>
        <c:axId val="419923656"/>
        <c:axId val="419923264"/>
      </c:lineChart>
      <c:dateAx>
        <c:axId val="419923656"/>
        <c:scaling>
          <c:orientation val="minMax"/>
        </c:scaling>
        <c:delete val="1"/>
        <c:axPos val="b"/>
        <c:numFmt formatCode="&quot;H&quot;yy" sourceLinked="1"/>
        <c:majorTickMark val="none"/>
        <c:minorTickMark val="none"/>
        <c:tickLblPos val="none"/>
        <c:crossAx val="419923264"/>
        <c:crosses val="autoZero"/>
        <c:auto val="1"/>
        <c:lblOffset val="100"/>
        <c:baseTimeUnit val="years"/>
      </c:dateAx>
      <c:valAx>
        <c:axId val="419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2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99.6</c:v>
                </c:pt>
                <c:pt idx="1">
                  <c:v>99.53</c:v>
                </c:pt>
                <c:pt idx="2">
                  <c:v>99.59</c:v>
                </c:pt>
                <c:pt idx="3">
                  <c:v>98.11</c:v>
                </c:pt>
                <c:pt idx="4">
                  <c:v>99.5</c:v>
                </c:pt>
              </c:numCache>
            </c:numRef>
          </c:val>
          <c:extLst>
            <c:ext xmlns:c16="http://schemas.microsoft.com/office/drawing/2014/chart" uri="{C3380CC4-5D6E-409C-BE32-E72D297353CC}">
              <c16:uniqueId val="{00000000-2A3A-48A1-8455-189D1D89EF6C}"/>
            </c:ext>
          </c:extLst>
        </c:ser>
        <c:dLbls>
          <c:showLegendKey val="0"/>
          <c:showVal val="0"/>
          <c:showCatName val="0"/>
          <c:showSerName val="0"/>
          <c:showPercent val="0"/>
          <c:showBubbleSize val="0"/>
        </c:dLbls>
        <c:gapWidth val="150"/>
        <c:axId val="419919344"/>
        <c:axId val="4180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2A3A-48A1-8455-189D1D89EF6C}"/>
            </c:ext>
          </c:extLst>
        </c:ser>
        <c:dLbls>
          <c:showLegendKey val="0"/>
          <c:showVal val="0"/>
          <c:showCatName val="0"/>
          <c:showSerName val="0"/>
          <c:showPercent val="0"/>
          <c:showBubbleSize val="0"/>
        </c:dLbls>
        <c:marker val="1"/>
        <c:smooth val="0"/>
        <c:axId val="419919344"/>
        <c:axId val="418014376"/>
      </c:lineChart>
      <c:dateAx>
        <c:axId val="419919344"/>
        <c:scaling>
          <c:orientation val="minMax"/>
        </c:scaling>
        <c:delete val="1"/>
        <c:axPos val="b"/>
        <c:numFmt formatCode="&quot;H&quot;yy" sourceLinked="1"/>
        <c:majorTickMark val="none"/>
        <c:minorTickMark val="none"/>
        <c:tickLblPos val="none"/>
        <c:crossAx val="418014376"/>
        <c:crosses val="autoZero"/>
        <c:auto val="1"/>
        <c:lblOffset val="100"/>
        <c:baseTimeUnit val="years"/>
      </c:dateAx>
      <c:valAx>
        <c:axId val="4180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1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137.37</c:v>
                </c:pt>
                <c:pt idx="1">
                  <c:v>140.09</c:v>
                </c:pt>
                <c:pt idx="2">
                  <c:v>136.88</c:v>
                </c:pt>
                <c:pt idx="3">
                  <c:v>133.22999999999999</c:v>
                </c:pt>
                <c:pt idx="4">
                  <c:v>134.12</c:v>
                </c:pt>
              </c:numCache>
            </c:numRef>
          </c:val>
          <c:extLst>
            <c:ext xmlns:c16="http://schemas.microsoft.com/office/drawing/2014/chart" uri="{C3380CC4-5D6E-409C-BE32-E72D297353CC}">
              <c16:uniqueId val="{00000000-02CE-4297-8ED8-ACE8C7F2E5D7}"/>
            </c:ext>
          </c:extLst>
        </c:ser>
        <c:dLbls>
          <c:showLegendKey val="0"/>
          <c:showVal val="0"/>
          <c:showCatName val="0"/>
          <c:showSerName val="0"/>
          <c:showPercent val="0"/>
          <c:showBubbleSize val="0"/>
        </c:dLbls>
        <c:gapWidth val="150"/>
        <c:axId val="419020040"/>
        <c:axId val="41920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02CE-4297-8ED8-ACE8C7F2E5D7}"/>
            </c:ext>
          </c:extLst>
        </c:ser>
        <c:dLbls>
          <c:showLegendKey val="0"/>
          <c:showVal val="0"/>
          <c:showCatName val="0"/>
          <c:showSerName val="0"/>
          <c:showPercent val="0"/>
          <c:showBubbleSize val="0"/>
        </c:dLbls>
        <c:marker val="1"/>
        <c:smooth val="0"/>
        <c:axId val="419020040"/>
        <c:axId val="419201432"/>
      </c:lineChart>
      <c:dateAx>
        <c:axId val="419020040"/>
        <c:scaling>
          <c:orientation val="minMax"/>
        </c:scaling>
        <c:delete val="1"/>
        <c:axPos val="b"/>
        <c:numFmt formatCode="&quot;H&quot;yy" sourceLinked="1"/>
        <c:majorTickMark val="none"/>
        <c:minorTickMark val="none"/>
        <c:tickLblPos val="none"/>
        <c:crossAx val="419201432"/>
        <c:crosses val="autoZero"/>
        <c:auto val="1"/>
        <c:lblOffset val="100"/>
        <c:baseTimeUnit val="years"/>
      </c:dateAx>
      <c:valAx>
        <c:axId val="41920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0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53.76</c:v>
                </c:pt>
                <c:pt idx="1">
                  <c:v>55.77</c:v>
                </c:pt>
                <c:pt idx="2">
                  <c:v>57.22</c:v>
                </c:pt>
                <c:pt idx="3">
                  <c:v>58.68</c:v>
                </c:pt>
                <c:pt idx="4">
                  <c:v>60.42</c:v>
                </c:pt>
              </c:numCache>
            </c:numRef>
          </c:val>
          <c:extLst>
            <c:ext xmlns:c16="http://schemas.microsoft.com/office/drawing/2014/chart" uri="{C3380CC4-5D6E-409C-BE32-E72D297353CC}">
              <c16:uniqueId val="{00000000-D80F-4DC7-A435-D3BEC51644F4}"/>
            </c:ext>
          </c:extLst>
        </c:ser>
        <c:dLbls>
          <c:showLegendKey val="0"/>
          <c:showVal val="0"/>
          <c:showCatName val="0"/>
          <c:showSerName val="0"/>
          <c:showPercent val="0"/>
          <c:showBubbleSize val="0"/>
        </c:dLbls>
        <c:gapWidth val="150"/>
        <c:axId val="418009672"/>
        <c:axId val="41801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D80F-4DC7-A435-D3BEC51644F4}"/>
            </c:ext>
          </c:extLst>
        </c:ser>
        <c:dLbls>
          <c:showLegendKey val="0"/>
          <c:showVal val="0"/>
          <c:showCatName val="0"/>
          <c:showSerName val="0"/>
          <c:showPercent val="0"/>
          <c:showBubbleSize val="0"/>
        </c:dLbls>
        <c:marker val="1"/>
        <c:smooth val="0"/>
        <c:axId val="418009672"/>
        <c:axId val="418011240"/>
      </c:lineChart>
      <c:dateAx>
        <c:axId val="418009672"/>
        <c:scaling>
          <c:orientation val="minMax"/>
        </c:scaling>
        <c:delete val="1"/>
        <c:axPos val="b"/>
        <c:numFmt formatCode="&quot;H&quot;yy" sourceLinked="1"/>
        <c:majorTickMark val="none"/>
        <c:minorTickMark val="none"/>
        <c:tickLblPos val="none"/>
        <c:crossAx val="418011240"/>
        <c:crosses val="autoZero"/>
        <c:auto val="1"/>
        <c:lblOffset val="100"/>
        <c:baseTimeUnit val="years"/>
      </c:dateAx>
      <c:valAx>
        <c:axId val="41801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0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B2-4318-8443-B31CB6C697C9}"/>
            </c:ext>
          </c:extLst>
        </c:ser>
        <c:dLbls>
          <c:showLegendKey val="0"/>
          <c:showVal val="0"/>
          <c:showCatName val="0"/>
          <c:showSerName val="0"/>
          <c:showPercent val="0"/>
          <c:showBubbleSize val="0"/>
        </c:dLbls>
        <c:gapWidth val="150"/>
        <c:axId val="418008104"/>
        <c:axId val="41801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19B2-4318-8443-B31CB6C697C9}"/>
            </c:ext>
          </c:extLst>
        </c:ser>
        <c:dLbls>
          <c:showLegendKey val="0"/>
          <c:showVal val="0"/>
          <c:showCatName val="0"/>
          <c:showSerName val="0"/>
          <c:showPercent val="0"/>
          <c:showBubbleSize val="0"/>
        </c:dLbls>
        <c:marker val="1"/>
        <c:smooth val="0"/>
        <c:axId val="418008104"/>
        <c:axId val="418012808"/>
      </c:lineChart>
      <c:dateAx>
        <c:axId val="418008104"/>
        <c:scaling>
          <c:orientation val="minMax"/>
        </c:scaling>
        <c:delete val="1"/>
        <c:axPos val="b"/>
        <c:numFmt formatCode="&quot;H&quot;yy" sourceLinked="1"/>
        <c:majorTickMark val="none"/>
        <c:minorTickMark val="none"/>
        <c:tickLblPos val="none"/>
        <c:crossAx val="418012808"/>
        <c:crosses val="autoZero"/>
        <c:auto val="1"/>
        <c:lblOffset val="100"/>
        <c:baseTimeUnit val="years"/>
      </c:dateAx>
      <c:valAx>
        <c:axId val="4180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0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6B-438D-9086-A9B397CCAD81}"/>
            </c:ext>
          </c:extLst>
        </c:ser>
        <c:dLbls>
          <c:showLegendKey val="0"/>
          <c:showVal val="0"/>
          <c:showCatName val="0"/>
          <c:showSerName val="0"/>
          <c:showPercent val="0"/>
          <c:showBubbleSize val="0"/>
        </c:dLbls>
        <c:gapWidth val="150"/>
        <c:axId val="418013592"/>
        <c:axId val="4180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7F6B-438D-9086-A9B397CCAD81}"/>
            </c:ext>
          </c:extLst>
        </c:ser>
        <c:dLbls>
          <c:showLegendKey val="0"/>
          <c:showVal val="0"/>
          <c:showCatName val="0"/>
          <c:showSerName val="0"/>
          <c:showPercent val="0"/>
          <c:showBubbleSize val="0"/>
        </c:dLbls>
        <c:marker val="1"/>
        <c:smooth val="0"/>
        <c:axId val="418013592"/>
        <c:axId val="418012416"/>
      </c:lineChart>
      <c:dateAx>
        <c:axId val="418013592"/>
        <c:scaling>
          <c:orientation val="minMax"/>
        </c:scaling>
        <c:delete val="1"/>
        <c:axPos val="b"/>
        <c:numFmt formatCode="&quot;H&quot;yy" sourceLinked="1"/>
        <c:majorTickMark val="none"/>
        <c:minorTickMark val="none"/>
        <c:tickLblPos val="none"/>
        <c:crossAx val="418012416"/>
        <c:crosses val="autoZero"/>
        <c:auto val="1"/>
        <c:lblOffset val="100"/>
        <c:baseTimeUnit val="years"/>
      </c:dateAx>
      <c:valAx>
        <c:axId val="41801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0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1098.94</c:v>
                </c:pt>
                <c:pt idx="1">
                  <c:v>1863.03</c:v>
                </c:pt>
                <c:pt idx="2">
                  <c:v>4276.67</c:v>
                </c:pt>
                <c:pt idx="3">
                  <c:v>4118.49</c:v>
                </c:pt>
                <c:pt idx="4">
                  <c:v>3714.91</c:v>
                </c:pt>
              </c:numCache>
            </c:numRef>
          </c:val>
          <c:extLst>
            <c:ext xmlns:c16="http://schemas.microsoft.com/office/drawing/2014/chart" uri="{C3380CC4-5D6E-409C-BE32-E72D297353CC}">
              <c16:uniqueId val="{00000000-21FD-4616-A44C-669FD834472E}"/>
            </c:ext>
          </c:extLst>
        </c:ser>
        <c:dLbls>
          <c:showLegendKey val="0"/>
          <c:showVal val="0"/>
          <c:showCatName val="0"/>
          <c:showSerName val="0"/>
          <c:showPercent val="0"/>
          <c:showBubbleSize val="0"/>
        </c:dLbls>
        <c:gapWidth val="150"/>
        <c:axId val="418014768"/>
        <c:axId val="41991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21FD-4616-A44C-669FD834472E}"/>
            </c:ext>
          </c:extLst>
        </c:ser>
        <c:dLbls>
          <c:showLegendKey val="0"/>
          <c:showVal val="0"/>
          <c:showCatName val="0"/>
          <c:showSerName val="0"/>
          <c:showPercent val="0"/>
          <c:showBubbleSize val="0"/>
        </c:dLbls>
        <c:marker val="1"/>
        <c:smooth val="0"/>
        <c:axId val="418014768"/>
        <c:axId val="419918168"/>
      </c:lineChart>
      <c:dateAx>
        <c:axId val="418014768"/>
        <c:scaling>
          <c:orientation val="minMax"/>
        </c:scaling>
        <c:delete val="1"/>
        <c:axPos val="b"/>
        <c:numFmt formatCode="&quot;H&quot;yy" sourceLinked="1"/>
        <c:majorTickMark val="none"/>
        <c:minorTickMark val="none"/>
        <c:tickLblPos val="none"/>
        <c:crossAx val="419918168"/>
        <c:crosses val="autoZero"/>
        <c:auto val="1"/>
        <c:lblOffset val="100"/>
        <c:baseTimeUnit val="years"/>
      </c:dateAx>
      <c:valAx>
        <c:axId val="41991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0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41.98</c:v>
                </c:pt>
                <c:pt idx="1">
                  <c:v>17.91</c:v>
                </c:pt>
                <c:pt idx="2">
                  <c:v>8.27</c:v>
                </c:pt>
                <c:pt idx="3">
                  <c:v>2.08</c:v>
                </c:pt>
                <c:pt idx="4" formatCode="#,##0.00;&quot;△&quot;#,##0.00">
                  <c:v>0</c:v>
                </c:pt>
              </c:numCache>
            </c:numRef>
          </c:val>
          <c:extLst>
            <c:ext xmlns:c16="http://schemas.microsoft.com/office/drawing/2014/chart" uri="{C3380CC4-5D6E-409C-BE32-E72D297353CC}">
              <c16:uniqueId val="{00000000-E7BA-474B-84B3-ADE3352EEE5B}"/>
            </c:ext>
          </c:extLst>
        </c:ser>
        <c:dLbls>
          <c:showLegendKey val="0"/>
          <c:showVal val="0"/>
          <c:showCatName val="0"/>
          <c:showSerName val="0"/>
          <c:showPercent val="0"/>
          <c:showBubbleSize val="0"/>
        </c:dLbls>
        <c:gapWidth val="150"/>
        <c:axId val="419922088"/>
        <c:axId val="4199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E7BA-474B-84B3-ADE3352EEE5B}"/>
            </c:ext>
          </c:extLst>
        </c:ser>
        <c:dLbls>
          <c:showLegendKey val="0"/>
          <c:showVal val="0"/>
          <c:showCatName val="0"/>
          <c:showSerName val="0"/>
          <c:showPercent val="0"/>
          <c:showBubbleSize val="0"/>
        </c:dLbls>
        <c:marker val="1"/>
        <c:smooth val="0"/>
        <c:axId val="419922088"/>
        <c:axId val="419917776"/>
      </c:lineChart>
      <c:dateAx>
        <c:axId val="419922088"/>
        <c:scaling>
          <c:orientation val="minMax"/>
        </c:scaling>
        <c:delete val="1"/>
        <c:axPos val="b"/>
        <c:numFmt formatCode="&quot;H&quot;yy" sourceLinked="1"/>
        <c:majorTickMark val="none"/>
        <c:minorTickMark val="none"/>
        <c:tickLblPos val="none"/>
        <c:crossAx val="419917776"/>
        <c:crosses val="autoZero"/>
        <c:auto val="1"/>
        <c:lblOffset val="100"/>
        <c:baseTimeUnit val="years"/>
      </c:dateAx>
      <c:valAx>
        <c:axId val="41991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92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138.51</c:v>
                </c:pt>
                <c:pt idx="1">
                  <c:v>141.69</c:v>
                </c:pt>
                <c:pt idx="2">
                  <c:v>138.55000000000001</c:v>
                </c:pt>
                <c:pt idx="3">
                  <c:v>134.77000000000001</c:v>
                </c:pt>
                <c:pt idx="4">
                  <c:v>134.9</c:v>
                </c:pt>
              </c:numCache>
            </c:numRef>
          </c:val>
          <c:extLst>
            <c:ext xmlns:c16="http://schemas.microsoft.com/office/drawing/2014/chart" uri="{C3380CC4-5D6E-409C-BE32-E72D297353CC}">
              <c16:uniqueId val="{00000000-56AD-4CDA-A820-69ACD50F994D}"/>
            </c:ext>
          </c:extLst>
        </c:ser>
        <c:dLbls>
          <c:showLegendKey val="0"/>
          <c:showVal val="0"/>
          <c:showCatName val="0"/>
          <c:showSerName val="0"/>
          <c:showPercent val="0"/>
          <c:showBubbleSize val="0"/>
        </c:dLbls>
        <c:gapWidth val="150"/>
        <c:axId val="419918560"/>
        <c:axId val="41992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56AD-4CDA-A820-69ACD50F994D}"/>
            </c:ext>
          </c:extLst>
        </c:ser>
        <c:dLbls>
          <c:showLegendKey val="0"/>
          <c:showVal val="0"/>
          <c:showCatName val="0"/>
          <c:showSerName val="0"/>
          <c:showPercent val="0"/>
          <c:showBubbleSize val="0"/>
        </c:dLbls>
        <c:marker val="1"/>
        <c:smooth val="0"/>
        <c:axId val="419918560"/>
        <c:axId val="419925224"/>
      </c:lineChart>
      <c:dateAx>
        <c:axId val="419918560"/>
        <c:scaling>
          <c:orientation val="minMax"/>
        </c:scaling>
        <c:delete val="1"/>
        <c:axPos val="b"/>
        <c:numFmt formatCode="&quot;H&quot;yy" sourceLinked="1"/>
        <c:majorTickMark val="none"/>
        <c:minorTickMark val="none"/>
        <c:tickLblPos val="none"/>
        <c:crossAx val="419925224"/>
        <c:crosses val="autoZero"/>
        <c:auto val="1"/>
        <c:lblOffset val="100"/>
        <c:baseTimeUnit val="years"/>
      </c:dateAx>
      <c:valAx>
        <c:axId val="4199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38.75</c:v>
                </c:pt>
                <c:pt idx="1">
                  <c:v>37.79</c:v>
                </c:pt>
                <c:pt idx="2">
                  <c:v>37.32</c:v>
                </c:pt>
                <c:pt idx="3">
                  <c:v>38.65</c:v>
                </c:pt>
                <c:pt idx="4">
                  <c:v>38.65</c:v>
                </c:pt>
              </c:numCache>
            </c:numRef>
          </c:val>
          <c:extLst>
            <c:ext xmlns:c16="http://schemas.microsoft.com/office/drawing/2014/chart" uri="{C3380CC4-5D6E-409C-BE32-E72D297353CC}">
              <c16:uniqueId val="{00000000-A176-4C79-8C44-8A9A5C6DC4A8}"/>
            </c:ext>
          </c:extLst>
        </c:ser>
        <c:dLbls>
          <c:showLegendKey val="0"/>
          <c:showVal val="0"/>
          <c:showCatName val="0"/>
          <c:showSerName val="0"/>
          <c:showPercent val="0"/>
          <c:showBubbleSize val="0"/>
        </c:dLbls>
        <c:gapWidth val="150"/>
        <c:axId val="419920520"/>
        <c:axId val="41992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A176-4C79-8C44-8A9A5C6DC4A8}"/>
            </c:ext>
          </c:extLst>
        </c:ser>
        <c:dLbls>
          <c:showLegendKey val="0"/>
          <c:showVal val="0"/>
          <c:showCatName val="0"/>
          <c:showSerName val="0"/>
          <c:showPercent val="0"/>
          <c:showBubbleSize val="0"/>
        </c:dLbls>
        <c:marker val="1"/>
        <c:smooth val="0"/>
        <c:axId val="419920520"/>
        <c:axId val="419920912"/>
      </c:lineChart>
      <c:dateAx>
        <c:axId val="419920520"/>
        <c:scaling>
          <c:orientation val="minMax"/>
        </c:scaling>
        <c:delete val="1"/>
        <c:axPos val="b"/>
        <c:numFmt formatCode="&quot;H&quot;yy" sourceLinked="1"/>
        <c:majorTickMark val="none"/>
        <c:minorTickMark val="none"/>
        <c:tickLblPos val="none"/>
        <c:crossAx val="419920912"/>
        <c:crosses val="autoZero"/>
        <c:auto val="1"/>
        <c:lblOffset val="100"/>
        <c:baseTimeUnit val="years"/>
      </c:dateAx>
      <c:valAx>
        <c:axId val="41992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長野県　長野県上伊那広域水道用水企業団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98.86</v>
      </c>
      <c r="J10" s="38"/>
      <c r="K10" s="38"/>
      <c r="L10" s="38"/>
      <c r="M10" s="38"/>
      <c r="N10" s="38"/>
      <c r="O10" s="65"/>
      <c r="P10" s="55">
        <f>データ!$P$6</f>
        <v>97.33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144119</v>
      </c>
      <c r="AM10" s="66"/>
      <c r="AN10" s="66"/>
      <c r="AO10" s="66"/>
      <c r="AP10" s="66"/>
      <c r="AQ10" s="66"/>
      <c r="AR10" s="66"/>
      <c r="AS10" s="66"/>
      <c r="AT10" s="37">
        <f>データ!$V$6</f>
        <v>205.2</v>
      </c>
      <c r="AU10" s="38"/>
      <c r="AV10" s="38"/>
      <c r="AW10" s="38"/>
      <c r="AX10" s="38"/>
      <c r="AY10" s="38"/>
      <c r="AZ10" s="38"/>
      <c r="BA10" s="38"/>
      <c r="BB10" s="55">
        <f>データ!$W$6</f>
        <v>702.33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j+2/Z4W6jnP7S6aVezAccy9iVpa0pb2jegK5creBlpOVEEeHWjIBUPo2DRWVPqgi1+iRF0Yt8PNi94dfXS0zZA==" saltValue="37qkh2iim+hMGPdWnpXb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209015</v>
      </c>
      <c r="D6" s="20">
        <f t="shared" si="3"/>
        <v>46</v>
      </c>
      <c r="E6" s="20">
        <f t="shared" si="3"/>
        <v>1</v>
      </c>
      <c r="F6" s="20">
        <f t="shared" si="3"/>
        <v>0</v>
      </c>
      <c r="G6" s="20">
        <f t="shared" si="3"/>
        <v>2</v>
      </c>
      <c r="H6" s="20" t="str">
        <f t="shared" si="3"/>
        <v>長野県　長野県上伊那広域水道用水企業団</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98.86</v>
      </c>
      <c r="P6" s="21">
        <f t="shared" si="3"/>
        <v>97.33</v>
      </c>
      <c r="Q6" s="21">
        <f t="shared" si="3"/>
        <v>0</v>
      </c>
      <c r="R6" s="21" t="str">
        <f t="shared" si="3"/>
        <v>-</v>
      </c>
      <c r="S6" s="21" t="str">
        <f t="shared" si="3"/>
        <v>-</v>
      </c>
      <c r="T6" s="21" t="str">
        <f t="shared" si="3"/>
        <v>-</v>
      </c>
      <c r="U6" s="21">
        <f t="shared" si="3"/>
        <v>144119</v>
      </c>
      <c r="V6" s="21">
        <f t="shared" si="3"/>
        <v>205.2</v>
      </c>
      <c r="W6" s="21">
        <f t="shared" si="3"/>
        <v>702.33</v>
      </c>
      <c r="X6" s="22">
        <f>IF(X7="",NA(),X7)</f>
        <v>137.37</v>
      </c>
      <c r="Y6" s="22">
        <f t="shared" ref="Y6:AG6" si="4">IF(Y7="",NA(),Y7)</f>
        <v>140.09</v>
      </c>
      <c r="Z6" s="22">
        <f t="shared" si="4"/>
        <v>136.88</v>
      </c>
      <c r="AA6" s="22">
        <f t="shared" si="4"/>
        <v>133.22999999999999</v>
      </c>
      <c r="AB6" s="22">
        <f t="shared" si="4"/>
        <v>134.12</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1098.94</v>
      </c>
      <c r="AU6" s="22">
        <f t="shared" ref="AU6:BC6" si="6">IF(AU7="",NA(),AU7)</f>
        <v>1863.03</v>
      </c>
      <c r="AV6" s="22">
        <f t="shared" si="6"/>
        <v>4276.67</v>
      </c>
      <c r="AW6" s="22">
        <f t="shared" si="6"/>
        <v>4118.49</v>
      </c>
      <c r="AX6" s="22">
        <f t="shared" si="6"/>
        <v>3714.91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41.98</v>
      </c>
      <c r="BF6" s="22">
        <f t="shared" ref="BF6:BN6" si="7">IF(BF7="",NA(),BF7)</f>
        <v>17.91</v>
      </c>
      <c r="BG6" s="22">
        <f t="shared" si="7"/>
        <v>8.27</v>
      </c>
      <c r="BH6" s="22">
        <f t="shared" si="7"/>
        <v>2.08</v>
      </c>
      <c r="BI6" s="21">
        <f t="shared" si="7"/>
        <v>0</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138.51</v>
      </c>
      <c r="BQ6" s="22">
        <f t="shared" ref="BQ6:BY6" si="8">IF(BQ7="",NA(),BQ7)</f>
        <v>141.69</v>
      </c>
      <c r="BR6" s="22">
        <f t="shared" si="8"/>
        <v>138.55000000000001</v>
      </c>
      <c r="BS6" s="22">
        <f t="shared" si="8"/>
        <v>134.77000000000001</v>
      </c>
      <c r="BT6" s="22">
        <f t="shared" si="8"/>
        <v>134.9</v>
      </c>
      <c r="BU6" s="22">
        <f t="shared" si="8"/>
        <v>112.83</v>
      </c>
      <c r="BV6" s="22">
        <f t="shared" si="8"/>
        <v>112.84</v>
      </c>
      <c r="BW6" s="22">
        <f t="shared" si="8"/>
        <v>110.77</v>
      </c>
      <c r="BX6" s="22">
        <f t="shared" si="8"/>
        <v>112.35</v>
      </c>
      <c r="BY6" s="22">
        <f t="shared" si="8"/>
        <v>106.47</v>
      </c>
      <c r="BZ6" s="21" t="str">
        <f>IF(BZ7="","",IF(BZ7="-","【-】","【"&amp;SUBSTITUTE(TEXT(BZ7,"#,##0.00"),"-","△")&amp;"】"))</f>
        <v>【106.47】</v>
      </c>
      <c r="CA6" s="22">
        <f>IF(CA7="",NA(),CA7)</f>
        <v>38.75</v>
      </c>
      <c r="CB6" s="22">
        <f t="shared" ref="CB6:CJ6" si="9">IF(CB7="",NA(),CB7)</f>
        <v>37.79</v>
      </c>
      <c r="CC6" s="22">
        <f t="shared" si="9"/>
        <v>37.32</v>
      </c>
      <c r="CD6" s="22">
        <f t="shared" si="9"/>
        <v>38.65</v>
      </c>
      <c r="CE6" s="22">
        <f t="shared" si="9"/>
        <v>38.65</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81.650000000000006</v>
      </c>
      <c r="CM6" s="22">
        <f t="shared" ref="CM6:CU6" si="10">IF(CM7="",NA(),CM7)</f>
        <v>81.75</v>
      </c>
      <c r="CN6" s="22">
        <f t="shared" si="10"/>
        <v>81.260000000000005</v>
      </c>
      <c r="CO6" s="22">
        <f t="shared" si="10"/>
        <v>82.03</v>
      </c>
      <c r="CP6" s="22">
        <f t="shared" si="10"/>
        <v>80.430000000000007</v>
      </c>
      <c r="CQ6" s="22">
        <f t="shared" si="10"/>
        <v>61.77</v>
      </c>
      <c r="CR6" s="22">
        <f t="shared" si="10"/>
        <v>61.69</v>
      </c>
      <c r="CS6" s="22">
        <f t="shared" si="10"/>
        <v>62.26</v>
      </c>
      <c r="CT6" s="22">
        <f t="shared" si="10"/>
        <v>62.22</v>
      </c>
      <c r="CU6" s="22">
        <f t="shared" si="10"/>
        <v>61.45</v>
      </c>
      <c r="CV6" s="21" t="str">
        <f>IF(CV7="","",IF(CV7="-","【-】","【"&amp;SUBSTITUTE(TEXT(CV7,"#,##0.00"),"-","△")&amp;"】"))</f>
        <v>【61.45】</v>
      </c>
      <c r="CW6" s="22">
        <f>IF(CW7="",NA(),CW7)</f>
        <v>99.6</v>
      </c>
      <c r="CX6" s="22">
        <f t="shared" ref="CX6:DF6" si="11">IF(CX7="",NA(),CX7)</f>
        <v>99.53</v>
      </c>
      <c r="CY6" s="22">
        <f t="shared" si="11"/>
        <v>99.59</v>
      </c>
      <c r="CZ6" s="22">
        <f t="shared" si="11"/>
        <v>98.11</v>
      </c>
      <c r="DA6" s="22">
        <f t="shared" si="11"/>
        <v>99.5</v>
      </c>
      <c r="DB6" s="22">
        <f t="shared" si="11"/>
        <v>100.08</v>
      </c>
      <c r="DC6" s="22">
        <f t="shared" si="11"/>
        <v>100</v>
      </c>
      <c r="DD6" s="22">
        <f t="shared" si="11"/>
        <v>100.16</v>
      </c>
      <c r="DE6" s="22">
        <f t="shared" si="11"/>
        <v>100.28</v>
      </c>
      <c r="DF6" s="22">
        <f t="shared" si="11"/>
        <v>100.29</v>
      </c>
      <c r="DG6" s="21" t="str">
        <f>IF(DG7="","",IF(DG7="-","【-】","【"&amp;SUBSTITUTE(TEXT(DG7,"#,##0.00"),"-","△")&amp;"】"))</f>
        <v>【100.29】</v>
      </c>
      <c r="DH6" s="22">
        <f>IF(DH7="",NA(),DH7)</f>
        <v>53.76</v>
      </c>
      <c r="DI6" s="22">
        <f t="shared" ref="DI6:DQ6" si="12">IF(DI7="",NA(),DI7)</f>
        <v>55.77</v>
      </c>
      <c r="DJ6" s="22">
        <f t="shared" si="12"/>
        <v>57.22</v>
      </c>
      <c r="DK6" s="22">
        <f t="shared" si="12"/>
        <v>58.68</v>
      </c>
      <c r="DL6" s="22">
        <f t="shared" si="12"/>
        <v>60.42</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209015</v>
      </c>
      <c r="D7" s="24">
        <v>46</v>
      </c>
      <c r="E7" s="24">
        <v>1</v>
      </c>
      <c r="F7" s="24">
        <v>0</v>
      </c>
      <c r="G7" s="24">
        <v>2</v>
      </c>
      <c r="H7" s="24" t="s">
        <v>93</v>
      </c>
      <c r="I7" s="24" t="s">
        <v>94</v>
      </c>
      <c r="J7" s="24" t="s">
        <v>95</v>
      </c>
      <c r="K7" s="24" t="s">
        <v>96</v>
      </c>
      <c r="L7" s="24" t="s">
        <v>97</v>
      </c>
      <c r="M7" s="24" t="s">
        <v>98</v>
      </c>
      <c r="N7" s="25" t="s">
        <v>99</v>
      </c>
      <c r="O7" s="25">
        <v>98.86</v>
      </c>
      <c r="P7" s="25">
        <v>97.33</v>
      </c>
      <c r="Q7" s="25">
        <v>0</v>
      </c>
      <c r="R7" s="25" t="s">
        <v>99</v>
      </c>
      <c r="S7" s="25" t="s">
        <v>99</v>
      </c>
      <c r="T7" s="25" t="s">
        <v>99</v>
      </c>
      <c r="U7" s="25">
        <v>144119</v>
      </c>
      <c r="V7" s="25">
        <v>205.2</v>
      </c>
      <c r="W7" s="25">
        <v>702.33</v>
      </c>
      <c r="X7" s="25">
        <v>137.37</v>
      </c>
      <c r="Y7" s="25">
        <v>140.09</v>
      </c>
      <c r="Z7" s="25">
        <v>136.88</v>
      </c>
      <c r="AA7" s="25">
        <v>133.22999999999999</v>
      </c>
      <c r="AB7" s="25">
        <v>134.12</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1098.94</v>
      </c>
      <c r="AU7" s="25">
        <v>1863.03</v>
      </c>
      <c r="AV7" s="25">
        <v>4276.67</v>
      </c>
      <c r="AW7" s="25">
        <v>4118.49</v>
      </c>
      <c r="AX7" s="25">
        <v>3714.91</v>
      </c>
      <c r="AY7" s="25">
        <v>258.49</v>
      </c>
      <c r="AZ7" s="25">
        <v>271.10000000000002</v>
      </c>
      <c r="BA7" s="25">
        <v>284.45</v>
      </c>
      <c r="BB7" s="25">
        <v>309.23</v>
      </c>
      <c r="BC7" s="25">
        <v>313.43</v>
      </c>
      <c r="BD7" s="25">
        <v>313.43</v>
      </c>
      <c r="BE7" s="25">
        <v>41.98</v>
      </c>
      <c r="BF7" s="25">
        <v>17.91</v>
      </c>
      <c r="BG7" s="25">
        <v>8.27</v>
      </c>
      <c r="BH7" s="25">
        <v>2.08</v>
      </c>
      <c r="BI7" s="25">
        <v>0</v>
      </c>
      <c r="BJ7" s="25">
        <v>290.31</v>
      </c>
      <c r="BK7" s="25">
        <v>272.95999999999998</v>
      </c>
      <c r="BL7" s="25">
        <v>260.95999999999998</v>
      </c>
      <c r="BM7" s="25">
        <v>240.07</v>
      </c>
      <c r="BN7" s="25">
        <v>224.81</v>
      </c>
      <c r="BO7" s="25">
        <v>224.81</v>
      </c>
      <c r="BP7" s="25">
        <v>138.51</v>
      </c>
      <c r="BQ7" s="25">
        <v>141.69</v>
      </c>
      <c r="BR7" s="25">
        <v>138.55000000000001</v>
      </c>
      <c r="BS7" s="25">
        <v>134.77000000000001</v>
      </c>
      <c r="BT7" s="25">
        <v>134.9</v>
      </c>
      <c r="BU7" s="25">
        <v>112.83</v>
      </c>
      <c r="BV7" s="25">
        <v>112.84</v>
      </c>
      <c r="BW7" s="25">
        <v>110.77</v>
      </c>
      <c r="BX7" s="25">
        <v>112.35</v>
      </c>
      <c r="BY7" s="25">
        <v>106.47</v>
      </c>
      <c r="BZ7" s="25">
        <v>106.47</v>
      </c>
      <c r="CA7" s="25">
        <v>38.75</v>
      </c>
      <c r="CB7" s="25">
        <v>37.79</v>
      </c>
      <c r="CC7" s="25">
        <v>37.32</v>
      </c>
      <c r="CD7" s="25">
        <v>38.65</v>
      </c>
      <c r="CE7" s="25">
        <v>38.65</v>
      </c>
      <c r="CF7" s="25">
        <v>73.86</v>
      </c>
      <c r="CG7" s="25">
        <v>73.849999999999994</v>
      </c>
      <c r="CH7" s="25">
        <v>73.180000000000007</v>
      </c>
      <c r="CI7" s="25">
        <v>73.05</v>
      </c>
      <c r="CJ7" s="25">
        <v>77.53</v>
      </c>
      <c r="CK7" s="25">
        <v>77.53</v>
      </c>
      <c r="CL7" s="25">
        <v>81.650000000000006</v>
      </c>
      <c r="CM7" s="25">
        <v>81.75</v>
      </c>
      <c r="CN7" s="25">
        <v>81.260000000000005</v>
      </c>
      <c r="CO7" s="25">
        <v>82.03</v>
      </c>
      <c r="CP7" s="25">
        <v>80.430000000000007</v>
      </c>
      <c r="CQ7" s="25">
        <v>61.77</v>
      </c>
      <c r="CR7" s="25">
        <v>61.69</v>
      </c>
      <c r="CS7" s="25">
        <v>62.26</v>
      </c>
      <c r="CT7" s="25">
        <v>62.22</v>
      </c>
      <c r="CU7" s="25">
        <v>61.45</v>
      </c>
      <c r="CV7" s="25">
        <v>61.45</v>
      </c>
      <c r="CW7" s="25">
        <v>99.6</v>
      </c>
      <c r="CX7" s="25">
        <v>99.53</v>
      </c>
      <c r="CY7" s="25">
        <v>99.59</v>
      </c>
      <c r="CZ7" s="25">
        <v>98.11</v>
      </c>
      <c r="DA7" s="25">
        <v>99.5</v>
      </c>
      <c r="DB7" s="25">
        <v>100.08</v>
      </c>
      <c r="DC7" s="25">
        <v>100</v>
      </c>
      <c r="DD7" s="25">
        <v>100.16</v>
      </c>
      <c r="DE7" s="25">
        <v>100.28</v>
      </c>
      <c r="DF7" s="25">
        <v>100.29</v>
      </c>
      <c r="DG7" s="25">
        <v>100.29</v>
      </c>
      <c r="DH7" s="25">
        <v>53.76</v>
      </c>
      <c r="DI7" s="25">
        <v>55.77</v>
      </c>
      <c r="DJ7" s="25">
        <v>57.22</v>
      </c>
      <c r="DK7" s="25">
        <v>58.68</v>
      </c>
      <c r="DL7" s="25">
        <v>60.42</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cp:lastPrinted>2024-01-26T09:11:50Z</cp:lastPrinted>
  <dcterms:created xsi:type="dcterms:W3CDTF">2023-12-05T00:54:31Z</dcterms:created>
  <dcterms:modified xsi:type="dcterms:W3CDTF">2024-01-26T09:11:53Z</dcterms:modified>
  <cp:category/>
</cp:coreProperties>
</file>