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3_企業団等\"/>
    </mc:Choice>
  </mc:AlternateContent>
  <xr:revisionPtr revIDLastSave="0" documentId="13_ncr:1_{3ACC2201-F44C-4A89-B782-3834FB17E011}" xr6:coauthVersionLast="36" xr6:coauthVersionMax="36" xr10:uidLastSave="{00000000-0000-0000-0000-000000000000}"/>
  <workbookProtection workbookAlgorithmName="SHA-512" workbookHashValue="8YcxHzD6vl5aNhkgbrgPuzu9iCH2GUqgGwx4+icfW+ElNs5OBwIp/AY6KdaDCcNIP0hBXncyMQ6WL+7oX/zs6Q==" workbookSaltValue="dei/HxbDS7v1rbuf4pibrw=="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B10" i="4"/>
  <c r="BB8" i="4"/>
  <c r="AL8" i="4"/>
  <c r="W8" i="4"/>
  <c r="P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<sst xmlns="http://schemas.openxmlformats.org/spreadsheetml/2006/main" count="231" uniqueCount="113">
  <si>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</si>
  <si>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</si>
  <si>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</si>
  <si>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</si>
  <si>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</si>
  <si>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</si>
  <si>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</si>
  <si>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</si>
  <si>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</si>
  <si>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</si>
  <si>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</si>
  <si>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</si>
  <si>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</si>
  <si>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</si>
  <si>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</si>
  <si>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</si>
  <si>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</si>
  <si>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</si>
  <si>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</si>
  <si>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</si>
  <si>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</si>
  <si>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</si>
  <si>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</si>
  <si>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</si>
  <si>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</si>
  <si>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</si>
  <si>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</si>
  <si>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</si>
  <si>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</si>
  <si>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</si>
  <si>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</si>
  <si>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</si>
  <si>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</si>
  <si>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</si>
  <si>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</si>
  <si>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</si>
  <si>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</si>
  <si>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</si>
  <si>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</si>
  <si>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</si>
  <si>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</si>
  <si>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</si>
  <si>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</si>
  <si>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</si>
  <si>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</si>
  <si>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</si>
  <si>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</si>
  <si>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</si>
  <si>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</si>
  <si>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</si>
  <si>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</si>
  <si>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</si>
  <si>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</si>
  <si>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</si>
  <si>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</si>
  <si>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</si>
  <si>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</si>
  <si>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</si>
  <si>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</si>
  <si>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</si>
  <si>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</si>
  <si>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</si>
  <si>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</si>
  <si>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</si>
  <si>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</si>
  <si>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</si>
  <si>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</si>
  <si>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</si>
  <si>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</si>
  <si>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</si>
  <si>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</si>
  <si>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</si>
  <si>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</si>
  <si>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</si>
  <si>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</si>
  <si>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</si>
  <si>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</si>
  <si>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</si>
  <si>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</si>
  <si>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</si>
  <si>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</si>
  <si>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</si>
  <si>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</si>
  <si>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</si>
  <si>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</si>
  <si>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</si>
  <si>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</si>
  <si>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</si>
  <si>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</si>
  <si>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</si>
  <si>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</si>
  <si>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</si>
  <si>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</si>
  <si>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静岡県大井川広域水道企業団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</si>
  <si>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</si>
  <si>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</si>
  <si>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</si>
  <si>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</si>
  <si>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</si>
  <si>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</si>
  <si>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</si>
  <si>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</si>
  <si>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</si>
  <si>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</si>
  <si>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</si>
  <si>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</si>
  <si>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</si>
  <si>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</si>
  <si>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</si>
  <si>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</si>
  <si>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【①有形固定資産減価償却率・②管路経年化率・③管路更新率】
 供給開始後約35年経過し、減価償却率は徐々に上昇しているが、電気・機械設備は随時更新を実施している。管路は更新時期を迎えていないため、いずれも平均値を下回っている。</t>
    <phoneticPr fontId="4"/>
  </si>
  <si>
    <t xml:space="preserve"> 損益は黒字を維持し、①経常収支比率、③流動比率、④企業債残高対給水収益比率等の各指標も良好であり、健全性は概ね保たれている。
 平成31年３月に策定した経営戦略2019（令和６年３月中間改定予定）により、中長期に亘る今後の健全な用水供給を行うための取組みや財政計画に基づき、今後も健全な事業運営に努めていく。</t>
    <phoneticPr fontId="4"/>
  </si>
  <si>
    <t>・健全性
【①	経常収支比率】
 令和元年度は、長期前受金戻入の減少により若干低下した。令和２年度は、費用が減少したことにより若干上昇した。令和３年度は、収益は前年度より若干低下し、費用が増加したことにより、若干減少した。令和４年度は、収益は前年度より若干上昇し、費用が減少したことにより、若干上昇した。100％以上であり、類団平均値を上回っている。
【②累積欠損金】
 生じていない。
【③流動比率】
 長期の定期預金を開始し、固定資産に区分したことに伴い前年度より低下したが、100％以上であり、類団平均値を上回る。
【④企業債残高対給水収益比率】
 企業債残高は順調に減少しており、類似団体と比べ給水収益に占める企業債残高の比率は低い。
【⑤料金回収率】
 給水原価に企業団を経由し支払をする他団体経費が含まれていることから100％以下の率となっているが、それらを除くと113.74％となり、類団平均値を上回る。
【⑥給水原価】
 給水原価に企業団を経由し支払をする他団体経費が含まれていることから80.11円となるが、それらを除くと70.10円となり、類団平均値を下回る。
・効率性
【⑦施設利用率】
 施設利用率は63.28％、施設能力の約2/3で推移し、類団平均値を上回っている。
【⑧有収率】
 責任水量制のため、有収水量は配水量より大きい値となり、100％を上回っている。類団平均値を上回っている。</t>
    <rPh sb="405" eb="40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</si>
</sst>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0.19</c:v>
                </c:pt>
                <c:pt idx="4" formatCode="#,##0.00;&quot;△&quot;#,##0.00;&quot;-&quot;">
                  <c:v>0.04</c:v>
                </c:pt>
              </c:numCache>
            </c:numRef>
          </c:val>
          <c:extLst>
            <c:ext xmlns:c16="http://schemas.microsoft.com/office/drawing/2014/chart" uri="{C3380CC4-5D6E-409C-BE32-E72D297353CC}">
              <c16:uniqueId val="{00000000-BBC4-4E6E-B90A-5967221E71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BBC4-4E6E-B90A-5967221E71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114.61</c:v>
                </c:pt>
                <c:pt idx="1">
                  <c:v>108.29</c:v>
                </c:pt>
                <c:pt idx="2">
                  <c:v>111.29</c:v>
                </c:pt>
                <c:pt idx="3">
                  <c:v>109.28</c:v>
                </c:pt>
                <c:pt idx="4">
                  <c:v>110.7</c:v>
                </c:pt>
              </c:numCache>
            </c:numRef>
          </c:val>
          <c:extLst>
            <c:ext xmlns:c16="http://schemas.microsoft.com/office/drawing/2014/chart" uri="{C3380CC4-5D6E-409C-BE32-E72D297353CC}">
              <c16:uniqueId val="{00000000-32C9-4AFE-8E3D-D61DA0AB2F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32C9-4AFE-8E3D-D61DA0AB2F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50.15</c:v>
                </c:pt>
                <c:pt idx="1">
                  <c:v>51.98</c:v>
                </c:pt>
                <c:pt idx="2">
                  <c:v>54.05</c:v>
                </c:pt>
                <c:pt idx="3">
                  <c:v>55.84</c:v>
                </c:pt>
                <c:pt idx="4">
                  <c:v>57.02</c:v>
                </c:pt>
              </c:numCache>
            </c:numRef>
          </c:val>
          <c:extLst>
            <c:ext xmlns:c16="http://schemas.microsoft.com/office/drawing/2014/chart" uri="{C3380CC4-5D6E-409C-BE32-E72D297353CC}">
              <c16:uniqueId val="{00000000-50AF-4811-82B8-857B1DA6BC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50AF-4811-82B8-857B1DA6BC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06-40FA-AFD8-34386240DC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1F06-40FA-AFD8-34386240DC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C-462C-80A3-F917AC1759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7BCC-462C-80A3-F917AC1759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265.76</c:v>
                </c:pt>
                <c:pt idx="1">
                  <c:v>333.44</c:v>
                </c:pt>
                <c:pt idx="2">
                  <c:v>435.3</c:v>
                </c:pt>
                <c:pt idx="3">
                  <c:v>480.09</c:v>
                </c:pt>
                <c:pt idx="4">
                  <c:v>418.02</c:v>
                </c:pt>
              </c:numCache>
            </c:numRef>
          </c:val>
          <c:extLst>
            <c:ext xmlns:c16="http://schemas.microsoft.com/office/drawing/2014/chart" uri="{C3380CC4-5D6E-409C-BE32-E72D297353CC}">
              <c16:uniqueId val="{00000000-101A-4916-B4DB-2872567EE5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101A-4916-B4DB-2872567EE5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238.11</c:v>
                </c:pt>
                <c:pt idx="1">
                  <c:v>208.91</c:v>
                </c:pt>
                <c:pt idx="2">
                  <c:v>189.61</c:v>
                </c:pt>
                <c:pt idx="3">
                  <c:v>168.67</c:v>
                </c:pt>
                <c:pt idx="4">
                  <c:v>145.19</c:v>
                </c:pt>
              </c:numCache>
            </c:numRef>
          </c:val>
          <c:extLst>
            <c:ext xmlns:c16="http://schemas.microsoft.com/office/drawing/2014/chart" uri="{C3380CC4-5D6E-409C-BE32-E72D297353CC}">
              <c16:uniqueId val="{00000000-D8CA-4072-9B75-1673E81F94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D8CA-4072-9B75-1673E81F94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104.89</c:v>
                </c:pt>
                <c:pt idx="1">
                  <c:v>97.17</c:v>
                </c:pt>
                <c:pt idx="2">
                  <c:v>99.67</c:v>
                </c:pt>
                <c:pt idx="3">
                  <c:v>97.79</c:v>
                </c:pt>
                <c:pt idx="4">
                  <c:v>99.52</c:v>
                </c:pt>
              </c:numCache>
            </c:numRef>
          </c:val>
          <c:extLst>
            <c:ext xmlns:c16="http://schemas.microsoft.com/office/drawing/2014/chart" uri="{C3380CC4-5D6E-409C-BE32-E72D297353CC}">
              <c16:uniqueId val="{00000000-29CB-40AE-9A6F-CCBCBD44FD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29CB-40AE-9A6F-CCBCBD44FD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75.459999999999994</c:v>
                </c:pt>
                <c:pt idx="1">
                  <c:v>81.48</c:v>
                </c:pt>
                <c:pt idx="2">
                  <c:v>79.400000000000006</c:v>
                </c:pt>
                <c:pt idx="3">
                  <c:v>81.739999999999995</c:v>
                </c:pt>
                <c:pt idx="4">
                  <c:v>80.11</c:v>
                </c:pt>
              </c:numCache>
            </c:numRef>
          </c:val>
          <c:extLst>
            <c:ext xmlns:c16="http://schemas.microsoft.com/office/drawing/2014/chart" uri="{C3380CC4-5D6E-409C-BE32-E72D297353CC}">
              <c16:uniqueId val="{00000000-AB02-4A48-9055-8C37268B5C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AB02-4A48-9055-8C37268B5C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64.75</c:v>
                </c:pt>
                <c:pt idx="1">
                  <c:v>64.37</c:v>
                </c:pt>
                <c:pt idx="2">
                  <c:v>64.400000000000006</c:v>
                </c:pt>
                <c:pt idx="3">
                  <c:v>63.24</c:v>
                </c:pt>
                <c:pt idx="4">
                  <c:v>63.28</c:v>
                </c:pt>
              </c:numCache>
            </c:numRef>
          </c:val>
          <c:extLst>
            <c:ext xmlns:c16="http://schemas.microsoft.com/office/drawing/2014/chart" uri="{C3380CC4-5D6E-409C-BE32-E72D297353CC}">
              <c16:uniqueId val="{00000000-EDC1-4498-B9F4-FD67FF1737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EDC1-4498-B9F4-FD67FF1737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101.55</c:v>
                </c:pt>
                <c:pt idx="1">
                  <c:v>102.1</c:v>
                </c:pt>
                <c:pt idx="2">
                  <c:v>102.12</c:v>
                </c:pt>
                <c:pt idx="3">
                  <c:v>102.27</c:v>
                </c:pt>
                <c:pt idx="4">
                  <c:v>102.64</c:v>
                </c:pt>
              </c:numCache>
            </c:numRef>
          </c:val>
          <c:extLst>
            <c:ext xmlns:c16="http://schemas.microsoft.com/office/drawing/2014/chart" uri="{C3380CC4-5D6E-409C-BE32-E72D297353CC}">
              <c16:uniqueId val="{00000000-1986-4620-BC82-C26A7C6903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1986-4620-BC82-C26A7C6903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37" zoomScale="148" zoomScaleNormal="148"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静岡県　静岡県大井川広域水道企業団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自治体職員</v>
      </c>
      <c r="AE8" s="76"/>
      <c r="AF8" s="76"/>
      <c r="AG8" s="76"/>
      <c r="AH8" s="76"/>
      <c r="AI8" s="76"/>
      <c r="AJ8" s="76"/>
      <c r="AK8" s="2"/>
      <c r="AL8" s="67" t="str">
        <f>データ!$R$6</f>
        <v>-</v>
      </c>
      <c r="AM8" s="67"/>
      <c r="AN8" s="67"/>
      <c r="AO8" s="67"/>
      <c r="AP8" s="67"/>
      <c r="AQ8" s="67"/>
      <c r="AR8" s="67"/>
      <c r="AS8" s="67"/>
      <c r="AT8" s="37" t="str">
        <f>データ!$S$6</f>
        <v>-</v>
      </c>
      <c r="AU8" s="38"/>
      <c r="AV8" s="38"/>
      <c r="AW8" s="38"/>
      <c r="AX8" s="38"/>
      <c r="AY8" s="38"/>
      <c r="AZ8" s="38"/>
      <c r="BA8" s="38"/>
      <c r="BB8" s="56" t="str">
        <f>データ!$T$6</f>
        <v>-</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2">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2">
      <c r="A10" s="2"/>
      <c r="B10" s="37" t="str">
        <f>データ!$N$6</f>
        <v>-</v>
      </c>
      <c r="C10" s="38"/>
      <c r="D10" s="38"/>
      <c r="E10" s="38"/>
      <c r="F10" s="38"/>
      <c r="G10" s="38"/>
      <c r="H10" s="38"/>
      <c r="I10" s="37">
        <f>データ!$O$6</f>
        <v>94.84</v>
      </c>
      <c r="J10" s="38"/>
      <c r="K10" s="38"/>
      <c r="L10" s="38"/>
      <c r="M10" s="38"/>
      <c r="N10" s="38"/>
      <c r="O10" s="66"/>
      <c r="P10" s="56">
        <f>データ!$P$6</f>
        <v>96.64</v>
      </c>
      <c r="Q10" s="56"/>
      <c r="R10" s="56"/>
      <c r="S10" s="56"/>
      <c r="T10" s="56"/>
      <c r="U10" s="56"/>
      <c r="V10" s="56"/>
      <c r="W10" s="67">
        <f>データ!$Q$6</f>
        <v>0</v>
      </c>
      <c r="X10" s="67"/>
      <c r="Y10" s="67"/>
      <c r="Z10" s="67"/>
      <c r="AA10" s="67"/>
      <c r="AB10" s="67"/>
      <c r="AC10" s="67"/>
      <c r="AD10" s="2"/>
      <c r="AE10" s="2"/>
      <c r="AF10" s="2"/>
      <c r="AG10" s="2"/>
      <c r="AH10" s="2"/>
      <c r="AI10" s="2"/>
      <c r="AJ10" s="2"/>
      <c r="AK10" s="2"/>
      <c r="AL10" s="67">
        <f>データ!$U$6</f>
        <v>590520</v>
      </c>
      <c r="AM10" s="67"/>
      <c r="AN10" s="67"/>
      <c r="AO10" s="67"/>
      <c r="AP10" s="67"/>
      <c r="AQ10" s="67"/>
      <c r="AR10" s="67"/>
      <c r="AS10" s="67"/>
      <c r="AT10" s="37">
        <f>データ!$V$6</f>
        <v>932.12</v>
      </c>
      <c r="AU10" s="38"/>
      <c r="AV10" s="38"/>
      <c r="AW10" s="38"/>
      <c r="AX10" s="38"/>
      <c r="AY10" s="38"/>
      <c r="AZ10" s="38"/>
      <c r="BA10" s="38"/>
      <c r="BB10" s="56">
        <f>データ!$W$6</f>
        <v>633.52</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1" t="s">
        <v>112</v>
      </c>
      <c r="BM16" s="92"/>
      <c r="BN16" s="92"/>
      <c r="BO16" s="92"/>
      <c r="BP16" s="92"/>
      <c r="BQ16" s="92"/>
      <c r="BR16" s="92"/>
      <c r="BS16" s="92"/>
      <c r="BT16" s="92"/>
      <c r="BU16" s="92"/>
      <c r="BV16" s="92"/>
      <c r="BW16" s="92"/>
      <c r="BX16" s="92"/>
      <c r="BY16" s="92"/>
      <c r="BZ16" s="9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1"/>
      <c r="BM17" s="92"/>
      <c r="BN17" s="92"/>
      <c r="BO17" s="92"/>
      <c r="BP17" s="92"/>
      <c r="BQ17" s="92"/>
      <c r="BR17" s="92"/>
      <c r="BS17" s="92"/>
      <c r="BT17" s="92"/>
      <c r="BU17" s="92"/>
      <c r="BV17" s="92"/>
      <c r="BW17" s="92"/>
      <c r="BX17" s="92"/>
      <c r="BY17" s="92"/>
      <c r="BZ17" s="9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1"/>
      <c r="BM18" s="92"/>
      <c r="BN18" s="92"/>
      <c r="BO18" s="92"/>
      <c r="BP18" s="92"/>
      <c r="BQ18" s="92"/>
      <c r="BR18" s="92"/>
      <c r="BS18" s="92"/>
      <c r="BT18" s="92"/>
      <c r="BU18" s="92"/>
      <c r="BV18" s="92"/>
      <c r="BW18" s="92"/>
      <c r="BX18" s="92"/>
      <c r="BY18" s="92"/>
      <c r="BZ18" s="9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1"/>
      <c r="BM19" s="92"/>
      <c r="BN19" s="92"/>
      <c r="BO19" s="92"/>
      <c r="BP19" s="92"/>
      <c r="BQ19" s="92"/>
      <c r="BR19" s="92"/>
      <c r="BS19" s="92"/>
      <c r="BT19" s="92"/>
      <c r="BU19" s="92"/>
      <c r="BV19" s="92"/>
      <c r="BW19" s="92"/>
      <c r="BX19" s="92"/>
      <c r="BY19" s="92"/>
      <c r="BZ19" s="9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1"/>
      <c r="BM20" s="92"/>
      <c r="BN20" s="92"/>
      <c r="BO20" s="92"/>
      <c r="BP20" s="92"/>
      <c r="BQ20" s="92"/>
      <c r="BR20" s="92"/>
      <c r="BS20" s="92"/>
      <c r="BT20" s="92"/>
      <c r="BU20" s="92"/>
      <c r="BV20" s="92"/>
      <c r="BW20" s="92"/>
      <c r="BX20" s="92"/>
      <c r="BY20" s="92"/>
      <c r="BZ20" s="9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1"/>
      <c r="BM21" s="92"/>
      <c r="BN21" s="92"/>
      <c r="BO21" s="92"/>
      <c r="BP21" s="92"/>
      <c r="BQ21" s="92"/>
      <c r="BR21" s="92"/>
      <c r="BS21" s="92"/>
      <c r="BT21" s="92"/>
      <c r="BU21" s="92"/>
      <c r="BV21" s="92"/>
      <c r="BW21" s="92"/>
      <c r="BX21" s="92"/>
      <c r="BY21" s="92"/>
      <c r="BZ21" s="9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1"/>
      <c r="BM22" s="92"/>
      <c r="BN22" s="92"/>
      <c r="BO22" s="92"/>
      <c r="BP22" s="92"/>
      <c r="BQ22" s="92"/>
      <c r="BR22" s="92"/>
      <c r="BS22" s="92"/>
      <c r="BT22" s="92"/>
      <c r="BU22" s="92"/>
      <c r="BV22" s="92"/>
      <c r="BW22" s="92"/>
      <c r="BX22" s="92"/>
      <c r="BY22" s="92"/>
      <c r="BZ22" s="9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1"/>
      <c r="BM23" s="92"/>
      <c r="BN23" s="92"/>
      <c r="BO23" s="92"/>
      <c r="BP23" s="92"/>
      <c r="BQ23" s="92"/>
      <c r="BR23" s="92"/>
      <c r="BS23" s="92"/>
      <c r="BT23" s="92"/>
      <c r="BU23" s="92"/>
      <c r="BV23" s="92"/>
      <c r="BW23" s="92"/>
      <c r="BX23" s="92"/>
      <c r="BY23" s="92"/>
      <c r="BZ23" s="9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1"/>
      <c r="BM24" s="92"/>
      <c r="BN24" s="92"/>
      <c r="BO24" s="92"/>
      <c r="BP24" s="92"/>
      <c r="BQ24" s="92"/>
      <c r="BR24" s="92"/>
      <c r="BS24" s="92"/>
      <c r="BT24" s="92"/>
      <c r="BU24" s="92"/>
      <c r="BV24" s="92"/>
      <c r="BW24" s="92"/>
      <c r="BX24" s="92"/>
      <c r="BY24" s="92"/>
      <c r="BZ24" s="9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1"/>
      <c r="BM25" s="92"/>
      <c r="BN25" s="92"/>
      <c r="BO25" s="92"/>
      <c r="BP25" s="92"/>
      <c r="BQ25" s="92"/>
      <c r="BR25" s="92"/>
      <c r="BS25" s="92"/>
      <c r="BT25" s="92"/>
      <c r="BU25" s="92"/>
      <c r="BV25" s="92"/>
      <c r="BW25" s="92"/>
      <c r="BX25" s="92"/>
      <c r="BY25" s="92"/>
      <c r="BZ25" s="9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1"/>
      <c r="BM26" s="92"/>
      <c r="BN26" s="92"/>
      <c r="BO26" s="92"/>
      <c r="BP26" s="92"/>
      <c r="BQ26" s="92"/>
      <c r="BR26" s="92"/>
      <c r="BS26" s="92"/>
      <c r="BT26" s="92"/>
      <c r="BU26" s="92"/>
      <c r="BV26" s="92"/>
      <c r="BW26" s="92"/>
      <c r="BX26" s="92"/>
      <c r="BY26" s="92"/>
      <c r="BZ26" s="9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1"/>
      <c r="BM27" s="92"/>
      <c r="BN27" s="92"/>
      <c r="BO27" s="92"/>
      <c r="BP27" s="92"/>
      <c r="BQ27" s="92"/>
      <c r="BR27" s="92"/>
      <c r="BS27" s="92"/>
      <c r="BT27" s="92"/>
      <c r="BU27" s="92"/>
      <c r="BV27" s="92"/>
      <c r="BW27" s="92"/>
      <c r="BX27" s="92"/>
      <c r="BY27" s="92"/>
      <c r="BZ27" s="9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1"/>
      <c r="BM28" s="92"/>
      <c r="BN28" s="92"/>
      <c r="BO28" s="92"/>
      <c r="BP28" s="92"/>
      <c r="BQ28" s="92"/>
      <c r="BR28" s="92"/>
      <c r="BS28" s="92"/>
      <c r="BT28" s="92"/>
      <c r="BU28" s="92"/>
      <c r="BV28" s="92"/>
      <c r="BW28" s="92"/>
      <c r="BX28" s="92"/>
      <c r="BY28" s="92"/>
      <c r="BZ28" s="9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1"/>
      <c r="BM29" s="92"/>
      <c r="BN29" s="92"/>
      <c r="BO29" s="92"/>
      <c r="BP29" s="92"/>
      <c r="BQ29" s="92"/>
      <c r="BR29" s="92"/>
      <c r="BS29" s="92"/>
      <c r="BT29" s="92"/>
      <c r="BU29" s="92"/>
      <c r="BV29" s="92"/>
      <c r="BW29" s="92"/>
      <c r="BX29" s="92"/>
      <c r="BY29" s="92"/>
      <c r="BZ29" s="9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1"/>
      <c r="BM30" s="92"/>
      <c r="BN30" s="92"/>
      <c r="BO30" s="92"/>
      <c r="BP30" s="92"/>
      <c r="BQ30" s="92"/>
      <c r="BR30" s="92"/>
      <c r="BS30" s="92"/>
      <c r="BT30" s="92"/>
      <c r="BU30" s="92"/>
      <c r="BV30" s="92"/>
      <c r="BW30" s="92"/>
      <c r="BX30" s="92"/>
      <c r="BY30" s="92"/>
      <c r="BZ30" s="9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1"/>
      <c r="BM31" s="92"/>
      <c r="BN31" s="92"/>
      <c r="BO31" s="92"/>
      <c r="BP31" s="92"/>
      <c r="BQ31" s="92"/>
      <c r="BR31" s="92"/>
      <c r="BS31" s="92"/>
      <c r="BT31" s="92"/>
      <c r="BU31" s="92"/>
      <c r="BV31" s="92"/>
      <c r="BW31" s="92"/>
      <c r="BX31" s="92"/>
      <c r="BY31" s="92"/>
      <c r="BZ31" s="9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1"/>
      <c r="BM32" s="92"/>
      <c r="BN32" s="92"/>
      <c r="BO32" s="92"/>
      <c r="BP32" s="92"/>
      <c r="BQ32" s="92"/>
      <c r="BR32" s="92"/>
      <c r="BS32" s="92"/>
      <c r="BT32" s="92"/>
      <c r="BU32" s="92"/>
      <c r="BV32" s="92"/>
      <c r="BW32" s="92"/>
      <c r="BX32" s="92"/>
      <c r="BY32" s="92"/>
      <c r="BZ32" s="9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1"/>
      <c r="BM33" s="92"/>
      <c r="BN33" s="92"/>
      <c r="BO33" s="92"/>
      <c r="BP33" s="92"/>
      <c r="BQ33" s="92"/>
      <c r="BR33" s="92"/>
      <c r="BS33" s="92"/>
      <c r="BT33" s="92"/>
      <c r="BU33" s="92"/>
      <c r="BV33" s="92"/>
      <c r="BW33" s="92"/>
      <c r="BX33" s="92"/>
      <c r="BY33" s="92"/>
      <c r="BZ33" s="9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1"/>
      <c r="BM34" s="92"/>
      <c r="BN34" s="92"/>
      <c r="BO34" s="92"/>
      <c r="BP34" s="92"/>
      <c r="BQ34" s="92"/>
      <c r="BR34" s="92"/>
      <c r="BS34" s="92"/>
      <c r="BT34" s="92"/>
      <c r="BU34" s="92"/>
      <c r="BV34" s="92"/>
      <c r="BW34" s="92"/>
      <c r="BX34" s="92"/>
      <c r="BY34" s="92"/>
      <c r="BZ34" s="9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1"/>
      <c r="BM35" s="92"/>
      <c r="BN35" s="92"/>
      <c r="BO35" s="92"/>
      <c r="BP35" s="92"/>
      <c r="BQ35" s="92"/>
      <c r="BR35" s="92"/>
      <c r="BS35" s="92"/>
      <c r="BT35" s="92"/>
      <c r="BU35" s="92"/>
      <c r="BV35" s="92"/>
      <c r="BW35" s="92"/>
      <c r="BX35" s="92"/>
      <c r="BY35" s="92"/>
      <c r="BZ35" s="9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1"/>
      <c r="BM36" s="92"/>
      <c r="BN36" s="92"/>
      <c r="BO36" s="92"/>
      <c r="BP36" s="92"/>
      <c r="BQ36" s="92"/>
      <c r="BR36" s="92"/>
      <c r="BS36" s="92"/>
      <c r="BT36" s="92"/>
      <c r="BU36" s="92"/>
      <c r="BV36" s="92"/>
      <c r="BW36" s="92"/>
      <c r="BX36" s="92"/>
      <c r="BY36" s="92"/>
      <c r="BZ36" s="9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1"/>
      <c r="BM37" s="92"/>
      <c r="BN37" s="92"/>
      <c r="BO37" s="92"/>
      <c r="BP37" s="92"/>
      <c r="BQ37" s="92"/>
      <c r="BR37" s="92"/>
      <c r="BS37" s="92"/>
      <c r="BT37" s="92"/>
      <c r="BU37" s="92"/>
      <c r="BV37" s="92"/>
      <c r="BW37" s="92"/>
      <c r="BX37" s="92"/>
      <c r="BY37" s="92"/>
      <c r="BZ37" s="9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1"/>
      <c r="BM38" s="92"/>
      <c r="BN38" s="92"/>
      <c r="BO38" s="92"/>
      <c r="BP38" s="92"/>
      <c r="BQ38" s="92"/>
      <c r="BR38" s="92"/>
      <c r="BS38" s="92"/>
      <c r="BT38" s="92"/>
      <c r="BU38" s="92"/>
      <c r="BV38" s="92"/>
      <c r="BW38" s="92"/>
      <c r="BX38" s="92"/>
      <c r="BY38" s="92"/>
      <c r="BZ38" s="9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1"/>
      <c r="BM39" s="92"/>
      <c r="BN39" s="92"/>
      <c r="BO39" s="92"/>
      <c r="BP39" s="92"/>
      <c r="BQ39" s="92"/>
      <c r="BR39" s="92"/>
      <c r="BS39" s="92"/>
      <c r="BT39" s="92"/>
      <c r="BU39" s="92"/>
      <c r="BV39" s="92"/>
      <c r="BW39" s="92"/>
      <c r="BX39" s="92"/>
      <c r="BY39" s="92"/>
      <c r="BZ39" s="9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1"/>
      <c r="BM40" s="92"/>
      <c r="BN40" s="92"/>
      <c r="BO40" s="92"/>
      <c r="BP40" s="92"/>
      <c r="BQ40" s="92"/>
      <c r="BR40" s="92"/>
      <c r="BS40" s="92"/>
      <c r="BT40" s="92"/>
      <c r="BU40" s="92"/>
      <c r="BV40" s="92"/>
      <c r="BW40" s="92"/>
      <c r="BX40" s="92"/>
      <c r="BY40" s="92"/>
      <c r="BZ40" s="9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1"/>
      <c r="BM41" s="92"/>
      <c r="BN41" s="92"/>
      <c r="BO41" s="92"/>
      <c r="BP41" s="92"/>
      <c r="BQ41" s="92"/>
      <c r="BR41" s="92"/>
      <c r="BS41" s="92"/>
      <c r="BT41" s="92"/>
      <c r="BU41" s="92"/>
      <c r="BV41" s="92"/>
      <c r="BW41" s="92"/>
      <c r="BX41" s="92"/>
      <c r="BY41" s="92"/>
      <c r="BZ41" s="9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1"/>
      <c r="BM42" s="92"/>
      <c r="BN42" s="92"/>
      <c r="BO42" s="92"/>
      <c r="BP42" s="92"/>
      <c r="BQ42" s="92"/>
      <c r="BR42" s="92"/>
      <c r="BS42" s="92"/>
      <c r="BT42" s="92"/>
      <c r="BU42" s="92"/>
      <c r="BV42" s="92"/>
      <c r="BW42" s="92"/>
      <c r="BX42" s="92"/>
      <c r="BY42" s="92"/>
      <c r="BZ42" s="9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1"/>
      <c r="BM43" s="92"/>
      <c r="BN43" s="92"/>
      <c r="BO43" s="92"/>
      <c r="BP43" s="92"/>
      <c r="BQ43" s="92"/>
      <c r="BR43" s="92"/>
      <c r="BS43" s="92"/>
      <c r="BT43" s="92"/>
      <c r="BU43" s="92"/>
      <c r="BV43" s="92"/>
      <c r="BW43" s="92"/>
      <c r="BX43" s="92"/>
      <c r="BY43" s="92"/>
      <c r="BZ43" s="9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1"/>
      <c r="BM44" s="92"/>
      <c r="BN44" s="92"/>
      <c r="BO44" s="92"/>
      <c r="BP44" s="92"/>
      <c r="BQ44" s="92"/>
      <c r="BR44" s="92"/>
      <c r="BS44" s="92"/>
      <c r="BT44" s="92"/>
      <c r="BU44" s="92"/>
      <c r="BV44" s="92"/>
      <c r="BW44" s="92"/>
      <c r="BX44" s="92"/>
      <c r="BY44" s="92"/>
      <c r="BZ44" s="9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4d/mzjQ6k+0DjgXWjsZlqPHBUeDG3NEs57+xI1d19pVWbt+s4CPKZcDIOeNrQ6hteI36ho/3TCZnxDBqqkBDyA==" saltValue="Fw+I56uKd0uWs4AgzxPQ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229334</v>
      </c>
      <c r="D6" s="20">
        <f t="shared" si="3"/>
        <v>46</v>
      </c>
      <c r="E6" s="20">
        <f t="shared" si="3"/>
        <v>1</v>
      </c>
      <c r="F6" s="20">
        <f t="shared" si="3"/>
        <v>0</v>
      </c>
      <c r="G6" s="20">
        <f t="shared" si="3"/>
        <v>2</v>
      </c>
      <c r="H6" s="20" t="str">
        <f t="shared" si="3"/>
        <v>静岡県　静岡県大井川広域水道企業団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94.84</v>
      </c>
      <c r="P6" s="21">
        <f t="shared" si="3"/>
        <v>96.64</v>
      </c>
      <c r="Q6" s="21">
        <f t="shared" si="3"/>
        <v>0</v>
      </c>
      <c r="R6" s="21" t="str">
        <f t="shared" si="3"/>
        <v>-</v>
      </c>
      <c r="S6" s="21" t="str">
        <f t="shared" si="3"/>
        <v>-</v>
      </c>
      <c r="T6" s="21" t="str">
        <f t="shared" si="3"/>
        <v>-</v>
      </c>
      <c r="U6" s="21">
        <f t="shared" si="3"/>
        <v>590520</v>
      </c>
      <c r="V6" s="21">
        <f t="shared" si="3"/>
        <v>932.12</v>
      </c>
      <c r="W6" s="21">
        <f t="shared" si="3"/>
        <v>633.52</v>
      </c>
      <c r="X6" s="22">
        <f>IF(X7="",NA(),X7)</f>
        <v>114.61</v>
      </c>
      <c r="Y6" s="22">
        <f t="shared" ref="Y6:AG6" si="4">IF(Y7="",NA(),Y7)</f>
        <v>108.29</v>
      </c>
      <c r="Z6" s="22">
        <f t="shared" si="4"/>
        <v>111.29</v>
      </c>
      <c r="AA6" s="22">
        <f t="shared" si="4"/>
        <v>109.28</v>
      </c>
      <c r="AB6" s="22">
        <f t="shared" si="4"/>
        <v>110.7</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265.76</v>
      </c>
      <c r="AU6" s="22">
        <f t="shared" ref="AU6:BC6" si="6">IF(AU7="",NA(),AU7)</f>
        <v>333.44</v>
      </c>
      <c r="AV6" s="22">
        <f t="shared" si="6"/>
        <v>435.3</v>
      </c>
      <c r="AW6" s="22">
        <f t="shared" si="6"/>
        <v>480.09</v>
      </c>
      <c r="AX6" s="22">
        <f t="shared" si="6"/>
        <v>418.02</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238.11</v>
      </c>
      <c r="BF6" s="22">
        <f t="shared" ref="BF6:BN6" si="7">IF(BF7="",NA(),BF7)</f>
        <v>208.91</v>
      </c>
      <c r="BG6" s="22">
        <f t="shared" si="7"/>
        <v>189.61</v>
      </c>
      <c r="BH6" s="22">
        <f t="shared" si="7"/>
        <v>168.67</v>
      </c>
      <c r="BI6" s="22">
        <f t="shared" si="7"/>
        <v>145.19</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104.89</v>
      </c>
      <c r="BQ6" s="22">
        <f t="shared" ref="BQ6:BY6" si="8">IF(BQ7="",NA(),BQ7)</f>
        <v>97.17</v>
      </c>
      <c r="BR6" s="22">
        <f t="shared" si="8"/>
        <v>99.67</v>
      </c>
      <c r="BS6" s="22">
        <f t="shared" si="8"/>
        <v>97.79</v>
      </c>
      <c r="BT6" s="22">
        <f t="shared" si="8"/>
        <v>99.52</v>
      </c>
      <c r="BU6" s="22">
        <f t="shared" si="8"/>
        <v>112.83</v>
      </c>
      <c r="BV6" s="22">
        <f t="shared" si="8"/>
        <v>112.84</v>
      </c>
      <c r="BW6" s="22">
        <f t="shared" si="8"/>
        <v>110.77</v>
      </c>
      <c r="BX6" s="22">
        <f t="shared" si="8"/>
        <v>112.35</v>
      </c>
      <c r="BY6" s="22">
        <f t="shared" si="8"/>
        <v>106.47</v>
      </c>
      <c r="BZ6" s="21" t="str">
        <f>IF(BZ7="","",IF(BZ7="-","【-】","【"&amp;SUBSTITUTE(TEXT(BZ7,"#,##0.00"),"-","△")&amp;"】"))</f>
        <v>【106.47】</v>
      </c>
      <c r="CA6" s="22">
        <f>IF(CA7="",NA(),CA7)</f>
        <v>75.459999999999994</v>
      </c>
      <c r="CB6" s="22">
        <f t="shared" ref="CB6:CJ6" si="9">IF(CB7="",NA(),CB7)</f>
        <v>81.48</v>
      </c>
      <c r="CC6" s="22">
        <f t="shared" si="9"/>
        <v>79.400000000000006</v>
      </c>
      <c r="CD6" s="22">
        <f t="shared" si="9"/>
        <v>81.739999999999995</v>
      </c>
      <c r="CE6" s="22">
        <f t="shared" si="9"/>
        <v>80.11</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64.75</v>
      </c>
      <c r="CM6" s="22">
        <f t="shared" ref="CM6:CU6" si="10">IF(CM7="",NA(),CM7)</f>
        <v>64.37</v>
      </c>
      <c r="CN6" s="22">
        <f t="shared" si="10"/>
        <v>64.400000000000006</v>
      </c>
      <c r="CO6" s="22">
        <f t="shared" si="10"/>
        <v>63.24</v>
      </c>
      <c r="CP6" s="22">
        <f t="shared" si="10"/>
        <v>63.28</v>
      </c>
      <c r="CQ6" s="22">
        <f t="shared" si="10"/>
        <v>61.77</v>
      </c>
      <c r="CR6" s="22">
        <f t="shared" si="10"/>
        <v>61.69</v>
      </c>
      <c r="CS6" s="22">
        <f t="shared" si="10"/>
        <v>62.26</v>
      </c>
      <c r="CT6" s="22">
        <f t="shared" si="10"/>
        <v>62.22</v>
      </c>
      <c r="CU6" s="22">
        <f t="shared" si="10"/>
        <v>61.45</v>
      </c>
      <c r="CV6" s="21" t="str">
        <f>IF(CV7="","",IF(CV7="-","【-】","【"&amp;SUBSTITUTE(TEXT(CV7,"#,##0.00"),"-","△")&amp;"】"))</f>
        <v>【61.45】</v>
      </c>
      <c r="CW6" s="22">
        <f>IF(CW7="",NA(),CW7)</f>
        <v>101.55</v>
      </c>
      <c r="CX6" s="22">
        <f t="shared" ref="CX6:DF6" si="11">IF(CX7="",NA(),CX7)</f>
        <v>102.1</v>
      </c>
      <c r="CY6" s="22">
        <f t="shared" si="11"/>
        <v>102.12</v>
      </c>
      <c r="CZ6" s="22">
        <f t="shared" si="11"/>
        <v>102.27</v>
      </c>
      <c r="DA6" s="22">
        <f t="shared" si="11"/>
        <v>102.64</v>
      </c>
      <c r="DB6" s="22">
        <f t="shared" si="11"/>
        <v>100.08</v>
      </c>
      <c r="DC6" s="22">
        <f t="shared" si="11"/>
        <v>100</v>
      </c>
      <c r="DD6" s="22">
        <f t="shared" si="11"/>
        <v>100.16</v>
      </c>
      <c r="DE6" s="22">
        <f t="shared" si="11"/>
        <v>100.28</v>
      </c>
      <c r="DF6" s="22">
        <f t="shared" si="11"/>
        <v>100.29</v>
      </c>
      <c r="DG6" s="21" t="str">
        <f>IF(DG7="","",IF(DG7="-","【-】","【"&amp;SUBSTITUTE(TEXT(DG7,"#,##0.00"),"-","△")&amp;"】"))</f>
        <v>【100.29】</v>
      </c>
      <c r="DH6" s="22">
        <f>IF(DH7="",NA(),DH7)</f>
        <v>50.15</v>
      </c>
      <c r="DI6" s="22">
        <f t="shared" ref="DI6:DQ6" si="12">IF(DI7="",NA(),DI7)</f>
        <v>51.98</v>
      </c>
      <c r="DJ6" s="22">
        <f t="shared" si="12"/>
        <v>54.05</v>
      </c>
      <c r="DK6" s="22">
        <f t="shared" si="12"/>
        <v>55.84</v>
      </c>
      <c r="DL6" s="22">
        <f t="shared" si="12"/>
        <v>57.02</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2">
        <f t="shared" si="14"/>
        <v>0.19</v>
      </c>
      <c r="EH6" s="22">
        <f t="shared" si="14"/>
        <v>0.04</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229334</v>
      </c>
      <c r="D7" s="24">
        <v>46</v>
      </c>
      <c r="E7" s="24">
        <v>1</v>
      </c>
      <c r="F7" s="24">
        <v>0</v>
      </c>
      <c r="G7" s="24">
        <v>2</v>
      </c>
      <c r="H7" s="24" t="s">
        <v>93</v>
      </c>
      <c r="I7" s="24" t="s">
        <v>94</v>
      </c>
      <c r="J7" s="24" t="s">
        <v>95</v>
      </c>
      <c r="K7" s="24" t="s">
        <v>96</v>
      </c>
      <c r="L7" s="24" t="s">
        <v>97</v>
      </c>
      <c r="M7" s="24" t="s">
        <v>98</v>
      </c>
      <c r="N7" s="25" t="s">
        <v>99</v>
      </c>
      <c r="O7" s="25">
        <v>94.84</v>
      </c>
      <c r="P7" s="25">
        <v>96.64</v>
      </c>
      <c r="Q7" s="25">
        <v>0</v>
      </c>
      <c r="R7" s="25" t="s">
        <v>99</v>
      </c>
      <c r="S7" s="25" t="s">
        <v>99</v>
      </c>
      <c r="T7" s="25" t="s">
        <v>99</v>
      </c>
      <c r="U7" s="25">
        <v>590520</v>
      </c>
      <c r="V7" s="25">
        <v>932.12</v>
      </c>
      <c r="W7" s="25">
        <v>633.52</v>
      </c>
      <c r="X7" s="25">
        <v>114.61</v>
      </c>
      <c r="Y7" s="25">
        <v>108.29</v>
      </c>
      <c r="Z7" s="25">
        <v>111.29</v>
      </c>
      <c r="AA7" s="25">
        <v>109.28</v>
      </c>
      <c r="AB7" s="25">
        <v>110.7</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265.76</v>
      </c>
      <c r="AU7" s="25">
        <v>333.44</v>
      </c>
      <c r="AV7" s="25">
        <v>435.3</v>
      </c>
      <c r="AW7" s="25">
        <v>480.09</v>
      </c>
      <c r="AX7" s="25">
        <v>418.02</v>
      </c>
      <c r="AY7" s="25">
        <v>258.49</v>
      </c>
      <c r="AZ7" s="25">
        <v>271.10000000000002</v>
      </c>
      <c r="BA7" s="25">
        <v>284.45</v>
      </c>
      <c r="BB7" s="25">
        <v>309.23</v>
      </c>
      <c r="BC7" s="25">
        <v>313.43</v>
      </c>
      <c r="BD7" s="25">
        <v>313.43</v>
      </c>
      <c r="BE7" s="25">
        <v>238.11</v>
      </c>
      <c r="BF7" s="25">
        <v>208.91</v>
      </c>
      <c r="BG7" s="25">
        <v>189.61</v>
      </c>
      <c r="BH7" s="25">
        <v>168.67</v>
      </c>
      <c r="BI7" s="25">
        <v>145.19</v>
      </c>
      <c r="BJ7" s="25">
        <v>290.31</v>
      </c>
      <c r="BK7" s="25">
        <v>272.95999999999998</v>
      </c>
      <c r="BL7" s="25">
        <v>260.95999999999998</v>
      </c>
      <c r="BM7" s="25">
        <v>240.07</v>
      </c>
      <c r="BN7" s="25">
        <v>224.81</v>
      </c>
      <c r="BO7" s="25">
        <v>224.81</v>
      </c>
      <c r="BP7" s="25">
        <v>104.89</v>
      </c>
      <c r="BQ7" s="25">
        <v>97.17</v>
      </c>
      <c r="BR7" s="25">
        <v>99.67</v>
      </c>
      <c r="BS7" s="25">
        <v>97.79</v>
      </c>
      <c r="BT7" s="25">
        <v>99.52</v>
      </c>
      <c r="BU7" s="25">
        <v>112.83</v>
      </c>
      <c r="BV7" s="25">
        <v>112.84</v>
      </c>
      <c r="BW7" s="25">
        <v>110.77</v>
      </c>
      <c r="BX7" s="25">
        <v>112.35</v>
      </c>
      <c r="BY7" s="25">
        <v>106.47</v>
      </c>
      <c r="BZ7" s="25">
        <v>106.47</v>
      </c>
      <c r="CA7" s="25">
        <v>75.459999999999994</v>
      </c>
      <c r="CB7" s="25">
        <v>81.48</v>
      </c>
      <c r="CC7" s="25">
        <v>79.400000000000006</v>
      </c>
      <c r="CD7" s="25">
        <v>81.739999999999995</v>
      </c>
      <c r="CE7" s="25">
        <v>80.11</v>
      </c>
      <c r="CF7" s="25">
        <v>73.86</v>
      </c>
      <c r="CG7" s="25">
        <v>73.849999999999994</v>
      </c>
      <c r="CH7" s="25">
        <v>73.180000000000007</v>
      </c>
      <c r="CI7" s="25">
        <v>73.05</v>
      </c>
      <c r="CJ7" s="25">
        <v>77.53</v>
      </c>
      <c r="CK7" s="25">
        <v>77.53</v>
      </c>
      <c r="CL7" s="25">
        <v>64.75</v>
      </c>
      <c r="CM7" s="25">
        <v>64.37</v>
      </c>
      <c r="CN7" s="25">
        <v>64.400000000000006</v>
      </c>
      <c r="CO7" s="25">
        <v>63.24</v>
      </c>
      <c r="CP7" s="25">
        <v>63.28</v>
      </c>
      <c r="CQ7" s="25">
        <v>61.77</v>
      </c>
      <c r="CR7" s="25">
        <v>61.69</v>
      </c>
      <c r="CS7" s="25">
        <v>62.26</v>
      </c>
      <c r="CT7" s="25">
        <v>62.22</v>
      </c>
      <c r="CU7" s="25">
        <v>61.45</v>
      </c>
      <c r="CV7" s="25">
        <v>61.45</v>
      </c>
      <c r="CW7" s="25">
        <v>101.55</v>
      </c>
      <c r="CX7" s="25">
        <v>102.1</v>
      </c>
      <c r="CY7" s="25">
        <v>102.12</v>
      </c>
      <c r="CZ7" s="25">
        <v>102.27</v>
      </c>
      <c r="DA7" s="25">
        <v>102.64</v>
      </c>
      <c r="DB7" s="25">
        <v>100.08</v>
      </c>
      <c r="DC7" s="25">
        <v>100</v>
      </c>
      <c r="DD7" s="25">
        <v>100.16</v>
      </c>
      <c r="DE7" s="25">
        <v>100.28</v>
      </c>
      <c r="DF7" s="25">
        <v>100.29</v>
      </c>
      <c r="DG7" s="25">
        <v>100.29</v>
      </c>
      <c r="DH7" s="25">
        <v>50.15</v>
      </c>
      <c r="DI7" s="25">
        <v>51.98</v>
      </c>
      <c r="DJ7" s="25">
        <v>54.05</v>
      </c>
      <c r="DK7" s="25">
        <v>55.84</v>
      </c>
      <c r="DL7" s="25">
        <v>57.02</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0.19</v>
      </c>
      <c r="EH7" s="25">
        <v>0.04</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2024-02-14T07:03:39Z</dcterms:modified>
</cp:coreProperties>
</file>