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1_水道（法適）\05 団体からの分析結果提出\01_都道府県\"/>
    </mc:Choice>
  </mc:AlternateContent>
  <xr:revisionPtr revIDLastSave="0" documentId="13_ncr:1_{889B5C4D-A795-4F1E-AF61-12C1DE45231D}" xr6:coauthVersionLast="36" xr6:coauthVersionMax="47" xr10:uidLastSave="{00000000-0000-0000-0000-000000000000}"/>
  <workbookProtection workbookAlgorithmName="SHA-512" workbookHashValue="XWYYLR8DcpoqdycFhD3W7SHJ0EulX7VrFHow41jzOmE02pshdLYut3GosljwVgQ4Xsbi5ZQqZ39yqwLvaFYjYg==" workbookSaltValue="XBvecEoeqPFUQDW4mIbDHQ==" workbookSpinCount="100000" lockStructure="1"/>
  <bookViews>
    <workbookView xWindow="0" yWindow="0" windowWidth="19200" windowHeight="80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I10" i="4" s="1"/>
  <c r="N6" i="5"/>
  <c r="M6" i="5"/>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I85" i="4"/>
  <c r="H85" i="4"/>
  <c r="G85" i="4"/>
  <c r="BB10" i="4"/>
  <c r="B10" i="4"/>
  <c r="BB8" i="4"/>
  <c r="AT8" i="4"/>
  <c r="AL8" i="4"/>
  <c r="AD8" i="4"/>
  <c r="P8"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<sst xmlns="http://schemas.openxmlformats.org/spreadsheetml/2006/main" count="228" uniqueCount="113">
  <si>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</si>
  <si>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</si>
  <si>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</si>
  <si>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</si>
  <si>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</si>
  <si>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</si>
  <si>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</si>
  <si>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</si>
  <si>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</si>
  <si>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</si>
  <si>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</si>
  <si>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</si>
  <si>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</si>
  <si>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</si>
  <si>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</si>
  <si>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</si>
  <si>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</si>
  <si>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</si>
  <si>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</si>
  <si>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</si>
  <si>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</si>
  <si>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</si>
  <si>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</si>
  <si>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</si>
  <si>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</si>
  <si>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</si>
  <si>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</si>
  <si>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</si>
  <si>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</si>
  <si>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</si>
  <si>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</si>
  <si>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</si>
  <si>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</si>
  <si>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</si>
  <si>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</si>
  <si>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</si>
  <si>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</si>
  <si>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</si>
  <si>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</si>
  <si>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</si>
  <si>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</si>
  <si>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</si>
  <si>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</si>
  <si>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</si>
  <si>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</si>
  <si>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</si>
  <si>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</si>
  <si>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</si>
  <si>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</si>
  <si>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</si>
  <si>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</si>
  <si>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</si>
  <si>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</si>
  <si>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</si>
  <si>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</si>
  <si>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</si>
  <si>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</si>
  <si>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</si>
  <si>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</si>
  <si>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</si>
  <si>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</si>
  <si>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</si>
  <si>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</si>
  <si>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</si>
  <si>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</si>
  <si>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</si>
  <si>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</si>
  <si>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</si>
  <si>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</si>
  <si>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</si>
  <si>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</si>
  <si>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</si>
  <si>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</si>
  <si>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</si>
  <si>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</si>
  <si>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</si>
  <si>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</si>
  <si>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</si>
  <si>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</si>
  <si>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</si>
  <si>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</si>
  <si>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</si>
  <si>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</si>
  <si>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</si>
  <si>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</si>
  <si>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</si>
  <si>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</si>
  <si>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</si>
  <si>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</si>
  <si>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</si>
  <si>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</si>
  <si>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</si>
  <si>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</si>
  <si>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</si>
  <si>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</si>
  <si>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</si>
  <si>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</si>
  <si>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</si>
  <si>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</si>
  <si>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</si>
  <si>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</si>
  <si>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</si>
  <si>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</si>
  <si>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</si>
  <si>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</si>
  <si>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</si>
  <si>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</si>
  <si>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</si>
  <si>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</si>
  <si>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</si>
  <si>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【①経常収支比率、②累積欠損金比率】
　物価上昇等による費用の増加により、経常収支比率は減少傾向にあるものの、健全経営の水準となる100％は上回っており、また累積欠損金もないことから、堅調な経営を維持している。
【③流動比率】
　短期債務に対し支払い可能な現金等の保有状況を示す流動比率は100％を上回り、支払能力を確保している。
【④企業債残高対給水収益比率】
　企業債の発行抑制に努めたことにより、企業債残高対給水収益比率は、類似団体平均値（以下「平均値」という。）より低い水準を維持している。
【⑤料金回収率】
　物価上昇等による費用の増加により、料金回収率は減少傾向にあるものの、給水費用を給水収益で賄うことができる100％を上回っている。
【⑥給水原価】
　管路延長が長く、管路等の更新費用及び維持管理費用が高いため、給水原価は平均値に比べて高い水準にある。また、物価上昇等による費用の増加により、給水原価は上昇傾向にある。
【⑦施設利用率】
　施設利用率は平均値を下回っている。これは、計画給水人口に対する現在給水人口が低く、水需要が建設当初の計画水量まで伸びていないためである。
【⑧有収率】
　有収率は100％を維持している。</t>
    <rPh sb="79" eb="81">
      <t>ケイエイ</t>
    </rPh>
    <rPh sb="82" eb="84">
      <t>ケンチョウ</t>
    </rPh>
    <rPh sb="85" eb="87">
      <t>イジ</t>
    </rPh>
    <rPh sb="95" eb="97">
      <t>ケイエイ</t>
    </rPh>
    <rPh sb="139" eb="143">
      <t>リュウドウヒリツ</t>
    </rPh>
    <rPh sb="246" eb="250">
      <t>キュウスイゲンカ</t>
    </rPh>
    <rPh sb="277" eb="282">
      <t>リョウキンカイシュウリツ</t>
    </rPh>
    <rPh sb="283" eb="285">
      <t>ゲンショウ</t>
    </rPh>
    <rPh sb="285" eb="287">
      <t>ケイコウ</t>
    </rPh>
    <rPh sb="404" eb="408">
      <t>キュウスイゲンカ</t>
    </rPh>
    <rPh sb="409" eb="411">
      <t>ジョウショウ</t>
    </rPh>
    <rPh sb="411" eb="413">
      <t>ケイコウ</t>
    </rPh>
    <phoneticPr fontId="4"/>
  </si>
  <si>
    <t>【①有形固定資産減価償却率】
　有形固定資産減価償却率は平均値を上回っている。更に上昇傾向にあり、資産の老朽化が進んでいる。
【②管路経年化率、③管路更新率】
　管路経年化率は平均値を上回っている。優先度の高い管路から順次耐震管に更新しているものの、昭和40～50年代に敷設した管路が多く、老朽化が進行している。なお、令和２年度は法定耐用年数を迎えた管路が多く、管路経年化率が大きく上昇している。
　管路更新率は、更新工事の施工が複数年に及ぶため各年度で変動がある。令和元年度に0％となっているのは当該年度に完成した工事がなかったためである。</t>
    <rPh sb="39" eb="40">
      <t>サラ</t>
    </rPh>
    <rPh sb="56" eb="57">
      <t>スス</t>
    </rPh>
    <rPh sb="135" eb="137">
      <t>フセツ</t>
    </rPh>
    <phoneticPr fontId="4"/>
  </si>
  <si>
    <t>　経営の健全性・効率性について、経常収支比率は100％を上回っており、堅調な経営を維持している。しかし、将来の収支見通しは、人口減少等に伴う給水収益の減少、管路更新に伴う費用の増加などにより、経営状況は悪化する見込みである。
　このため、水道事業の広域連携に取り組み、同様の課題を抱える県内の14市町と県で「広島県水道広域連合企業団」を設立し、令和５年４月から運営を開始しており、広域連携による施設規模の最適化や業務の効率化によるコスト縮減など、効率的な運営を進めるとともに、施設の老朽化に対して着実な更新投資を実施していく。</t>
    <rPh sb="35" eb="37">
      <t>ケンチョウ</t>
    </rPh>
    <rPh sb="38" eb="40">
      <t>ケイエイ</t>
    </rPh>
    <rPh sb="41" eb="43">
      <t>イジ</t>
    </rPh>
    <rPh sb="119" eb="123">
      <t>スイドウジギョウ</t>
    </rPh>
    <rPh sb="124" eb="128">
      <t>コウイキレンケイ</t>
    </rPh>
    <rPh sb="129" eb="130">
      <t>ト</t>
    </rPh>
    <rPh sb="131" eb="132">
      <t>ク</t>
    </rPh>
    <rPh sb="151" eb="152">
      <t>ケン</t>
    </rPh>
    <rPh sb="168" eb="170">
      <t>セツリツ</t>
    </rPh>
    <rPh sb="180" eb="182">
      <t>ウンエイ</t>
    </rPh>
    <rPh sb="183" eb="185">
      <t>カイシ</t>
    </rPh>
    <rPh sb="190" eb="194">
      <t>コウイキレンケイ</t>
    </rPh>
    <rPh sb="197" eb="199">
      <t>シセツ</t>
    </rPh>
    <rPh sb="199" eb="201">
      <t>キボ</t>
    </rPh>
    <rPh sb="202" eb="205">
      <t>サイテキカ</t>
    </rPh>
    <rPh sb="206" eb="208">
      <t>ギョウム</t>
    </rPh>
    <rPh sb="209" eb="212">
      <t>コウリツカ</t>
    </rPh>
    <rPh sb="238" eb="240">
      <t>シセツ</t>
    </rPh>
    <rPh sb="241" eb="244">
      <t>ロウキュウカ</t>
    </rPh>
    <rPh sb="245" eb="246">
      <t>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</si>
</sst>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0.59</c:v>
                </c:pt>
                <c:pt idx="1">
                  <c:v>0</c:v>
                </c:pt>
                <c:pt idx="2" formatCode="#,##0.00;&quot;△&quot;#,##0.00;&quot;-&quot;">
                  <c:v>0.22</c:v>
                </c:pt>
                <c:pt idx="3" formatCode="#,##0.00;&quot;△&quot;#,##0.00;&quot;-&quot;">
                  <c:v>0.42</c:v>
                </c:pt>
                <c:pt idx="4" formatCode="#,##0.00;&quot;△&quot;#,##0.00;&quot;-&quot;">
                  <c:v>0.43</c:v>
                </c:pt>
              </c:numCache>
            </c:numRef>
          </c:val>
          <c:extLst>
            <c:ext xmlns:c16="http://schemas.microsoft.com/office/drawing/2014/chart" uri="{C3380CC4-5D6E-409C-BE32-E72D297353CC}">
              <c16:uniqueId val="{00000000-420F-4E50-8E3B-5774E74570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420F-4E50-8E3B-5774E74570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120.42</c:v>
                </c:pt>
                <c:pt idx="1">
                  <c:v>126.43</c:v>
                </c:pt>
                <c:pt idx="2">
                  <c:v>128.35</c:v>
                </c:pt>
                <c:pt idx="3">
                  <c:v>126.55</c:v>
                </c:pt>
                <c:pt idx="4">
                  <c:v>116.76</c:v>
                </c:pt>
              </c:numCache>
            </c:numRef>
          </c:val>
          <c:extLst>
            <c:ext xmlns:c16="http://schemas.microsoft.com/office/drawing/2014/chart" uri="{C3380CC4-5D6E-409C-BE32-E72D297353CC}">
              <c16:uniqueId val="{00000000-F9A0-47B7-8191-B825530DA7E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F9A0-47B7-8191-B825530DA7E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59.3</c:v>
                </c:pt>
                <c:pt idx="1">
                  <c:v>60.81</c:v>
                </c:pt>
                <c:pt idx="2">
                  <c:v>62.01</c:v>
                </c:pt>
                <c:pt idx="3">
                  <c:v>62.92</c:v>
                </c:pt>
                <c:pt idx="4">
                  <c:v>64.05</c:v>
                </c:pt>
              </c:numCache>
            </c:numRef>
          </c:val>
          <c:extLst>
            <c:ext xmlns:c16="http://schemas.microsoft.com/office/drawing/2014/chart" uri="{C3380CC4-5D6E-409C-BE32-E72D297353CC}">
              <c16:uniqueId val="{00000000-9090-4082-BD04-911D6E45B87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9090-4082-BD04-911D6E45B87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31.92</c:v>
                </c:pt>
                <c:pt idx="1">
                  <c:v>39.01</c:v>
                </c:pt>
                <c:pt idx="2">
                  <c:v>55.74</c:v>
                </c:pt>
                <c:pt idx="3">
                  <c:v>56.28</c:v>
                </c:pt>
                <c:pt idx="4">
                  <c:v>55.68</c:v>
                </c:pt>
              </c:numCache>
            </c:numRef>
          </c:val>
          <c:extLst>
            <c:ext xmlns:c16="http://schemas.microsoft.com/office/drawing/2014/chart" uri="{C3380CC4-5D6E-409C-BE32-E72D297353CC}">
              <c16:uniqueId val="{00000000-9B48-45FE-B952-FC0CBE552A9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9B48-45FE-B952-FC0CBE552A9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AD-418B-B3A1-392B3243868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4EAD-418B-B3A1-392B3243868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444.54</c:v>
                </c:pt>
                <c:pt idx="1">
                  <c:v>497.1</c:v>
                </c:pt>
                <c:pt idx="2">
                  <c:v>464.76</c:v>
                </c:pt>
                <c:pt idx="3">
                  <c:v>439.07</c:v>
                </c:pt>
                <c:pt idx="4">
                  <c:v>466.74</c:v>
                </c:pt>
              </c:numCache>
            </c:numRef>
          </c:val>
          <c:extLst>
            <c:ext xmlns:c16="http://schemas.microsoft.com/office/drawing/2014/chart" uri="{C3380CC4-5D6E-409C-BE32-E72D297353CC}">
              <c16:uniqueId val="{00000000-AEAC-4EB9-9C04-37AC8CB8E8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AEAC-4EB9-9C04-37AC8CB8E8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235.51</c:v>
                </c:pt>
                <c:pt idx="1">
                  <c:v>212.39</c:v>
                </c:pt>
                <c:pt idx="2">
                  <c:v>189.12</c:v>
                </c:pt>
                <c:pt idx="3">
                  <c:v>169</c:v>
                </c:pt>
                <c:pt idx="4">
                  <c:v>149.91</c:v>
                </c:pt>
              </c:numCache>
            </c:numRef>
          </c:val>
          <c:extLst>
            <c:ext xmlns:c16="http://schemas.microsoft.com/office/drawing/2014/chart" uri="{C3380CC4-5D6E-409C-BE32-E72D297353CC}">
              <c16:uniqueId val="{00000000-DB6C-4EFC-B18D-C4ED72FBEE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DB6C-4EFC-B18D-C4ED72FBEE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116.74</c:v>
                </c:pt>
                <c:pt idx="1">
                  <c:v>125.13</c:v>
                </c:pt>
                <c:pt idx="2">
                  <c:v>127.27</c:v>
                </c:pt>
                <c:pt idx="3">
                  <c:v>125.15</c:v>
                </c:pt>
                <c:pt idx="4">
                  <c:v>112.87</c:v>
                </c:pt>
              </c:numCache>
            </c:numRef>
          </c:val>
          <c:extLst>
            <c:ext xmlns:c16="http://schemas.microsoft.com/office/drawing/2014/chart" uri="{C3380CC4-5D6E-409C-BE32-E72D297353CC}">
              <c16:uniqueId val="{00000000-A5FB-4525-AD16-158EE78190B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A5FB-4525-AD16-158EE78190B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100.1</c:v>
                </c:pt>
                <c:pt idx="1">
                  <c:v>93.38</c:v>
                </c:pt>
                <c:pt idx="2">
                  <c:v>91.59</c:v>
                </c:pt>
                <c:pt idx="3">
                  <c:v>94.84</c:v>
                </c:pt>
                <c:pt idx="4">
                  <c:v>106.37</c:v>
                </c:pt>
              </c:numCache>
            </c:numRef>
          </c:val>
          <c:extLst>
            <c:ext xmlns:c16="http://schemas.microsoft.com/office/drawing/2014/chart" uri="{C3380CC4-5D6E-409C-BE32-E72D297353CC}">
              <c16:uniqueId val="{00000000-90B8-4221-A4BA-B8D46D89BF0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90B8-4221-A4BA-B8D46D89BF0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50.67</c:v>
                </c:pt>
                <c:pt idx="1">
                  <c:v>50.83</c:v>
                </c:pt>
                <c:pt idx="2">
                  <c:v>51.3</c:v>
                </c:pt>
                <c:pt idx="3">
                  <c:v>49.91</c:v>
                </c:pt>
                <c:pt idx="4">
                  <c:v>47.96</c:v>
                </c:pt>
              </c:numCache>
            </c:numRef>
          </c:val>
          <c:extLst>
            <c:ext xmlns:c16="http://schemas.microsoft.com/office/drawing/2014/chart" uri="{C3380CC4-5D6E-409C-BE32-E72D297353CC}">
              <c16:uniqueId val="{00000000-918F-495C-B2AE-229A3862E5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918F-495C-B2AE-229A3862E5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90F-4AA4-8E41-8CF8C813656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D90F-4AA4-8E41-8CF8C813656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37" zoomScale="80" zoomScaleNormal="80" workbookViewId="0">
      <selection activeCell="BL64" sqref="BL64:BZ65"/>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x14ac:dyDescent="0.2">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x14ac:dyDescent="0.2">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3" t="str">
        <f>データ!H6</f>
        <v>広島県</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4"/>
      <c r="AE6" s="84"/>
      <c r="AF6" s="84"/>
      <c r="AG6" s="8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73"/>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5" t="s">
        <v>9</v>
      </c>
      <c r="BM7" s="86"/>
      <c r="BN7" s="86"/>
      <c r="BO7" s="86"/>
      <c r="BP7" s="86"/>
      <c r="BQ7" s="86"/>
      <c r="BR7" s="86"/>
      <c r="BS7" s="86"/>
      <c r="BT7" s="86"/>
      <c r="BU7" s="86"/>
      <c r="BV7" s="86"/>
      <c r="BW7" s="86"/>
      <c r="BX7" s="86"/>
      <c r="BY7" s="87"/>
    </row>
    <row r="8" spans="1:78" ht="18.75" customHeight="1" x14ac:dyDescent="0.2">
      <c r="A8" s="2"/>
      <c r="B8" s="78" t="str">
        <f>データ!$I$6</f>
        <v>法適用</v>
      </c>
      <c r="C8" s="79"/>
      <c r="D8" s="79"/>
      <c r="E8" s="79"/>
      <c r="F8" s="79"/>
      <c r="G8" s="79"/>
      <c r="H8" s="79"/>
      <c r="I8" s="78" t="str">
        <f>データ!$J$6</f>
        <v>水道事業</v>
      </c>
      <c r="J8" s="79"/>
      <c r="K8" s="79"/>
      <c r="L8" s="79"/>
      <c r="M8" s="79"/>
      <c r="N8" s="79"/>
      <c r="O8" s="80"/>
      <c r="P8" s="81" t="str">
        <f>データ!$K$6</f>
        <v>用水供給事業</v>
      </c>
      <c r="Q8" s="81"/>
      <c r="R8" s="81"/>
      <c r="S8" s="81"/>
      <c r="T8" s="81"/>
      <c r="U8" s="81"/>
      <c r="V8" s="81"/>
      <c r="W8" s="81" t="str">
        <f>データ!$L$6</f>
        <v>B</v>
      </c>
      <c r="X8" s="81"/>
      <c r="Y8" s="81"/>
      <c r="Z8" s="81"/>
      <c r="AA8" s="81"/>
      <c r="AB8" s="81"/>
      <c r="AC8" s="81"/>
      <c r="AD8" s="81" t="str">
        <f>データ!$M$6</f>
        <v>自治体職員</v>
      </c>
      <c r="AE8" s="81"/>
      <c r="AF8" s="81"/>
      <c r="AG8" s="81"/>
      <c r="AH8" s="81"/>
      <c r="AI8" s="81"/>
      <c r="AJ8" s="81"/>
      <c r="AK8" s="2"/>
      <c r="AL8" s="72">
        <f>データ!$R$6</f>
        <v>2770623</v>
      </c>
      <c r="AM8" s="72"/>
      <c r="AN8" s="72"/>
      <c r="AO8" s="72"/>
      <c r="AP8" s="72"/>
      <c r="AQ8" s="72"/>
      <c r="AR8" s="72"/>
      <c r="AS8" s="72"/>
      <c r="AT8" s="37">
        <f>データ!$S$6</f>
        <v>8478.94</v>
      </c>
      <c r="AU8" s="38"/>
      <c r="AV8" s="38"/>
      <c r="AW8" s="38"/>
      <c r="AX8" s="38"/>
      <c r="AY8" s="38"/>
      <c r="AZ8" s="38"/>
      <c r="BA8" s="38"/>
      <c r="BB8" s="55">
        <f>データ!$T$6</f>
        <v>326.77</v>
      </c>
      <c r="BC8" s="55"/>
      <c r="BD8" s="55"/>
      <c r="BE8" s="55"/>
      <c r="BF8" s="55"/>
      <c r="BG8" s="55"/>
      <c r="BH8" s="55"/>
      <c r="BI8" s="55"/>
      <c r="BJ8" s="3"/>
      <c r="BK8" s="3"/>
      <c r="BL8" s="74" t="s">
        <v>10</v>
      </c>
      <c r="BM8" s="75"/>
      <c r="BN8" s="76" t="s">
        <v>11</v>
      </c>
      <c r="BO8" s="76"/>
      <c r="BP8" s="76"/>
      <c r="BQ8" s="76"/>
      <c r="BR8" s="76"/>
      <c r="BS8" s="76"/>
      <c r="BT8" s="76"/>
      <c r="BU8" s="76"/>
      <c r="BV8" s="76"/>
      <c r="BW8" s="76"/>
      <c r="BX8" s="76"/>
      <c r="BY8" s="77"/>
    </row>
    <row r="9" spans="1:78" ht="18.75" customHeight="1" x14ac:dyDescent="0.2">
      <c r="A9" s="2"/>
      <c r="B9" s="45" t="s">
        <v>12</v>
      </c>
      <c r="C9" s="46"/>
      <c r="D9" s="46"/>
      <c r="E9" s="46"/>
      <c r="F9" s="46"/>
      <c r="G9" s="46"/>
      <c r="H9" s="46"/>
      <c r="I9" s="45" t="s">
        <v>13</v>
      </c>
      <c r="J9" s="46"/>
      <c r="K9" s="46"/>
      <c r="L9" s="46"/>
      <c r="M9" s="46"/>
      <c r="N9" s="46"/>
      <c r="O9" s="73"/>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86.56</v>
      </c>
      <c r="J10" s="38"/>
      <c r="K10" s="38"/>
      <c r="L10" s="38"/>
      <c r="M10" s="38"/>
      <c r="N10" s="38"/>
      <c r="O10" s="71"/>
      <c r="P10" s="55">
        <f>データ!$P$6</f>
        <v>96.54</v>
      </c>
      <c r="Q10" s="55"/>
      <c r="R10" s="55"/>
      <c r="S10" s="55"/>
      <c r="T10" s="55"/>
      <c r="U10" s="55"/>
      <c r="V10" s="55"/>
      <c r="W10" s="72">
        <f>データ!$Q$6</f>
        <v>0</v>
      </c>
      <c r="X10" s="72"/>
      <c r="Y10" s="72"/>
      <c r="Z10" s="72"/>
      <c r="AA10" s="72"/>
      <c r="AB10" s="72"/>
      <c r="AC10" s="72"/>
      <c r="AD10" s="2"/>
      <c r="AE10" s="2"/>
      <c r="AF10" s="2"/>
      <c r="AG10" s="2"/>
      <c r="AH10" s="2"/>
      <c r="AI10" s="2"/>
      <c r="AJ10" s="2"/>
      <c r="AK10" s="2"/>
      <c r="AL10" s="72">
        <f>データ!$U$6</f>
        <v>2515754</v>
      </c>
      <c r="AM10" s="72"/>
      <c r="AN10" s="72"/>
      <c r="AO10" s="72"/>
      <c r="AP10" s="72"/>
      <c r="AQ10" s="72"/>
      <c r="AR10" s="72"/>
      <c r="AS10" s="72"/>
      <c r="AT10" s="37">
        <f>データ!$V$6</f>
        <v>1333.13</v>
      </c>
      <c r="AU10" s="38"/>
      <c r="AV10" s="38"/>
      <c r="AW10" s="38"/>
      <c r="AX10" s="38"/>
      <c r="AY10" s="38"/>
      <c r="AZ10" s="38"/>
      <c r="BA10" s="38"/>
      <c r="BB10" s="55">
        <f>データ!$W$6</f>
        <v>1887.1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32.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SskrFp8iBXrniczh2zrELHlZXPqTf3G0WJEDB3JV36IOvU3D8hMj5JTjwdCmDoM3fM3HwHdPFC050aMkIi9h2Q==" saltValue="XfXbI6FvZTQfFv9mTurw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9" t="s">
        <v>50</v>
      </c>
      <c r="I3" s="90"/>
      <c r="J3" s="90"/>
      <c r="K3" s="90"/>
      <c r="L3" s="90"/>
      <c r="M3" s="90"/>
      <c r="N3" s="90"/>
      <c r="O3" s="90"/>
      <c r="P3" s="90"/>
      <c r="Q3" s="90"/>
      <c r="R3" s="90"/>
      <c r="S3" s="90"/>
      <c r="T3" s="90"/>
      <c r="U3" s="90"/>
      <c r="V3" s="90"/>
      <c r="W3" s="91"/>
      <c r="X3" s="95" t="s">
        <v>51</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52</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15" t="s">
        <v>53</v>
      </c>
      <c r="B4" s="17"/>
      <c r="C4" s="17"/>
      <c r="D4" s="17"/>
      <c r="E4" s="17"/>
      <c r="F4" s="17"/>
      <c r="G4" s="17"/>
      <c r="H4" s="92"/>
      <c r="I4" s="93"/>
      <c r="J4" s="93"/>
      <c r="K4" s="93"/>
      <c r="L4" s="93"/>
      <c r="M4" s="93"/>
      <c r="N4" s="93"/>
      <c r="O4" s="93"/>
      <c r="P4" s="93"/>
      <c r="Q4" s="93"/>
      <c r="R4" s="93"/>
      <c r="S4" s="93"/>
      <c r="T4" s="93"/>
      <c r="U4" s="93"/>
      <c r="V4" s="93"/>
      <c r="W4" s="94"/>
      <c r="X4" s="88" t="s">
        <v>54</v>
      </c>
      <c r="Y4" s="88"/>
      <c r="Z4" s="88"/>
      <c r="AA4" s="88"/>
      <c r="AB4" s="88"/>
      <c r="AC4" s="88"/>
      <c r="AD4" s="88"/>
      <c r="AE4" s="88"/>
      <c r="AF4" s="88"/>
      <c r="AG4" s="88"/>
      <c r="AH4" s="88"/>
      <c r="AI4" s="88" t="s">
        <v>55</v>
      </c>
      <c r="AJ4" s="88"/>
      <c r="AK4" s="88"/>
      <c r="AL4" s="88"/>
      <c r="AM4" s="88"/>
      <c r="AN4" s="88"/>
      <c r="AO4" s="88"/>
      <c r="AP4" s="88"/>
      <c r="AQ4" s="88"/>
      <c r="AR4" s="88"/>
      <c r="AS4" s="88"/>
      <c r="AT4" s="88" t="s">
        <v>56</v>
      </c>
      <c r="AU4" s="88"/>
      <c r="AV4" s="88"/>
      <c r="AW4" s="88"/>
      <c r="AX4" s="88"/>
      <c r="AY4" s="88"/>
      <c r="AZ4" s="88"/>
      <c r="BA4" s="88"/>
      <c r="BB4" s="88"/>
      <c r="BC4" s="88"/>
      <c r="BD4" s="88"/>
      <c r="BE4" s="88" t="s">
        <v>57</v>
      </c>
      <c r="BF4" s="88"/>
      <c r="BG4" s="88"/>
      <c r="BH4" s="88"/>
      <c r="BI4" s="88"/>
      <c r="BJ4" s="88"/>
      <c r="BK4" s="88"/>
      <c r="BL4" s="88"/>
      <c r="BM4" s="88"/>
      <c r="BN4" s="88"/>
      <c r="BO4" s="88"/>
      <c r="BP4" s="88" t="s">
        <v>58</v>
      </c>
      <c r="BQ4" s="88"/>
      <c r="BR4" s="88"/>
      <c r="BS4" s="88"/>
      <c r="BT4" s="88"/>
      <c r="BU4" s="88"/>
      <c r="BV4" s="88"/>
      <c r="BW4" s="88"/>
      <c r="BX4" s="88"/>
      <c r="BY4" s="88"/>
      <c r="BZ4" s="88"/>
      <c r="CA4" s="88" t="s">
        <v>59</v>
      </c>
      <c r="CB4" s="88"/>
      <c r="CC4" s="88"/>
      <c r="CD4" s="88"/>
      <c r="CE4" s="88"/>
      <c r="CF4" s="88"/>
      <c r="CG4" s="88"/>
      <c r="CH4" s="88"/>
      <c r="CI4" s="88"/>
      <c r="CJ4" s="88"/>
      <c r="CK4" s="88"/>
      <c r="CL4" s="88" t="s">
        <v>60</v>
      </c>
      <c r="CM4" s="88"/>
      <c r="CN4" s="88"/>
      <c r="CO4" s="88"/>
      <c r="CP4" s="88"/>
      <c r="CQ4" s="88"/>
      <c r="CR4" s="88"/>
      <c r="CS4" s="88"/>
      <c r="CT4" s="88"/>
      <c r="CU4" s="88"/>
      <c r="CV4" s="88"/>
      <c r="CW4" s="88" t="s">
        <v>61</v>
      </c>
      <c r="CX4" s="88"/>
      <c r="CY4" s="88"/>
      <c r="CZ4" s="88"/>
      <c r="DA4" s="88"/>
      <c r="DB4" s="88"/>
      <c r="DC4" s="88"/>
      <c r="DD4" s="88"/>
      <c r="DE4" s="88"/>
      <c r="DF4" s="88"/>
      <c r="DG4" s="88"/>
      <c r="DH4" s="88" t="s">
        <v>62</v>
      </c>
      <c r="DI4" s="88"/>
      <c r="DJ4" s="88"/>
      <c r="DK4" s="88"/>
      <c r="DL4" s="88"/>
      <c r="DM4" s="88"/>
      <c r="DN4" s="88"/>
      <c r="DO4" s="88"/>
      <c r="DP4" s="88"/>
      <c r="DQ4" s="88"/>
      <c r="DR4" s="88"/>
      <c r="DS4" s="88" t="s">
        <v>63</v>
      </c>
      <c r="DT4" s="88"/>
      <c r="DU4" s="88"/>
      <c r="DV4" s="88"/>
      <c r="DW4" s="88"/>
      <c r="DX4" s="88"/>
      <c r="DY4" s="88"/>
      <c r="DZ4" s="88"/>
      <c r="EA4" s="88"/>
      <c r="EB4" s="88"/>
      <c r="EC4" s="88"/>
      <c r="ED4" s="88" t="s">
        <v>64</v>
      </c>
      <c r="EE4" s="88"/>
      <c r="EF4" s="88"/>
      <c r="EG4" s="88"/>
      <c r="EH4" s="88"/>
      <c r="EI4" s="88"/>
      <c r="EJ4" s="88"/>
      <c r="EK4" s="88"/>
      <c r="EL4" s="88"/>
      <c r="EM4" s="88"/>
      <c r="EN4" s="8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340006</v>
      </c>
      <c r="D6" s="20">
        <f t="shared" si="3"/>
        <v>46</v>
      </c>
      <c r="E6" s="20">
        <f t="shared" si="3"/>
        <v>1</v>
      </c>
      <c r="F6" s="20">
        <f t="shared" si="3"/>
        <v>0</v>
      </c>
      <c r="G6" s="20">
        <f t="shared" si="3"/>
        <v>2</v>
      </c>
      <c r="H6" s="20" t="str">
        <f t="shared" si="3"/>
        <v>広島県</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86.56</v>
      </c>
      <c r="P6" s="21">
        <f t="shared" si="3"/>
        <v>96.54</v>
      </c>
      <c r="Q6" s="21">
        <f t="shared" si="3"/>
        <v>0</v>
      </c>
      <c r="R6" s="21">
        <f t="shared" si="3"/>
        <v>2770623</v>
      </c>
      <c r="S6" s="21">
        <f t="shared" si="3"/>
        <v>8478.94</v>
      </c>
      <c r="T6" s="21">
        <f t="shared" si="3"/>
        <v>326.77</v>
      </c>
      <c r="U6" s="21">
        <f t="shared" si="3"/>
        <v>2515754</v>
      </c>
      <c r="V6" s="21">
        <f t="shared" si="3"/>
        <v>1333.13</v>
      </c>
      <c r="W6" s="21">
        <f t="shared" si="3"/>
        <v>1887.1</v>
      </c>
      <c r="X6" s="22">
        <f>IF(X7="",NA(),X7)</f>
        <v>120.42</v>
      </c>
      <c r="Y6" s="22">
        <f t="shared" ref="Y6:AG6" si="4">IF(Y7="",NA(),Y7)</f>
        <v>126.43</v>
      </c>
      <c r="Z6" s="22">
        <f t="shared" si="4"/>
        <v>128.35</v>
      </c>
      <c r="AA6" s="22">
        <f t="shared" si="4"/>
        <v>126.55</v>
      </c>
      <c r="AB6" s="22">
        <f t="shared" si="4"/>
        <v>116.76</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444.54</v>
      </c>
      <c r="AU6" s="22">
        <f t="shared" ref="AU6:BC6" si="6">IF(AU7="",NA(),AU7)</f>
        <v>497.1</v>
      </c>
      <c r="AV6" s="22">
        <f t="shared" si="6"/>
        <v>464.76</v>
      </c>
      <c r="AW6" s="22">
        <f t="shared" si="6"/>
        <v>439.07</v>
      </c>
      <c r="AX6" s="22">
        <f t="shared" si="6"/>
        <v>466.74</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235.51</v>
      </c>
      <c r="BF6" s="22">
        <f t="shared" ref="BF6:BN6" si="7">IF(BF7="",NA(),BF7)</f>
        <v>212.39</v>
      </c>
      <c r="BG6" s="22">
        <f t="shared" si="7"/>
        <v>189.12</v>
      </c>
      <c r="BH6" s="22">
        <f t="shared" si="7"/>
        <v>169</v>
      </c>
      <c r="BI6" s="22">
        <f t="shared" si="7"/>
        <v>149.91</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116.74</v>
      </c>
      <c r="BQ6" s="22">
        <f t="shared" ref="BQ6:BY6" si="8">IF(BQ7="",NA(),BQ7)</f>
        <v>125.13</v>
      </c>
      <c r="BR6" s="22">
        <f t="shared" si="8"/>
        <v>127.27</v>
      </c>
      <c r="BS6" s="22">
        <f t="shared" si="8"/>
        <v>125.15</v>
      </c>
      <c r="BT6" s="22">
        <f t="shared" si="8"/>
        <v>112.87</v>
      </c>
      <c r="BU6" s="22">
        <f t="shared" si="8"/>
        <v>112.83</v>
      </c>
      <c r="BV6" s="22">
        <f t="shared" si="8"/>
        <v>112.84</v>
      </c>
      <c r="BW6" s="22">
        <f t="shared" si="8"/>
        <v>110.77</v>
      </c>
      <c r="BX6" s="22">
        <f t="shared" si="8"/>
        <v>112.35</v>
      </c>
      <c r="BY6" s="22">
        <f t="shared" si="8"/>
        <v>106.47</v>
      </c>
      <c r="BZ6" s="21" t="str">
        <f>IF(BZ7="","",IF(BZ7="-","【-】","【"&amp;SUBSTITUTE(TEXT(BZ7,"#,##0.00"),"-","△")&amp;"】"))</f>
        <v>【106.47】</v>
      </c>
      <c r="CA6" s="22">
        <f>IF(CA7="",NA(),CA7)</f>
        <v>100.1</v>
      </c>
      <c r="CB6" s="22">
        <f t="shared" ref="CB6:CJ6" si="9">IF(CB7="",NA(),CB7)</f>
        <v>93.38</v>
      </c>
      <c r="CC6" s="22">
        <f t="shared" si="9"/>
        <v>91.59</v>
      </c>
      <c r="CD6" s="22">
        <f t="shared" si="9"/>
        <v>94.84</v>
      </c>
      <c r="CE6" s="22">
        <f t="shared" si="9"/>
        <v>106.37</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50.67</v>
      </c>
      <c r="CM6" s="22">
        <f t="shared" ref="CM6:CU6" si="10">IF(CM7="",NA(),CM7)</f>
        <v>50.83</v>
      </c>
      <c r="CN6" s="22">
        <f t="shared" si="10"/>
        <v>51.3</v>
      </c>
      <c r="CO6" s="22">
        <f t="shared" si="10"/>
        <v>49.91</v>
      </c>
      <c r="CP6" s="22">
        <f t="shared" si="10"/>
        <v>47.96</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100</v>
      </c>
      <c r="CZ6" s="22">
        <f t="shared" si="11"/>
        <v>100</v>
      </c>
      <c r="DA6" s="22">
        <f t="shared" si="11"/>
        <v>100</v>
      </c>
      <c r="DB6" s="22">
        <f t="shared" si="11"/>
        <v>100.08</v>
      </c>
      <c r="DC6" s="22">
        <f t="shared" si="11"/>
        <v>100</v>
      </c>
      <c r="DD6" s="22">
        <f t="shared" si="11"/>
        <v>100.16</v>
      </c>
      <c r="DE6" s="22">
        <f t="shared" si="11"/>
        <v>100.28</v>
      </c>
      <c r="DF6" s="22">
        <f t="shared" si="11"/>
        <v>100.29</v>
      </c>
      <c r="DG6" s="21" t="str">
        <f>IF(DG7="","",IF(DG7="-","【-】","【"&amp;SUBSTITUTE(TEXT(DG7,"#,##0.00"),"-","△")&amp;"】"))</f>
        <v>【100.29】</v>
      </c>
      <c r="DH6" s="22">
        <f>IF(DH7="",NA(),DH7)</f>
        <v>59.3</v>
      </c>
      <c r="DI6" s="22">
        <f t="shared" ref="DI6:DQ6" si="12">IF(DI7="",NA(),DI7)</f>
        <v>60.81</v>
      </c>
      <c r="DJ6" s="22">
        <f t="shared" si="12"/>
        <v>62.01</v>
      </c>
      <c r="DK6" s="22">
        <f t="shared" si="12"/>
        <v>62.92</v>
      </c>
      <c r="DL6" s="22">
        <f t="shared" si="12"/>
        <v>64.05</v>
      </c>
      <c r="DM6" s="22">
        <f t="shared" si="12"/>
        <v>55.77</v>
      </c>
      <c r="DN6" s="22">
        <f t="shared" si="12"/>
        <v>56.48</v>
      </c>
      <c r="DO6" s="22">
        <f t="shared" si="12"/>
        <v>57.5</v>
      </c>
      <c r="DP6" s="22">
        <f t="shared" si="12"/>
        <v>58.52</v>
      </c>
      <c r="DQ6" s="22">
        <f t="shared" si="12"/>
        <v>59.51</v>
      </c>
      <c r="DR6" s="21" t="str">
        <f>IF(DR7="","",IF(DR7="-","【-】","【"&amp;SUBSTITUTE(TEXT(DR7,"#,##0.00"),"-","△")&amp;"】"))</f>
        <v>【59.51】</v>
      </c>
      <c r="DS6" s="22">
        <f>IF(DS7="",NA(),DS7)</f>
        <v>31.92</v>
      </c>
      <c r="DT6" s="22">
        <f t="shared" ref="DT6:EB6" si="13">IF(DT7="",NA(),DT7)</f>
        <v>39.01</v>
      </c>
      <c r="DU6" s="22">
        <f t="shared" si="13"/>
        <v>55.74</v>
      </c>
      <c r="DV6" s="22">
        <f t="shared" si="13"/>
        <v>56.28</v>
      </c>
      <c r="DW6" s="22">
        <f t="shared" si="13"/>
        <v>55.68</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0.59</v>
      </c>
      <c r="EE6" s="21">
        <f t="shared" ref="EE6:EM6" si="14">IF(EE7="",NA(),EE7)</f>
        <v>0</v>
      </c>
      <c r="EF6" s="22">
        <f t="shared" si="14"/>
        <v>0.22</v>
      </c>
      <c r="EG6" s="22">
        <f t="shared" si="14"/>
        <v>0.42</v>
      </c>
      <c r="EH6" s="22">
        <f t="shared" si="14"/>
        <v>0.43</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340006</v>
      </c>
      <c r="D7" s="24">
        <v>46</v>
      </c>
      <c r="E7" s="24">
        <v>1</v>
      </c>
      <c r="F7" s="24">
        <v>0</v>
      </c>
      <c r="G7" s="24">
        <v>2</v>
      </c>
      <c r="H7" s="24" t="s">
        <v>93</v>
      </c>
      <c r="I7" s="24" t="s">
        <v>94</v>
      </c>
      <c r="J7" s="24" t="s">
        <v>95</v>
      </c>
      <c r="K7" s="24" t="s">
        <v>96</v>
      </c>
      <c r="L7" s="24" t="s">
        <v>97</v>
      </c>
      <c r="M7" s="24" t="s">
        <v>98</v>
      </c>
      <c r="N7" s="25" t="s">
        <v>99</v>
      </c>
      <c r="O7" s="25">
        <v>86.56</v>
      </c>
      <c r="P7" s="25">
        <v>96.54</v>
      </c>
      <c r="Q7" s="25">
        <v>0</v>
      </c>
      <c r="R7" s="25">
        <v>2770623</v>
      </c>
      <c r="S7" s="25">
        <v>8478.94</v>
      </c>
      <c r="T7" s="25">
        <v>326.77</v>
      </c>
      <c r="U7" s="25">
        <v>2515754</v>
      </c>
      <c r="V7" s="25">
        <v>1333.13</v>
      </c>
      <c r="W7" s="25">
        <v>1887.1</v>
      </c>
      <c r="X7" s="25">
        <v>120.42</v>
      </c>
      <c r="Y7" s="25">
        <v>126.43</v>
      </c>
      <c r="Z7" s="25">
        <v>128.35</v>
      </c>
      <c r="AA7" s="25">
        <v>126.55</v>
      </c>
      <c r="AB7" s="25">
        <v>116.76</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444.54</v>
      </c>
      <c r="AU7" s="25">
        <v>497.1</v>
      </c>
      <c r="AV7" s="25">
        <v>464.76</v>
      </c>
      <c r="AW7" s="25">
        <v>439.07</v>
      </c>
      <c r="AX7" s="25">
        <v>466.74</v>
      </c>
      <c r="AY7" s="25">
        <v>258.49</v>
      </c>
      <c r="AZ7" s="25">
        <v>271.10000000000002</v>
      </c>
      <c r="BA7" s="25">
        <v>284.45</v>
      </c>
      <c r="BB7" s="25">
        <v>309.23</v>
      </c>
      <c r="BC7" s="25">
        <v>313.43</v>
      </c>
      <c r="BD7" s="25">
        <v>313.43</v>
      </c>
      <c r="BE7" s="25">
        <v>235.51</v>
      </c>
      <c r="BF7" s="25">
        <v>212.39</v>
      </c>
      <c r="BG7" s="25">
        <v>189.12</v>
      </c>
      <c r="BH7" s="25">
        <v>169</v>
      </c>
      <c r="BI7" s="25">
        <v>149.91</v>
      </c>
      <c r="BJ7" s="25">
        <v>290.31</v>
      </c>
      <c r="BK7" s="25">
        <v>272.95999999999998</v>
      </c>
      <c r="BL7" s="25">
        <v>260.95999999999998</v>
      </c>
      <c r="BM7" s="25">
        <v>240.07</v>
      </c>
      <c r="BN7" s="25">
        <v>224.81</v>
      </c>
      <c r="BO7" s="25">
        <v>224.81</v>
      </c>
      <c r="BP7" s="25">
        <v>116.74</v>
      </c>
      <c r="BQ7" s="25">
        <v>125.13</v>
      </c>
      <c r="BR7" s="25">
        <v>127.27</v>
      </c>
      <c r="BS7" s="25">
        <v>125.15</v>
      </c>
      <c r="BT7" s="25">
        <v>112.87</v>
      </c>
      <c r="BU7" s="25">
        <v>112.83</v>
      </c>
      <c r="BV7" s="25">
        <v>112.84</v>
      </c>
      <c r="BW7" s="25">
        <v>110.77</v>
      </c>
      <c r="BX7" s="25">
        <v>112.35</v>
      </c>
      <c r="BY7" s="25">
        <v>106.47</v>
      </c>
      <c r="BZ7" s="25">
        <v>106.47</v>
      </c>
      <c r="CA7" s="25">
        <v>100.1</v>
      </c>
      <c r="CB7" s="25">
        <v>93.38</v>
      </c>
      <c r="CC7" s="25">
        <v>91.59</v>
      </c>
      <c r="CD7" s="25">
        <v>94.84</v>
      </c>
      <c r="CE7" s="25">
        <v>106.37</v>
      </c>
      <c r="CF7" s="25">
        <v>73.86</v>
      </c>
      <c r="CG7" s="25">
        <v>73.849999999999994</v>
      </c>
      <c r="CH7" s="25">
        <v>73.180000000000007</v>
      </c>
      <c r="CI7" s="25">
        <v>73.05</v>
      </c>
      <c r="CJ7" s="25">
        <v>77.53</v>
      </c>
      <c r="CK7" s="25">
        <v>77.53</v>
      </c>
      <c r="CL7" s="25">
        <v>50.67</v>
      </c>
      <c r="CM7" s="25">
        <v>50.83</v>
      </c>
      <c r="CN7" s="25">
        <v>51.3</v>
      </c>
      <c r="CO7" s="25">
        <v>49.91</v>
      </c>
      <c r="CP7" s="25">
        <v>47.96</v>
      </c>
      <c r="CQ7" s="25">
        <v>61.77</v>
      </c>
      <c r="CR7" s="25">
        <v>61.69</v>
      </c>
      <c r="CS7" s="25">
        <v>62.26</v>
      </c>
      <c r="CT7" s="25">
        <v>62.22</v>
      </c>
      <c r="CU7" s="25">
        <v>61.45</v>
      </c>
      <c r="CV7" s="25">
        <v>61.45</v>
      </c>
      <c r="CW7" s="25">
        <v>100</v>
      </c>
      <c r="CX7" s="25">
        <v>100</v>
      </c>
      <c r="CY7" s="25">
        <v>100</v>
      </c>
      <c r="CZ7" s="25">
        <v>100</v>
      </c>
      <c r="DA7" s="25">
        <v>100</v>
      </c>
      <c r="DB7" s="25">
        <v>100.08</v>
      </c>
      <c r="DC7" s="25">
        <v>100</v>
      </c>
      <c r="DD7" s="25">
        <v>100.16</v>
      </c>
      <c r="DE7" s="25">
        <v>100.28</v>
      </c>
      <c r="DF7" s="25">
        <v>100.29</v>
      </c>
      <c r="DG7" s="25">
        <v>100.29</v>
      </c>
      <c r="DH7" s="25">
        <v>59.3</v>
      </c>
      <c r="DI7" s="25">
        <v>60.81</v>
      </c>
      <c r="DJ7" s="25">
        <v>62.01</v>
      </c>
      <c r="DK7" s="25">
        <v>62.92</v>
      </c>
      <c r="DL7" s="25">
        <v>64.05</v>
      </c>
      <c r="DM7" s="25">
        <v>55.77</v>
      </c>
      <c r="DN7" s="25">
        <v>56.48</v>
      </c>
      <c r="DO7" s="25">
        <v>57.5</v>
      </c>
      <c r="DP7" s="25">
        <v>58.52</v>
      </c>
      <c r="DQ7" s="25">
        <v>59.51</v>
      </c>
      <c r="DR7" s="25">
        <v>59.51</v>
      </c>
      <c r="DS7" s="25">
        <v>31.92</v>
      </c>
      <c r="DT7" s="25">
        <v>39.01</v>
      </c>
      <c r="DU7" s="25">
        <v>55.74</v>
      </c>
      <c r="DV7" s="25">
        <v>56.28</v>
      </c>
      <c r="DW7" s="25">
        <v>55.68</v>
      </c>
      <c r="DX7" s="25">
        <v>25.84</v>
      </c>
      <c r="DY7" s="25">
        <v>27.61</v>
      </c>
      <c r="DZ7" s="25">
        <v>30.3</v>
      </c>
      <c r="EA7" s="25">
        <v>31.74</v>
      </c>
      <c r="EB7" s="25">
        <v>32.380000000000003</v>
      </c>
      <c r="EC7" s="25">
        <v>32.380000000000003</v>
      </c>
      <c r="ED7" s="25">
        <v>0.59</v>
      </c>
      <c r="EE7" s="25">
        <v>0</v>
      </c>
      <c r="EF7" s="25">
        <v>0.22</v>
      </c>
      <c r="EG7" s="25">
        <v>0.42</v>
      </c>
      <c r="EH7" s="25">
        <v>0.43</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98F913E13E494DAE7E94318C051C87" ma:contentTypeVersion="15" ma:contentTypeDescription="新しいドキュメントを作成します。" ma:contentTypeScope="" ma:versionID="b7223a2e8e1060472f68601441f011e3">
  <xsd:schema xmlns:xsd="http://www.w3.org/2001/XMLSchema" xmlns:xs="http://www.w3.org/2001/XMLSchema" xmlns:p="http://schemas.microsoft.com/office/2006/metadata/properties" xmlns:ns2="63ac88e6-d03d-4165-b8a1-2d0d49467175" xmlns:ns3="df76124f-2728-4d8a-86fb-3adf4e0c7c43" targetNamespace="http://schemas.microsoft.com/office/2006/metadata/properties" ma:root="true" ma:fieldsID="d862ca5f024e82d82a2bce6b3115f164" ns2:_="" ns3:_="">
    <xsd:import namespace="63ac88e6-d03d-4165-b8a1-2d0d49467175"/>
    <xsd:import namespace="df76124f-2728-4d8a-86fb-3adf4e0c7c4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c88e6-d03d-4165-b8a1-2d0d494671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ac10366e-0cd8-4365-97fa-5b436d3dc09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76124f-2728-4d8a-86fb-3adf4e0c7c4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feda034-9f3a-44ce-af73-dae134b032d5}" ma:internalName="TaxCatchAll" ma:showField="CatchAllData" ma:web="df76124f-2728-4d8a-86fb-3adf4e0c7c4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f76124f-2728-4d8a-86fb-3adf4e0c7c43" xsi:nil="true"/>
    <lcf76f155ced4ddcb4097134ff3c332f xmlns="63ac88e6-d03d-4165-b8a1-2d0d4946717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152E1A-28DE-4123-AE68-11CBE61345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c88e6-d03d-4165-b8a1-2d0d49467175"/>
    <ds:schemaRef ds:uri="df76124f-2728-4d8a-86fb-3adf4e0c7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5255EC-FF40-4BDD-B331-5CDF721B7239}">
  <ds:schemaRefs>
    <ds:schemaRef ds:uri="http://schemas.microsoft.com/sharepoint/v3/contenttype/forms"/>
  </ds:schemaRefs>
</ds:datastoreItem>
</file>

<file path=customXml/itemProps3.xml><?xml version="1.0" encoding="utf-8"?>
<ds:datastoreItem xmlns:ds="http://schemas.openxmlformats.org/officeDocument/2006/customXml" ds:itemID="{C7B38D1B-54BF-495F-8B39-8D5D2F642982}">
  <ds:schemaRefs>
    <ds:schemaRef ds:uri="http://purl.org/dc/dcmitype/"/>
    <ds:schemaRef ds:uri="63ac88e6-d03d-4165-b8a1-2d0d49467175"/>
    <ds:schemaRef ds:uri="http://purl.org/dc/elements/1.1/"/>
    <ds:schemaRef ds:uri="http://purl.org/dc/terms/"/>
    <ds:schemaRef ds:uri="df76124f-2728-4d8a-86fb-3adf4e0c7c43"/>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docMetadata/LabelInfo.xml><?xml version="1.0" encoding="utf-8"?>
<clbl:labelList xmlns:clbl="http://schemas.microsoft.com/office/2020/mipLabelMetadata">
  <clbl:label id="{921b325f-326c-4cbd-afbc-f7cbfa76d316}" enabled="1" method="Privileged" siteId="{b2d69f34-40d5-4daa-a941-64d1ed016f71}"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2024-02-01T07:25:38Z</cp:lastPrinted>
  <dcterms:created xsi:type="dcterms:W3CDTF">2023-12-05T00:59:17Z</dcterms:created>
  <dcterms:modified xsi:type="dcterms:W3CDTF">2024-02-14T06:01:18Z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0x0101009F98F913E13E494DAE7E94318C051C87</vt:lpwstr>
  </property>
  <property fmtid="{D5CDD505-2E9C-101B-9397-08002B2CF9AE}" pid="3" name="MediaServiceImageTags">
    <vt:lpwstr/>
  </property>
</Properties>
</file>