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20_本部_財務課\31.経営比較分析\R5\04_回答\"/>
    </mc:Choice>
  </mc:AlternateContent>
  <workbookProtection workbookAlgorithmName="SHA-512" workbookHashValue="0ihVQpcvflwtH4EgSsXe6hWqfiY4hBE4Xuy0caGHdJjkhnCsnC1/DpHfT9S8BmXpcdIXvmmColdQnxgAY6R58g==" workbookSaltValue="gaGhE0+Sbd16zDhsCGh+oA==" workbookSpinCount="100000" lockStructure="1"/>
  <bookViews>
    <workbookView xWindow="0" yWindow="0" windowWidth="23040" windowHeight="9096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DI12" i="5"/>
  <c r="DE12" i="5"/>
  <c r="CK12" i="5"/>
  <c r="BQ12" i="5"/>
  <c r="BM12" i="5"/>
  <c r="AS12" i="5"/>
  <c r="Y12" i="5"/>
  <c r="U12" i="5"/>
  <c r="DR11" i="5"/>
  <c r="CX11" i="5"/>
  <c r="CT11" i="5"/>
  <c r="BZ11" i="5"/>
  <c r="BF11" i="5"/>
  <c r="BB11" i="5"/>
  <c r="AH11" i="5"/>
  <c r="EE10" i="5"/>
  <c r="EA10" i="5"/>
  <c r="DQ10" i="5"/>
  <c r="DG10" i="5"/>
  <c r="CM10" i="5"/>
  <c r="CI10" i="5"/>
  <c r="BY10" i="5"/>
  <c r="BO10" i="5"/>
  <c r="AU10" i="5"/>
  <c r="AQ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P6" i="5"/>
  <c r="DQ11" i="5" s="1"/>
  <c r="DO6" i="5"/>
  <c r="DP11" i="5" s="1"/>
  <c r="DN6" i="5"/>
  <c r="DM6" i="5"/>
  <c r="DL6" i="5"/>
  <c r="DH12" i="5" s="1"/>
  <c r="DK6" i="5"/>
  <c r="DG12" i="5" s="1"/>
  <c r="DJ6" i="5"/>
  <c r="DF12" i="5" s="1"/>
  <c r="DI6" i="5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V6" i="5"/>
  <c r="CW11" i="5" s="1"/>
  <c r="CU6" i="5"/>
  <c r="CV11" i="5" s="1"/>
  <c r="CT6" i="5"/>
  <c r="CU11" i="5" s="1"/>
  <c r="CS6" i="5"/>
  <c r="CR6" i="5"/>
  <c r="CQ6" i="5"/>
  <c r="CM12" i="5" s="1"/>
  <c r="CP6" i="5"/>
  <c r="CL12" i="5" s="1"/>
  <c r="CO6" i="5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X6" i="5"/>
  <c r="BY11" i="5" s="1"/>
  <c r="BW6" i="5"/>
  <c r="BX11" i="5" s="1"/>
  <c r="BV6" i="5"/>
  <c r="BU6" i="5"/>
  <c r="BT6" i="5"/>
  <c r="BP12" i="5" s="1"/>
  <c r="BS6" i="5"/>
  <c r="BO12" i="5" s="1"/>
  <c r="BR6" i="5"/>
  <c r="BN12" i="5" s="1"/>
  <c r="BQ6" i="5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D6" i="5"/>
  <c r="BE11" i="5" s="1"/>
  <c r="BC6" i="5"/>
  <c r="BD11" i="5" s="1"/>
  <c r="BB6" i="5"/>
  <c r="BC11" i="5" s="1"/>
  <c r="BA6" i="5"/>
  <c r="AZ6" i="5"/>
  <c r="AY6" i="5"/>
  <c r="AU12" i="5" s="1"/>
  <c r="AX6" i="5"/>
  <c r="AT12" i="5" s="1"/>
  <c r="AW6" i="5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F6" i="5"/>
  <c r="AG11" i="5" s="1"/>
  <c r="AE6" i="5"/>
  <c r="AF11" i="5" s="1"/>
  <c r="AD6" i="5"/>
  <c r="AC6" i="5"/>
  <c r="AB6" i="5"/>
  <c r="X12" i="5" s="1"/>
  <c r="AA6" i="5"/>
  <c r="W12" i="5" s="1"/>
  <c r="Z6" i="5"/>
  <c r="V12" i="5" s="1"/>
  <c r="Y6" i="5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PZ81" i="4"/>
  <c r="OY81" i="4"/>
  <c r="NX81" i="4"/>
  <c r="KO81" i="4"/>
  <c r="JN81" i="4"/>
  <c r="IM81" i="4"/>
  <c r="HL81" i="4"/>
  <c r="GK81" i="4"/>
  <c r="EC81" i="4"/>
  <c r="DB81" i="4"/>
  <c r="AZ81" i="4"/>
  <c r="Y81" i="4"/>
  <c r="RA80" i="4"/>
  <c r="PZ80" i="4"/>
  <c r="OY80" i="4"/>
  <c r="NX80" i="4"/>
  <c r="MW80" i="4"/>
  <c r="JN80" i="4"/>
  <c r="IM80" i="4"/>
  <c r="HL80" i="4"/>
  <c r="EC80" i="4"/>
  <c r="DB80" i="4"/>
  <c r="CA80" i="4"/>
  <c r="AZ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F56" i="4"/>
  <c r="MN56" i="4"/>
  <c r="LT56" i="4"/>
  <c r="KZ56" i="4"/>
  <c r="KF56" i="4"/>
  <c r="JL56" i="4"/>
  <c r="HT56" i="4"/>
  <c r="GF56" i="4"/>
  <c r="FL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RH33" i="4"/>
  <c r="QN33" i="4"/>
  <c r="PT33" i="4"/>
  <c r="OF33" i="4"/>
  <c r="MN33" i="4"/>
  <c r="LT33" i="4"/>
  <c r="KZ33" i="4"/>
  <c r="KF33" i="4"/>
  <c r="JL33" i="4"/>
  <c r="HT33" i="4"/>
  <c r="GF33" i="4"/>
  <c r="FL33" i="4"/>
  <c r="ER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KZ31" i="4"/>
  <c r="KF31" i="4"/>
  <c r="JL31" i="4"/>
  <c r="HT31" i="4"/>
  <c r="GF31" i="4"/>
  <c r="FL31" i="4"/>
  <c r="ER31" i="4"/>
  <c r="CZ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W10" i="5" l="1"/>
  <c r="AI12" i="5"/>
  <c r="CA12" i="5"/>
  <c r="CF54" i="4"/>
  <c r="LT31" i="4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X11" i="5"/>
  <c r="BP11" i="5"/>
  <c r="CJ11" i="5"/>
  <c r="CU12" i="5"/>
  <c r="CF31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BE10" i="5"/>
  <c r="AR11" i="5"/>
  <c r="BC12" i="5"/>
  <c r="GZ31" i="4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<sst xmlns="http://schemas.openxmlformats.org/spreadsheetml/2006/main" count="262" uniqueCount="107">
  <si>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</si>
  <si>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</si>
  <si>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</si>
  <si>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</si>
  <si>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</si>
  <si>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</si>
  <si>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</si>
  <si>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</si>
  <si>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</si>
  <si>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</si>
  <si>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</si>
  <si>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</si>
  <si>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</si>
  <si>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</si>
  <si>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</si>
  <si>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</si>
  <si>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</si>
  <si>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</si>
  <si>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</si>
  <si>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</si>
  <si>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</si>
  <si>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</si>
  <si>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</si>
  <si>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</si>
  <si>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</si>
  <si>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</si>
  <si>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</si>
  <si>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</si>
  <si>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</si>
  <si>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</si>
  <si>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</si>
  <si>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</si>
  <si>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</si>
  <si>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</si>
  <si>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</si>
  <si>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</si>
  <si>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</si>
  <si>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</si>
  <si>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</si>
  <si>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</si>
  <si>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</si>
  <si>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</si>
  <si>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</si>
  <si>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</si>
  <si>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</si>
  <si>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</si>
  <si>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</si>
  <si>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</si>
  <si>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</si>
  <si>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</si>
  <si>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</si>
  <si>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</si>
  <si>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</si>
  <si>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</si>
  <si>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</si>
  <si>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</si>
  <si>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</si>
  <si>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</si>
  <si>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</si>
  <si>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</si>
  <si>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</si>
  <si>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</si>
  <si>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</si>
  <si>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</si>
  <si>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</si>
  <si>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</si>
  <si>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</si>
  <si>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</si>
  <si>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</si>
  <si>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</si>
  <si>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</si>
  <si>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</si>
  <si>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</si>
  <si>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</si>
  <si>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</si>
  <si>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</si>
  <si>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</si>
  <si>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</si>
  <si>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</si>
  <si>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</si>
  <si>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</si>
  <si>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</si>
  <si>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</si>
  <si>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</si>
  <si>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</si>
  <si>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</si>
  <si>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</si>
  <si>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</si>
  <si>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378887</t>
  </si>
  <si>
    <t>46</t>
  </si>
  <si>
    <t>02</t>
  </si>
  <si>
    <t>0</t>
  </si>
  <si>
    <t>000</t>
  </si>
  <si>
    <t>香川県　香川県広域水道企業団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</si>
  <si>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</si>
  <si>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</si>
  <si>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</si>
  <si>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</si>
  <si>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</si>
  <si>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</si>
  <si>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</si>
  <si>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</si>
  <si>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</si>
  <si>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</si>
  <si>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①経常収支比率、⑤料金回収率はともに100%を超えており、単年度収支は黒字であり給水費用は給水収益で賄われている。
　③流動比率は類似団体平均値を上回りかつ100%を超えており、1年以内に支払う債務に対する支払能力は十分に有している。
　④企業債残高対給水収益比率は類似団体平均値を下回っている。
　⑥給水原価は類似団体平均値と大きな差はない。
　⑦施設利用率、⑧契約率はともに類似団体平均値を下回っている。</t>
    <phoneticPr fontId="5"/>
  </si>
  <si>
    <t>　①有形固定資産減価償却率は類似団体平均値を初めて下回った。これは主に、複数年度にわたる管路更新事業の完成に伴い、令和４年度に供用開始したことによる。
　②管路経年化率、③管路更新率は類似団体平均値を上回っている。</t>
    <rPh sb="22" eb="23">
      <t>ハジ</t>
    </rPh>
    <rPh sb="25" eb="27">
      <t>シタマワ</t>
    </rPh>
    <rPh sb="33" eb="34">
      <t>オモ</t>
    </rPh>
    <rPh sb="36" eb="40">
      <t>フクスウネンド</t>
    </rPh>
    <rPh sb="44" eb="46">
      <t>カンロ</t>
    </rPh>
    <phoneticPr fontId="5"/>
  </si>
  <si>
    <t>　令和４年度は、企業団の５か年目となる決算である。指標を見るに、大きな課題は見受けられない。次年度以降も広域化のメリットを最大限に生かすために、業務の効率化・統一化、危機管理対策、施設の統廃合、更新・耐震化の施設整備などを着実に実施し、経営の健全化・効率化に取り組み、各種指標の推移についても留意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</si>
</sst>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61.73</c:v>
                </c:pt>
                <c:pt idx="1">
                  <c:v>61.06</c:v>
                </c:pt>
                <c:pt idx="2">
                  <c:v>60.89</c:v>
                </c:pt>
                <c:pt idx="3">
                  <c:v>61.24</c:v>
                </c:pt>
                <c:pt idx="4">
                  <c:v>59.25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5-4227-84DA-74720704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57.11</c:v>
                </c:pt>
                <c:pt idx="1">
                  <c:v>57.57</c:v>
                </c:pt>
                <c:pt idx="2">
                  <c:v>57.63</c:v>
                </c:pt>
                <c:pt idx="3">
                  <c:v>58.13</c:v>
                </c:pt>
                <c:pt idx="4">
                  <c:v>59.87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5-4227-84DA-74720704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68.650000000000006</c:v>
                </c:pt>
                <c:pt idx="1">
                  <c:v>68.650000000000006</c:v>
                </c:pt>
                <c:pt idx="2">
                  <c:v>68.650000000000006</c:v>
                </c:pt>
                <c:pt idx="3">
                  <c:v>77.62</c:v>
                </c:pt>
                <c:pt idx="4">
                  <c:v>79.069999999999993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B-4675-860C-C379C5CA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51.87</c:v>
                </c:pt>
                <c:pt idx="1">
                  <c:v>52.33</c:v>
                </c:pt>
                <c:pt idx="2">
                  <c:v>52.35</c:v>
                </c:pt>
                <c:pt idx="3">
                  <c:v>53.69</c:v>
                </c:pt>
                <c:pt idx="4">
                  <c:v>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B-4675-860C-C379C5CA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0.55000000000000004</c:v>
                </c:pt>
                <c:pt idx="3">
                  <c:v>0.57999999999999996</c:v>
                </c:pt>
                <c:pt idx="4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3-46CA-9457-A477051A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0.28000000000000003</c:v>
                </c:pt>
                <c:pt idx="1">
                  <c:v>0.77</c:v>
                </c:pt>
                <c:pt idx="2">
                  <c:v>0.24</c:v>
                </c:pt>
                <c:pt idx="3">
                  <c:v>0.22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3-46CA-9457-A477051A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454.14</c:v>
                </c:pt>
                <c:pt idx="1">
                  <c:v>299.24</c:v>
                </c:pt>
                <c:pt idx="2">
                  <c:v>568.94000000000005</c:v>
                </c:pt>
                <c:pt idx="3">
                  <c:v>724.43</c:v>
                </c:pt>
                <c:pt idx="4">
                  <c:v>707.09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E-4888-8EA1-1F77096C3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655.75</c:v>
                </c:pt>
                <c:pt idx="1">
                  <c:v>578.19000000000005</c:v>
                </c:pt>
                <c:pt idx="2">
                  <c:v>638.35</c:v>
                </c:pt>
                <c:pt idx="3">
                  <c:v>521.36</c:v>
                </c:pt>
                <c:pt idx="4">
                  <c:v>549.66999999999996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E-4888-8EA1-1F77096C3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117.86</c:v>
                </c:pt>
                <c:pt idx="1">
                  <c:v>149.63</c:v>
                </c:pt>
                <c:pt idx="2">
                  <c:v>164.86</c:v>
                </c:pt>
                <c:pt idx="3">
                  <c:v>166.97</c:v>
                </c:pt>
                <c:pt idx="4">
                  <c:v>171.91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B-4002-AA25-1841B18D5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193.85</c:v>
                </c:pt>
                <c:pt idx="1">
                  <c:v>204.31</c:v>
                </c:pt>
                <c:pt idx="2">
                  <c:v>214.2</c:v>
                </c:pt>
                <c:pt idx="3">
                  <c:v>242.32</c:v>
                </c:pt>
                <c:pt idx="4">
                  <c:v>256.39999999999998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B-4002-AA25-1841B18D5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127.6</c:v>
                </c:pt>
                <c:pt idx="1">
                  <c:v>135.08000000000001</c:v>
                </c:pt>
                <c:pt idx="2">
                  <c:v>123.06</c:v>
                </c:pt>
                <c:pt idx="3">
                  <c:v>117.67</c:v>
                </c:pt>
                <c:pt idx="4">
                  <c:v>130.47999999999999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E-4C0C-88DA-C2190E29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105.06</c:v>
                </c:pt>
                <c:pt idx="1">
                  <c:v>106.98</c:v>
                </c:pt>
                <c:pt idx="2">
                  <c:v>103.06</c:v>
                </c:pt>
                <c:pt idx="3">
                  <c:v>100.74</c:v>
                </c:pt>
                <c:pt idx="4">
                  <c:v>95.67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E-4C0C-88DA-C2190E29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26.89</c:v>
                </c:pt>
                <c:pt idx="1">
                  <c:v>25.31</c:v>
                </c:pt>
                <c:pt idx="2">
                  <c:v>27.76</c:v>
                </c:pt>
                <c:pt idx="3">
                  <c:v>29.11</c:v>
                </c:pt>
                <c:pt idx="4">
                  <c:v>26.18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04F-A3BE-EDAA27807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26.84</c:v>
                </c:pt>
                <c:pt idx="1">
                  <c:v>26.08</c:v>
                </c:pt>
                <c:pt idx="2">
                  <c:v>26.92</c:v>
                </c:pt>
                <c:pt idx="3">
                  <c:v>27.33</c:v>
                </c:pt>
                <c:pt idx="4">
                  <c:v>27.25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4-404F-A3BE-EDAA27807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32.69</c:v>
                </c:pt>
                <c:pt idx="1">
                  <c:v>31.95</c:v>
                </c:pt>
                <c:pt idx="2">
                  <c:v>29.91</c:v>
                </c:pt>
                <c:pt idx="3">
                  <c:v>32.64</c:v>
                </c:pt>
                <c:pt idx="4">
                  <c:v>30.43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46BB-86EC-F9B612FB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40.89</c:v>
                </c:pt>
                <c:pt idx="1">
                  <c:v>41.59</c:v>
                </c:pt>
                <c:pt idx="2">
                  <c:v>40.29</c:v>
                </c:pt>
                <c:pt idx="3">
                  <c:v>40.409999999999997</c:v>
                </c:pt>
                <c:pt idx="4">
                  <c:v>41.58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E-46BB-86EC-F9B612FB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38.96</c:v>
                </c:pt>
                <c:pt idx="1">
                  <c:v>38.96</c:v>
                </c:pt>
                <c:pt idx="2">
                  <c:v>38.770000000000003</c:v>
                </c:pt>
                <c:pt idx="3">
                  <c:v>37.770000000000003</c:v>
                </c:pt>
                <c:pt idx="4">
                  <c:v>36.64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2-41B3-A305-421B2C94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61.76</c:v>
                </c:pt>
                <c:pt idx="1">
                  <c:v>62.75</c:v>
                </c:pt>
                <c:pt idx="2">
                  <c:v>61.99</c:v>
                </c:pt>
                <c:pt idx="3">
                  <c:v>62.26</c:v>
                </c:pt>
                <c:pt idx="4">
                  <c:v>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2-41B3-A305-421B2C94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A-4A6D-BBB3-E7E8BFB32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50.25</c:v>
                </c:pt>
                <c:pt idx="1">
                  <c:v>51.91</c:v>
                </c:pt>
                <c:pt idx="2">
                  <c:v>53.86</c:v>
                </c:pt>
                <c:pt idx="3">
                  <c:v>75.17</c:v>
                </c:pt>
                <c:pt idx="4">
                  <c:v>164.95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A-4A6D-BBB3-E7E8BFB32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126.41</c:v>
                </c:pt>
                <c:pt idx="1">
                  <c:v>133.32</c:v>
                </c:pt>
                <c:pt idx="2">
                  <c:v>122.12</c:v>
                </c:pt>
                <c:pt idx="3">
                  <c:v>116.88</c:v>
                </c:pt>
                <c:pt idx="4">
                  <c:v>128.86000000000001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CCB-9DB5-39B47A34F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116.96</c:v>
                </c:pt>
                <c:pt idx="1">
                  <c:v>117.47</c:v>
                </c:pt>
                <c:pt idx="2">
                  <c:v>115.38</c:v>
                </c:pt>
                <c:pt idx="3">
                  <c:v>113.53</c:v>
                </c:pt>
                <c:pt idx="4">
                  <c:v>111.03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3-4CCB-9DB5-39B47A34F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/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香川県　香川県広域水道企業団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150000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中規模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45641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75.5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41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54966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H30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R01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R02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R03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R04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H30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R01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R02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R03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R04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H30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R01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R02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R03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R04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H30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R01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R02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R03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R04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126.41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133.32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122.12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116.88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128.86000000000001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454.14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299.24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568.94000000000005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724.43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707.09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117.86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149.63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164.86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166.97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171.91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116.96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117.47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115.38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113.53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111.03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50.25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51.91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53.86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75.17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164.95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655.75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578.19000000000005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638.35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521.36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549.66999999999996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193.85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204.31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214.2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242.32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256.39999999999998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151" t="s">
        <v>105</v>
      </c>
      <c r="SN48" s="152"/>
      <c r="SO48" s="152"/>
      <c r="SP48" s="152"/>
      <c r="SQ48" s="152"/>
      <c r="SR48" s="152"/>
      <c r="SS48" s="152"/>
      <c r="ST48" s="152"/>
      <c r="SU48" s="152"/>
      <c r="SV48" s="152"/>
      <c r="SW48" s="152"/>
      <c r="SX48" s="152"/>
      <c r="SY48" s="152"/>
      <c r="SZ48" s="152"/>
      <c r="TA48" s="153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151"/>
      <c r="SN49" s="152"/>
      <c r="SO49" s="152"/>
      <c r="SP49" s="152"/>
      <c r="SQ49" s="152"/>
      <c r="SR49" s="152"/>
      <c r="SS49" s="152"/>
      <c r="ST49" s="152"/>
      <c r="SU49" s="152"/>
      <c r="SV49" s="152"/>
      <c r="SW49" s="152"/>
      <c r="SX49" s="152"/>
      <c r="SY49" s="152"/>
      <c r="SZ49" s="152"/>
      <c r="TA49" s="153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151"/>
      <c r="SN50" s="152"/>
      <c r="SO50" s="152"/>
      <c r="SP50" s="152"/>
      <c r="SQ50" s="152"/>
      <c r="SR50" s="152"/>
      <c r="SS50" s="152"/>
      <c r="ST50" s="152"/>
      <c r="SU50" s="152"/>
      <c r="SV50" s="152"/>
      <c r="SW50" s="152"/>
      <c r="SX50" s="152"/>
      <c r="SY50" s="152"/>
      <c r="SZ50" s="152"/>
      <c r="TA50" s="153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151"/>
      <c r="SN51" s="152"/>
      <c r="SO51" s="152"/>
      <c r="SP51" s="152"/>
      <c r="SQ51" s="152"/>
      <c r="SR51" s="152"/>
      <c r="SS51" s="152"/>
      <c r="ST51" s="152"/>
      <c r="SU51" s="152"/>
      <c r="SV51" s="152"/>
      <c r="SW51" s="152"/>
      <c r="SX51" s="152"/>
      <c r="SY51" s="152"/>
      <c r="SZ51" s="152"/>
      <c r="TA51" s="153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151"/>
      <c r="SN52" s="152"/>
      <c r="SO52" s="152"/>
      <c r="SP52" s="152"/>
      <c r="SQ52" s="152"/>
      <c r="SR52" s="152"/>
      <c r="SS52" s="152"/>
      <c r="ST52" s="152"/>
      <c r="SU52" s="152"/>
      <c r="SV52" s="152"/>
      <c r="SW52" s="152"/>
      <c r="SX52" s="152"/>
      <c r="SY52" s="152"/>
      <c r="SZ52" s="152"/>
      <c r="TA52" s="153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51"/>
      <c r="SN53" s="152"/>
      <c r="SO53" s="152"/>
      <c r="SP53" s="152"/>
      <c r="SQ53" s="152"/>
      <c r="SR53" s="152"/>
      <c r="SS53" s="152"/>
      <c r="ST53" s="152"/>
      <c r="SU53" s="152"/>
      <c r="SV53" s="152"/>
      <c r="SW53" s="152"/>
      <c r="SX53" s="152"/>
      <c r="SY53" s="152"/>
      <c r="SZ53" s="152"/>
      <c r="TA53" s="153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H30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R01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R02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R03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R04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H30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R01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R02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R03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R04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H30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R01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R02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R03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R04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H30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R01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R02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R03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R04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51"/>
      <c r="SN54" s="152"/>
      <c r="SO54" s="152"/>
      <c r="SP54" s="152"/>
      <c r="SQ54" s="152"/>
      <c r="SR54" s="152"/>
      <c r="SS54" s="152"/>
      <c r="ST54" s="152"/>
      <c r="SU54" s="152"/>
      <c r="SV54" s="152"/>
      <c r="SW54" s="152"/>
      <c r="SX54" s="152"/>
      <c r="SY54" s="152"/>
      <c r="SZ54" s="152"/>
      <c r="TA54" s="153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127.6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135.08000000000001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123.06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117.67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130.47999999999999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26.89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25.31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27.76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29.11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26.18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32.69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31.95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29.91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32.64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30.43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38.96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38.96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38.770000000000003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37.770000000000003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36.64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51"/>
      <c r="SN55" s="152"/>
      <c r="SO55" s="152"/>
      <c r="SP55" s="152"/>
      <c r="SQ55" s="152"/>
      <c r="SR55" s="152"/>
      <c r="SS55" s="152"/>
      <c r="ST55" s="152"/>
      <c r="SU55" s="152"/>
      <c r="SV55" s="152"/>
      <c r="SW55" s="152"/>
      <c r="SX55" s="152"/>
      <c r="SY55" s="152"/>
      <c r="SZ55" s="152"/>
      <c r="TA55" s="153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105.06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106.98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103.06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100.74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95.67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26.84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26.08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26.92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27.33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27.25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40.89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41.59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40.29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40.409999999999997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41.58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61.76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62.75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61.99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62.26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63.81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51"/>
      <c r="SN56" s="152"/>
      <c r="SO56" s="152"/>
      <c r="SP56" s="152"/>
      <c r="SQ56" s="152"/>
      <c r="SR56" s="152"/>
      <c r="SS56" s="152"/>
      <c r="ST56" s="152"/>
      <c r="SU56" s="152"/>
      <c r="SV56" s="152"/>
      <c r="SW56" s="152"/>
      <c r="SX56" s="152"/>
      <c r="SY56" s="152"/>
      <c r="SZ56" s="152"/>
      <c r="TA56" s="153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151"/>
      <c r="SN57" s="152"/>
      <c r="SO57" s="152"/>
      <c r="SP57" s="152"/>
      <c r="SQ57" s="152"/>
      <c r="SR57" s="152"/>
      <c r="SS57" s="152"/>
      <c r="ST57" s="152"/>
      <c r="SU57" s="152"/>
      <c r="SV57" s="152"/>
      <c r="SW57" s="152"/>
      <c r="SX57" s="152"/>
      <c r="SY57" s="152"/>
      <c r="SZ57" s="152"/>
      <c r="TA57" s="153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51"/>
      <c r="SN58" s="152"/>
      <c r="SO58" s="152"/>
      <c r="SP58" s="152"/>
      <c r="SQ58" s="152"/>
      <c r="SR58" s="152"/>
      <c r="SS58" s="152"/>
      <c r="ST58" s="152"/>
      <c r="SU58" s="152"/>
      <c r="SV58" s="152"/>
      <c r="SW58" s="152"/>
      <c r="SX58" s="152"/>
      <c r="SY58" s="152"/>
      <c r="SZ58" s="152"/>
      <c r="TA58" s="153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51"/>
      <c r="SN59" s="152"/>
      <c r="SO59" s="152"/>
      <c r="SP59" s="152"/>
      <c r="SQ59" s="152"/>
      <c r="SR59" s="152"/>
      <c r="SS59" s="152"/>
      <c r="ST59" s="152"/>
      <c r="SU59" s="152"/>
      <c r="SV59" s="152"/>
      <c r="SW59" s="152"/>
      <c r="SX59" s="152"/>
      <c r="SY59" s="152"/>
      <c r="SZ59" s="152"/>
      <c r="TA59" s="153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51"/>
      <c r="SN60" s="152"/>
      <c r="SO60" s="152"/>
      <c r="SP60" s="152"/>
      <c r="SQ60" s="152"/>
      <c r="SR60" s="152"/>
      <c r="SS60" s="152"/>
      <c r="ST60" s="152"/>
      <c r="SU60" s="152"/>
      <c r="SV60" s="152"/>
      <c r="SW60" s="152"/>
      <c r="SX60" s="152"/>
      <c r="SY60" s="152"/>
      <c r="SZ60" s="152"/>
      <c r="TA60" s="153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51"/>
      <c r="SN61" s="152"/>
      <c r="SO61" s="152"/>
      <c r="SP61" s="152"/>
      <c r="SQ61" s="152"/>
      <c r="SR61" s="152"/>
      <c r="SS61" s="152"/>
      <c r="ST61" s="152"/>
      <c r="SU61" s="152"/>
      <c r="SV61" s="152"/>
      <c r="SW61" s="152"/>
      <c r="SX61" s="152"/>
      <c r="SY61" s="152"/>
      <c r="SZ61" s="152"/>
      <c r="TA61" s="153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151"/>
      <c r="SN62" s="152"/>
      <c r="SO62" s="152"/>
      <c r="SP62" s="152"/>
      <c r="SQ62" s="152"/>
      <c r="SR62" s="152"/>
      <c r="SS62" s="152"/>
      <c r="ST62" s="152"/>
      <c r="SU62" s="152"/>
      <c r="SV62" s="152"/>
      <c r="SW62" s="152"/>
      <c r="SX62" s="152"/>
      <c r="SY62" s="152"/>
      <c r="SZ62" s="152"/>
      <c r="TA62" s="153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151"/>
      <c r="SN63" s="152"/>
      <c r="SO63" s="152"/>
      <c r="SP63" s="152"/>
      <c r="SQ63" s="152"/>
      <c r="SR63" s="152"/>
      <c r="SS63" s="152"/>
      <c r="ST63" s="152"/>
      <c r="SU63" s="152"/>
      <c r="SV63" s="152"/>
      <c r="SW63" s="152"/>
      <c r="SX63" s="152"/>
      <c r="SY63" s="152"/>
      <c r="SZ63" s="152"/>
      <c r="TA63" s="153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51"/>
      <c r="SN64" s="152"/>
      <c r="SO64" s="152"/>
      <c r="SP64" s="152"/>
      <c r="SQ64" s="152"/>
      <c r="SR64" s="152"/>
      <c r="SS64" s="152"/>
      <c r="ST64" s="152"/>
      <c r="SU64" s="152"/>
      <c r="SV64" s="152"/>
      <c r="SW64" s="152"/>
      <c r="SX64" s="152"/>
      <c r="SY64" s="152"/>
      <c r="SZ64" s="152"/>
      <c r="TA64" s="153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154"/>
      <c r="SN65" s="155"/>
      <c r="SO65" s="155"/>
      <c r="SP65" s="155"/>
      <c r="SQ65" s="155"/>
      <c r="SR65" s="155"/>
      <c r="SS65" s="155"/>
      <c r="ST65" s="155"/>
      <c r="SU65" s="155"/>
      <c r="SV65" s="155"/>
      <c r="SW65" s="155"/>
      <c r="SX65" s="155"/>
      <c r="SY65" s="155"/>
      <c r="SZ65" s="155"/>
      <c r="TA65" s="156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151" t="s">
        <v>106</v>
      </c>
      <c r="SN68" s="152"/>
      <c r="SO68" s="152"/>
      <c r="SP68" s="152"/>
      <c r="SQ68" s="152"/>
      <c r="SR68" s="152"/>
      <c r="SS68" s="152"/>
      <c r="ST68" s="152"/>
      <c r="SU68" s="152"/>
      <c r="SV68" s="152"/>
      <c r="SW68" s="152"/>
      <c r="SX68" s="152"/>
      <c r="SY68" s="152"/>
      <c r="SZ68" s="152"/>
      <c r="TA68" s="153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151"/>
      <c r="SN69" s="152"/>
      <c r="SO69" s="152"/>
      <c r="SP69" s="152"/>
      <c r="SQ69" s="152"/>
      <c r="SR69" s="152"/>
      <c r="SS69" s="152"/>
      <c r="ST69" s="152"/>
      <c r="SU69" s="152"/>
      <c r="SV69" s="152"/>
      <c r="SW69" s="152"/>
      <c r="SX69" s="152"/>
      <c r="SY69" s="152"/>
      <c r="SZ69" s="152"/>
      <c r="TA69" s="153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151"/>
      <c r="SN70" s="152"/>
      <c r="SO70" s="152"/>
      <c r="SP70" s="152"/>
      <c r="SQ70" s="152"/>
      <c r="SR70" s="152"/>
      <c r="SS70" s="152"/>
      <c r="ST70" s="152"/>
      <c r="SU70" s="152"/>
      <c r="SV70" s="152"/>
      <c r="SW70" s="152"/>
      <c r="SX70" s="152"/>
      <c r="SY70" s="152"/>
      <c r="SZ70" s="152"/>
      <c r="TA70" s="153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151"/>
      <c r="SN71" s="152"/>
      <c r="SO71" s="152"/>
      <c r="SP71" s="152"/>
      <c r="SQ71" s="152"/>
      <c r="SR71" s="152"/>
      <c r="SS71" s="152"/>
      <c r="ST71" s="152"/>
      <c r="SU71" s="152"/>
      <c r="SV71" s="152"/>
      <c r="SW71" s="152"/>
      <c r="SX71" s="152"/>
      <c r="SY71" s="152"/>
      <c r="SZ71" s="152"/>
      <c r="TA71" s="153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151"/>
      <c r="SN72" s="152"/>
      <c r="SO72" s="152"/>
      <c r="SP72" s="152"/>
      <c r="SQ72" s="152"/>
      <c r="SR72" s="152"/>
      <c r="SS72" s="152"/>
      <c r="ST72" s="152"/>
      <c r="SU72" s="152"/>
      <c r="SV72" s="152"/>
      <c r="SW72" s="152"/>
      <c r="SX72" s="152"/>
      <c r="SY72" s="152"/>
      <c r="SZ72" s="152"/>
      <c r="TA72" s="153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151"/>
      <c r="SN73" s="152"/>
      <c r="SO73" s="152"/>
      <c r="SP73" s="152"/>
      <c r="SQ73" s="152"/>
      <c r="SR73" s="152"/>
      <c r="SS73" s="152"/>
      <c r="ST73" s="152"/>
      <c r="SU73" s="152"/>
      <c r="SV73" s="152"/>
      <c r="SW73" s="152"/>
      <c r="SX73" s="152"/>
      <c r="SY73" s="152"/>
      <c r="SZ73" s="152"/>
      <c r="TA73" s="153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151"/>
      <c r="SN74" s="152"/>
      <c r="SO74" s="152"/>
      <c r="SP74" s="152"/>
      <c r="SQ74" s="152"/>
      <c r="SR74" s="152"/>
      <c r="SS74" s="152"/>
      <c r="ST74" s="152"/>
      <c r="SU74" s="152"/>
      <c r="SV74" s="152"/>
      <c r="SW74" s="152"/>
      <c r="SX74" s="152"/>
      <c r="SY74" s="152"/>
      <c r="SZ74" s="152"/>
      <c r="TA74" s="153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151"/>
      <c r="SN75" s="152"/>
      <c r="SO75" s="152"/>
      <c r="SP75" s="152"/>
      <c r="SQ75" s="152"/>
      <c r="SR75" s="152"/>
      <c r="SS75" s="152"/>
      <c r="ST75" s="152"/>
      <c r="SU75" s="152"/>
      <c r="SV75" s="152"/>
      <c r="SW75" s="152"/>
      <c r="SX75" s="152"/>
      <c r="SY75" s="152"/>
      <c r="SZ75" s="152"/>
      <c r="TA75" s="153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151"/>
      <c r="SN76" s="152"/>
      <c r="SO76" s="152"/>
      <c r="SP76" s="152"/>
      <c r="SQ76" s="152"/>
      <c r="SR76" s="152"/>
      <c r="SS76" s="152"/>
      <c r="ST76" s="152"/>
      <c r="SU76" s="152"/>
      <c r="SV76" s="152"/>
      <c r="SW76" s="152"/>
      <c r="SX76" s="152"/>
      <c r="SY76" s="152"/>
      <c r="SZ76" s="152"/>
      <c r="TA76" s="153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151"/>
      <c r="SN77" s="152"/>
      <c r="SO77" s="152"/>
      <c r="SP77" s="152"/>
      <c r="SQ77" s="152"/>
      <c r="SR77" s="152"/>
      <c r="SS77" s="152"/>
      <c r="ST77" s="152"/>
      <c r="SU77" s="152"/>
      <c r="SV77" s="152"/>
      <c r="SW77" s="152"/>
      <c r="SX77" s="152"/>
      <c r="SY77" s="152"/>
      <c r="SZ77" s="152"/>
      <c r="TA77" s="153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151"/>
      <c r="SN78" s="152"/>
      <c r="SO78" s="152"/>
      <c r="SP78" s="152"/>
      <c r="SQ78" s="152"/>
      <c r="SR78" s="152"/>
      <c r="SS78" s="152"/>
      <c r="ST78" s="152"/>
      <c r="SU78" s="152"/>
      <c r="SV78" s="152"/>
      <c r="SW78" s="152"/>
      <c r="SX78" s="152"/>
      <c r="SY78" s="152"/>
      <c r="SZ78" s="152"/>
      <c r="TA78" s="153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51"/>
      <c r="SN79" s="152"/>
      <c r="SO79" s="152"/>
      <c r="SP79" s="152"/>
      <c r="SQ79" s="152"/>
      <c r="SR79" s="152"/>
      <c r="SS79" s="152"/>
      <c r="ST79" s="152"/>
      <c r="SU79" s="152"/>
      <c r="SV79" s="152"/>
      <c r="SW79" s="152"/>
      <c r="SX79" s="152"/>
      <c r="SY79" s="152"/>
      <c r="SZ79" s="152"/>
      <c r="TA79" s="153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61.73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61.06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60.89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61.24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59.25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68.650000000000006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68.650000000000006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68.650000000000006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77.62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79.069999999999993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0.55000000000000004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0.57999999999999996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2.17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51"/>
      <c r="SN80" s="152"/>
      <c r="SO80" s="152"/>
      <c r="SP80" s="152"/>
      <c r="SQ80" s="152"/>
      <c r="SR80" s="152"/>
      <c r="SS80" s="152"/>
      <c r="ST80" s="152"/>
      <c r="SU80" s="152"/>
      <c r="SV80" s="152"/>
      <c r="SW80" s="152"/>
      <c r="SX80" s="152"/>
      <c r="SY80" s="152"/>
      <c r="SZ80" s="152"/>
      <c r="TA80" s="153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57.11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57.57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57.63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58.13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59.87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51.87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52.33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52.35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53.69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56.59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0.28000000000000003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0.77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0.24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0.22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0.24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51"/>
      <c r="SN81" s="152"/>
      <c r="SO81" s="152"/>
      <c r="SP81" s="152"/>
      <c r="SQ81" s="152"/>
      <c r="SR81" s="152"/>
      <c r="SS81" s="152"/>
      <c r="ST81" s="152"/>
      <c r="SU81" s="152"/>
      <c r="SV81" s="152"/>
      <c r="SW81" s="152"/>
      <c r="SX81" s="152"/>
      <c r="SY81" s="152"/>
      <c r="SZ81" s="152"/>
      <c r="TA81" s="153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151"/>
      <c r="SN82" s="152"/>
      <c r="SO82" s="152"/>
      <c r="SP82" s="152"/>
      <c r="SQ82" s="152"/>
      <c r="SR82" s="152"/>
      <c r="SS82" s="152"/>
      <c r="ST82" s="152"/>
      <c r="SU82" s="152"/>
      <c r="SV82" s="152"/>
      <c r="SW82" s="152"/>
      <c r="SX82" s="152"/>
      <c r="SY82" s="152"/>
      <c r="SZ82" s="152"/>
      <c r="TA82" s="153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51"/>
      <c r="SN83" s="152"/>
      <c r="SO83" s="152"/>
      <c r="SP83" s="152"/>
      <c r="SQ83" s="152"/>
      <c r="SR83" s="152"/>
      <c r="SS83" s="152"/>
      <c r="ST83" s="152"/>
      <c r="SU83" s="152"/>
      <c r="SV83" s="152"/>
      <c r="SW83" s="152"/>
      <c r="SX83" s="152"/>
      <c r="SY83" s="152"/>
      <c r="SZ83" s="152"/>
      <c r="TA83" s="153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51"/>
      <c r="SN84" s="152"/>
      <c r="SO84" s="152"/>
      <c r="SP84" s="152"/>
      <c r="SQ84" s="152"/>
      <c r="SR84" s="152"/>
      <c r="SS84" s="152"/>
      <c r="ST84" s="152"/>
      <c r="SU84" s="152"/>
      <c r="SV84" s="152"/>
      <c r="SW84" s="152"/>
      <c r="SX84" s="152"/>
      <c r="SY84" s="152"/>
      <c r="SZ84" s="152"/>
      <c r="TA84" s="153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54"/>
      <c r="SN85" s="155"/>
      <c r="SO85" s="155"/>
      <c r="SP85" s="155"/>
      <c r="SQ85" s="155"/>
      <c r="SR85" s="155"/>
      <c r="SS85" s="155"/>
      <c r="ST85" s="155"/>
      <c r="SU85" s="155"/>
      <c r="SV85" s="155"/>
      <c r="SW85" s="155"/>
      <c r="SX85" s="155"/>
      <c r="SY85" s="155"/>
      <c r="SZ85" s="155"/>
      <c r="TA85" s="156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【112.60】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【29.72】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【473.00】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【233.74】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【106.87】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【20.26】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Pa04DRUz/BLa6THZEunBvXUbsHWcm73Lz+k0GCFsdNHY7Qh6V5ZjpHOAkR9KLFcxM6Xw6xR/ucqgAKNqSHq2PA==" saltValue="Maci39C41gtp6TYlG6X/d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126.41</v>
      </c>
      <c r="U6" s="35">
        <f>U7</f>
        <v>133.32</v>
      </c>
      <c r="V6" s="35">
        <f>V7</f>
        <v>122.12</v>
      </c>
      <c r="W6" s="35">
        <f>W7</f>
        <v>116.88</v>
      </c>
      <c r="X6" s="35">
        <f t="shared" si="3"/>
        <v>128.86000000000001</v>
      </c>
      <c r="Y6" s="35">
        <f t="shared" si="3"/>
        <v>116.96</v>
      </c>
      <c r="Z6" s="35">
        <f t="shared" si="3"/>
        <v>117.47</v>
      </c>
      <c r="AA6" s="35">
        <f t="shared" si="3"/>
        <v>115.38</v>
      </c>
      <c r="AB6" s="35">
        <f t="shared" si="3"/>
        <v>113.53</v>
      </c>
      <c r="AC6" s="35">
        <f t="shared" si="3"/>
        <v>111.03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50.25</v>
      </c>
      <c r="AK6" s="35">
        <f t="shared" si="3"/>
        <v>51.91</v>
      </c>
      <c r="AL6" s="35">
        <f t="shared" si="3"/>
        <v>53.86</v>
      </c>
      <c r="AM6" s="35">
        <f t="shared" si="3"/>
        <v>75.17</v>
      </c>
      <c r="AN6" s="35">
        <f t="shared" si="3"/>
        <v>164.95</v>
      </c>
      <c r="AO6" s="33" t="str">
        <f>IF(AO7="-","【-】","【"&amp;SUBSTITUTE(TEXT(AO7,"#,##0.00"),"-","△")&amp;"】")</f>
        <v>【29.72】</v>
      </c>
      <c r="AP6" s="35">
        <f t="shared" si="3"/>
        <v>454.14</v>
      </c>
      <c r="AQ6" s="35">
        <f>AQ7</f>
        <v>299.24</v>
      </c>
      <c r="AR6" s="35">
        <f>AR7</f>
        <v>568.94000000000005</v>
      </c>
      <c r="AS6" s="35">
        <f>AS7</f>
        <v>724.43</v>
      </c>
      <c r="AT6" s="35">
        <f t="shared" si="3"/>
        <v>707.09</v>
      </c>
      <c r="AU6" s="35">
        <f t="shared" si="3"/>
        <v>655.75</v>
      </c>
      <c r="AV6" s="35">
        <f t="shared" si="3"/>
        <v>578.19000000000005</v>
      </c>
      <c r="AW6" s="35">
        <f t="shared" si="3"/>
        <v>638.35</v>
      </c>
      <c r="AX6" s="35">
        <f t="shared" si="3"/>
        <v>521.36</v>
      </c>
      <c r="AY6" s="35">
        <f t="shared" si="3"/>
        <v>549.66999999999996</v>
      </c>
      <c r="AZ6" s="33" t="str">
        <f>IF(AZ7="-","【-】","【"&amp;SUBSTITUTE(TEXT(AZ7,"#,##0.00"),"-","△")&amp;"】")</f>
        <v>【473.00】</v>
      </c>
      <c r="BA6" s="35">
        <f t="shared" si="3"/>
        <v>117.86</v>
      </c>
      <c r="BB6" s="35">
        <f>BB7</f>
        <v>149.63</v>
      </c>
      <c r="BC6" s="35">
        <f>BC7</f>
        <v>164.86</v>
      </c>
      <c r="BD6" s="35">
        <f>BD7</f>
        <v>166.97</v>
      </c>
      <c r="BE6" s="35">
        <f t="shared" si="3"/>
        <v>171.91</v>
      </c>
      <c r="BF6" s="35">
        <f t="shared" si="3"/>
        <v>193.85</v>
      </c>
      <c r="BG6" s="35">
        <f t="shared" si="3"/>
        <v>204.31</v>
      </c>
      <c r="BH6" s="35">
        <f t="shared" si="3"/>
        <v>214.2</v>
      </c>
      <c r="BI6" s="35">
        <f t="shared" si="3"/>
        <v>242.32</v>
      </c>
      <c r="BJ6" s="35">
        <f t="shared" si="3"/>
        <v>256.39999999999998</v>
      </c>
      <c r="BK6" s="33" t="str">
        <f>IF(BK7="-","【-】","【"&amp;SUBSTITUTE(TEXT(BK7,"#,##0.00"),"-","△")&amp;"】")</f>
        <v>【233.74】</v>
      </c>
      <c r="BL6" s="35">
        <f t="shared" si="3"/>
        <v>127.6</v>
      </c>
      <c r="BM6" s="35">
        <f>BM7</f>
        <v>135.08000000000001</v>
      </c>
      <c r="BN6" s="35">
        <f>BN7</f>
        <v>123.06</v>
      </c>
      <c r="BO6" s="35">
        <f>BO7</f>
        <v>117.67</v>
      </c>
      <c r="BP6" s="35">
        <f t="shared" si="3"/>
        <v>130.47999999999999</v>
      </c>
      <c r="BQ6" s="35">
        <f t="shared" si="3"/>
        <v>105.06</v>
      </c>
      <c r="BR6" s="35">
        <f t="shared" si="3"/>
        <v>106.98</v>
      </c>
      <c r="BS6" s="35">
        <f t="shared" si="3"/>
        <v>103.06</v>
      </c>
      <c r="BT6" s="35">
        <f t="shared" si="3"/>
        <v>100.74</v>
      </c>
      <c r="BU6" s="35">
        <f t="shared" si="3"/>
        <v>95.67</v>
      </c>
      <c r="BV6" s="33" t="str">
        <f>IF(BV7="-","【-】","【"&amp;SUBSTITUTE(TEXT(BV7,"#,##0.00"),"-","△")&amp;"】")</f>
        <v>【106.87】</v>
      </c>
      <c r="BW6" s="35">
        <f t="shared" si="3"/>
        <v>26.89</v>
      </c>
      <c r="BX6" s="35">
        <f>BX7</f>
        <v>25.31</v>
      </c>
      <c r="BY6" s="35">
        <f>BY7</f>
        <v>27.76</v>
      </c>
      <c r="BZ6" s="35">
        <f>BZ7</f>
        <v>29.11</v>
      </c>
      <c r="CA6" s="35">
        <f t="shared" si="3"/>
        <v>26.18</v>
      </c>
      <c r="CB6" s="35">
        <f t="shared" si="3"/>
        <v>26.84</v>
      </c>
      <c r="CC6" s="35">
        <f t="shared" si="3"/>
        <v>26.08</v>
      </c>
      <c r="CD6" s="35">
        <f t="shared" si="3"/>
        <v>26.92</v>
      </c>
      <c r="CE6" s="35">
        <f t="shared" si="3"/>
        <v>27.33</v>
      </c>
      <c r="CF6" s="35">
        <f t="shared" ref="CF6" si="4">CF7</f>
        <v>27.25</v>
      </c>
      <c r="CG6" s="33" t="str">
        <f>IF(CG7="-","【-】","【"&amp;SUBSTITUTE(TEXT(CG7,"#,##0.00"),"-","△")&amp;"】")</f>
        <v>【20.26】</v>
      </c>
      <c r="CH6" s="35">
        <f t="shared" ref="CH6:CQ6" si="5">CH7</f>
        <v>32.69</v>
      </c>
      <c r="CI6" s="35">
        <f>CI7</f>
        <v>31.95</v>
      </c>
      <c r="CJ6" s="35">
        <f>CJ7</f>
        <v>29.91</v>
      </c>
      <c r="CK6" s="35">
        <f>CK7</f>
        <v>32.64</v>
      </c>
      <c r="CL6" s="35">
        <f t="shared" si="5"/>
        <v>30.43</v>
      </c>
      <c r="CM6" s="35">
        <f t="shared" si="5"/>
        <v>40.89</v>
      </c>
      <c r="CN6" s="35">
        <f t="shared" si="5"/>
        <v>41.59</v>
      </c>
      <c r="CO6" s="35">
        <f t="shared" si="5"/>
        <v>40.29</v>
      </c>
      <c r="CP6" s="35">
        <f t="shared" si="5"/>
        <v>40.409999999999997</v>
      </c>
      <c r="CQ6" s="35">
        <f t="shared" si="5"/>
        <v>41.58</v>
      </c>
      <c r="CR6" s="33" t="str">
        <f>IF(CR7="-","【-】","【"&amp;SUBSTITUTE(TEXT(CR7,"#,##0.00"),"-","△")&amp;"】")</f>
        <v>【53.19】</v>
      </c>
      <c r="CS6" s="35">
        <f t="shared" ref="CS6:DB6" si="6">CS7</f>
        <v>38.96</v>
      </c>
      <c r="CT6" s="35">
        <f>CT7</f>
        <v>38.96</v>
      </c>
      <c r="CU6" s="35">
        <f>CU7</f>
        <v>38.770000000000003</v>
      </c>
      <c r="CV6" s="35">
        <f>CV7</f>
        <v>37.770000000000003</v>
      </c>
      <c r="CW6" s="35">
        <f t="shared" si="6"/>
        <v>36.64</v>
      </c>
      <c r="CX6" s="35">
        <f t="shared" si="6"/>
        <v>61.76</v>
      </c>
      <c r="CY6" s="35">
        <f t="shared" si="6"/>
        <v>62.75</v>
      </c>
      <c r="CZ6" s="35">
        <f t="shared" si="6"/>
        <v>61.99</v>
      </c>
      <c r="DA6" s="35">
        <f t="shared" si="6"/>
        <v>62.26</v>
      </c>
      <c r="DB6" s="35">
        <f t="shared" si="6"/>
        <v>63.81</v>
      </c>
      <c r="DC6" s="33" t="str">
        <f>IF(DC7="-","【-】","【"&amp;SUBSTITUTE(TEXT(DC7,"#,##0.00"),"-","△")&amp;"】")</f>
        <v>【75.85】</v>
      </c>
      <c r="DD6" s="35">
        <f t="shared" ref="DD6:DM6" si="7">DD7</f>
        <v>61.73</v>
      </c>
      <c r="DE6" s="35">
        <f>DE7</f>
        <v>61.06</v>
      </c>
      <c r="DF6" s="35">
        <f>DF7</f>
        <v>60.89</v>
      </c>
      <c r="DG6" s="35">
        <f>DG7</f>
        <v>61.24</v>
      </c>
      <c r="DH6" s="35">
        <f t="shared" si="7"/>
        <v>59.25</v>
      </c>
      <c r="DI6" s="35">
        <f t="shared" si="7"/>
        <v>57.11</v>
      </c>
      <c r="DJ6" s="35">
        <f t="shared" si="7"/>
        <v>57.57</v>
      </c>
      <c r="DK6" s="35">
        <f t="shared" si="7"/>
        <v>57.63</v>
      </c>
      <c r="DL6" s="35">
        <f t="shared" si="7"/>
        <v>58.13</v>
      </c>
      <c r="DM6" s="35">
        <f t="shared" si="7"/>
        <v>59.87</v>
      </c>
      <c r="DN6" s="33" t="str">
        <f>IF(DN7="-","【-】","【"&amp;SUBSTITUTE(TEXT(DN7,"#,##0.00"),"-","△")&amp;"】")</f>
        <v>【61.17】</v>
      </c>
      <c r="DO6" s="35">
        <f t="shared" ref="DO6:DX6" si="8">DO7</f>
        <v>68.650000000000006</v>
      </c>
      <c r="DP6" s="35">
        <f>DP7</f>
        <v>68.650000000000006</v>
      </c>
      <c r="DQ6" s="35">
        <f>DQ7</f>
        <v>68.650000000000006</v>
      </c>
      <c r="DR6" s="35">
        <f>DR7</f>
        <v>77.62</v>
      </c>
      <c r="DS6" s="35">
        <f t="shared" si="8"/>
        <v>79.069999999999993</v>
      </c>
      <c r="DT6" s="35">
        <f t="shared" si="8"/>
        <v>51.87</v>
      </c>
      <c r="DU6" s="35">
        <f t="shared" si="8"/>
        <v>52.33</v>
      </c>
      <c r="DV6" s="35">
        <f t="shared" si="8"/>
        <v>52.35</v>
      </c>
      <c r="DW6" s="35">
        <f t="shared" si="8"/>
        <v>53.69</v>
      </c>
      <c r="DX6" s="35">
        <f t="shared" si="8"/>
        <v>56.59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0.55000000000000004</v>
      </c>
      <c r="EC6" s="35">
        <f>EC7</f>
        <v>0.57999999999999996</v>
      </c>
      <c r="ED6" s="35">
        <f t="shared" si="9"/>
        <v>2.17</v>
      </c>
      <c r="EE6" s="35">
        <f t="shared" si="9"/>
        <v>0.28000000000000003</v>
      </c>
      <c r="EF6" s="35">
        <f t="shared" si="9"/>
        <v>0.77</v>
      </c>
      <c r="EG6" s="35">
        <f t="shared" si="9"/>
        <v>0.24</v>
      </c>
      <c r="EH6" s="35">
        <f t="shared" si="9"/>
        <v>0.22</v>
      </c>
      <c r="EI6" s="35">
        <f t="shared" si="9"/>
        <v>0.24</v>
      </c>
      <c r="EJ6" s="33" t="str">
        <f>IF(EJ7="-","【-】","【"&amp;SUBSTITUTE(TEXT(EJ7,"#,##0.00"),"-","△")&amp;"】")</f>
        <v>【0.21】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150000</v>
      </c>
      <c r="L7" s="37" t="s">
        <v>96</v>
      </c>
      <c r="M7" s="38">
        <v>1</v>
      </c>
      <c r="N7" s="38">
        <v>45641</v>
      </c>
      <c r="O7" s="39" t="s">
        <v>97</v>
      </c>
      <c r="P7" s="39">
        <v>75.5</v>
      </c>
      <c r="Q7" s="38">
        <v>41</v>
      </c>
      <c r="R7" s="38">
        <v>54966</v>
      </c>
      <c r="S7" s="37" t="s">
        <v>98</v>
      </c>
      <c r="T7" s="40">
        <v>126.41</v>
      </c>
      <c r="U7" s="40">
        <v>133.32</v>
      </c>
      <c r="V7" s="40">
        <v>122.12</v>
      </c>
      <c r="W7" s="40">
        <v>116.88</v>
      </c>
      <c r="X7" s="40">
        <v>128.86000000000001</v>
      </c>
      <c r="Y7" s="40">
        <v>116.96</v>
      </c>
      <c r="Z7" s="40">
        <v>117.47</v>
      </c>
      <c r="AA7" s="40">
        <v>115.38</v>
      </c>
      <c r="AB7" s="40">
        <v>113.53</v>
      </c>
      <c r="AC7" s="41">
        <v>111.03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50.25</v>
      </c>
      <c r="AK7" s="40">
        <v>51.91</v>
      </c>
      <c r="AL7" s="40">
        <v>53.86</v>
      </c>
      <c r="AM7" s="40">
        <v>75.17</v>
      </c>
      <c r="AN7" s="40">
        <v>164.95</v>
      </c>
      <c r="AO7" s="40">
        <v>29.72</v>
      </c>
      <c r="AP7" s="40">
        <v>454.14</v>
      </c>
      <c r="AQ7" s="40">
        <v>299.24</v>
      </c>
      <c r="AR7" s="40">
        <v>568.94000000000005</v>
      </c>
      <c r="AS7" s="40">
        <v>724.43</v>
      </c>
      <c r="AT7" s="40">
        <v>707.09</v>
      </c>
      <c r="AU7" s="40">
        <v>655.75</v>
      </c>
      <c r="AV7" s="40">
        <v>578.19000000000005</v>
      </c>
      <c r="AW7" s="40">
        <v>638.35</v>
      </c>
      <c r="AX7" s="40">
        <v>521.36</v>
      </c>
      <c r="AY7" s="40">
        <v>549.66999999999996</v>
      </c>
      <c r="AZ7" s="40">
        <v>473</v>
      </c>
      <c r="BA7" s="40">
        <v>117.86</v>
      </c>
      <c r="BB7" s="40">
        <v>149.63</v>
      </c>
      <c r="BC7" s="40">
        <v>164.86</v>
      </c>
      <c r="BD7" s="40">
        <v>166.97</v>
      </c>
      <c r="BE7" s="40">
        <v>171.91</v>
      </c>
      <c r="BF7" s="40">
        <v>193.85</v>
      </c>
      <c r="BG7" s="40">
        <v>204.31</v>
      </c>
      <c r="BH7" s="40">
        <v>214.2</v>
      </c>
      <c r="BI7" s="40">
        <v>242.32</v>
      </c>
      <c r="BJ7" s="40">
        <v>256.39999999999998</v>
      </c>
      <c r="BK7" s="40">
        <v>233.74</v>
      </c>
      <c r="BL7" s="40">
        <v>127.6</v>
      </c>
      <c r="BM7" s="40">
        <v>135.08000000000001</v>
      </c>
      <c r="BN7" s="40">
        <v>123.06</v>
      </c>
      <c r="BO7" s="40">
        <v>117.67</v>
      </c>
      <c r="BP7" s="40">
        <v>130.47999999999999</v>
      </c>
      <c r="BQ7" s="40">
        <v>105.06</v>
      </c>
      <c r="BR7" s="40">
        <v>106.98</v>
      </c>
      <c r="BS7" s="40">
        <v>103.06</v>
      </c>
      <c r="BT7" s="40">
        <v>100.74</v>
      </c>
      <c r="BU7" s="40">
        <v>95.67</v>
      </c>
      <c r="BV7" s="40">
        <v>106.87</v>
      </c>
      <c r="BW7" s="40">
        <v>26.89</v>
      </c>
      <c r="BX7" s="40">
        <v>25.31</v>
      </c>
      <c r="BY7" s="40">
        <v>27.76</v>
      </c>
      <c r="BZ7" s="40">
        <v>29.11</v>
      </c>
      <c r="CA7" s="40">
        <v>26.18</v>
      </c>
      <c r="CB7" s="40">
        <v>26.84</v>
      </c>
      <c r="CC7" s="40">
        <v>26.08</v>
      </c>
      <c r="CD7" s="40">
        <v>26.92</v>
      </c>
      <c r="CE7" s="40">
        <v>27.33</v>
      </c>
      <c r="CF7" s="40">
        <v>27.25</v>
      </c>
      <c r="CG7" s="40">
        <v>20.260000000000002</v>
      </c>
      <c r="CH7" s="40">
        <v>32.69</v>
      </c>
      <c r="CI7" s="40">
        <v>31.95</v>
      </c>
      <c r="CJ7" s="40">
        <v>29.91</v>
      </c>
      <c r="CK7" s="40">
        <v>32.64</v>
      </c>
      <c r="CL7" s="40">
        <v>30.43</v>
      </c>
      <c r="CM7" s="40">
        <v>40.89</v>
      </c>
      <c r="CN7" s="40">
        <v>41.59</v>
      </c>
      <c r="CO7" s="40">
        <v>40.29</v>
      </c>
      <c r="CP7" s="40">
        <v>40.409999999999997</v>
      </c>
      <c r="CQ7" s="40">
        <v>41.58</v>
      </c>
      <c r="CR7" s="40">
        <v>53.19</v>
      </c>
      <c r="CS7" s="40">
        <v>38.96</v>
      </c>
      <c r="CT7" s="40">
        <v>38.96</v>
      </c>
      <c r="CU7" s="40">
        <v>38.770000000000003</v>
      </c>
      <c r="CV7" s="40">
        <v>37.770000000000003</v>
      </c>
      <c r="CW7" s="40">
        <v>36.64</v>
      </c>
      <c r="CX7" s="40">
        <v>61.76</v>
      </c>
      <c r="CY7" s="40">
        <v>62.75</v>
      </c>
      <c r="CZ7" s="40">
        <v>61.99</v>
      </c>
      <c r="DA7" s="40">
        <v>62.26</v>
      </c>
      <c r="DB7" s="40">
        <v>63.81</v>
      </c>
      <c r="DC7" s="40">
        <v>75.849999999999994</v>
      </c>
      <c r="DD7" s="40">
        <v>61.73</v>
      </c>
      <c r="DE7" s="40">
        <v>61.06</v>
      </c>
      <c r="DF7" s="40">
        <v>60.89</v>
      </c>
      <c r="DG7" s="40">
        <v>61.24</v>
      </c>
      <c r="DH7" s="40">
        <v>59.25</v>
      </c>
      <c r="DI7" s="40">
        <v>57.11</v>
      </c>
      <c r="DJ7" s="40">
        <v>57.57</v>
      </c>
      <c r="DK7" s="40">
        <v>57.63</v>
      </c>
      <c r="DL7" s="40">
        <v>58.13</v>
      </c>
      <c r="DM7" s="40">
        <v>59.87</v>
      </c>
      <c r="DN7" s="40">
        <v>61.17</v>
      </c>
      <c r="DO7" s="40">
        <v>68.650000000000006</v>
      </c>
      <c r="DP7" s="40">
        <v>68.650000000000006</v>
      </c>
      <c r="DQ7" s="40">
        <v>68.650000000000006</v>
      </c>
      <c r="DR7" s="40">
        <v>77.62</v>
      </c>
      <c r="DS7" s="40">
        <v>79.069999999999993</v>
      </c>
      <c r="DT7" s="40">
        <v>51.87</v>
      </c>
      <c r="DU7" s="40">
        <v>52.33</v>
      </c>
      <c r="DV7" s="40">
        <v>52.35</v>
      </c>
      <c r="DW7" s="40">
        <v>53.69</v>
      </c>
      <c r="DX7" s="40">
        <v>56.59</v>
      </c>
      <c r="DY7" s="40">
        <v>49.58</v>
      </c>
      <c r="DZ7" s="40">
        <v>0</v>
      </c>
      <c r="EA7" s="40">
        <v>0</v>
      </c>
      <c r="EB7" s="40">
        <v>0.55000000000000004</v>
      </c>
      <c r="EC7" s="40">
        <v>0.57999999999999996</v>
      </c>
      <c r="ED7" s="40">
        <v>2.17</v>
      </c>
      <c r="EE7" s="40">
        <v>0.28000000000000003</v>
      </c>
      <c r="EF7" s="40">
        <v>0.77</v>
      </c>
      <c r="EG7" s="40">
        <v>0.24</v>
      </c>
      <c r="EH7" s="40">
        <v>0.22</v>
      </c>
      <c r="EI7" s="40">
        <v>0.24</v>
      </c>
      <c r="EJ7" s="40">
        <v>0.21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2">
      <c r="T11" s="47" t="s">
        <v>23</v>
      </c>
      <c r="U11" s="48">
        <f>IF(T6="-",NA(),T6)</f>
        <v>126.41</v>
      </c>
      <c r="V11" s="48">
        <f>IF(U6="-",NA(),U6)</f>
        <v>133.32</v>
      </c>
      <c r="W11" s="48">
        <f>IF(V6="-",NA(),V6)</f>
        <v>122.12</v>
      </c>
      <c r="X11" s="48">
        <f>IF(W6="-",NA(),W6)</f>
        <v>116.88</v>
      </c>
      <c r="Y11" s="48">
        <f>IF(X6="-",NA(),X6)</f>
        <v>128.86000000000001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454.14</v>
      </c>
      <c r="AR11" s="48">
        <f>IF(AQ6="-",NA(),AQ6)</f>
        <v>299.24</v>
      </c>
      <c r="AS11" s="48">
        <f>IF(AR6="-",NA(),AR6)</f>
        <v>568.94000000000005</v>
      </c>
      <c r="AT11" s="48">
        <f>IF(AS6="-",NA(),AS6)</f>
        <v>724.43</v>
      </c>
      <c r="AU11" s="48">
        <f>IF(AT6="-",NA(),AT6)</f>
        <v>707.09</v>
      </c>
      <c r="BA11" s="47" t="s">
        <v>23</v>
      </c>
      <c r="BB11" s="48">
        <f>IF(BA6="-",NA(),BA6)</f>
        <v>117.86</v>
      </c>
      <c r="BC11" s="48">
        <f>IF(BB6="-",NA(),BB6)</f>
        <v>149.63</v>
      </c>
      <c r="BD11" s="48">
        <f>IF(BC6="-",NA(),BC6)</f>
        <v>164.86</v>
      </c>
      <c r="BE11" s="48">
        <f>IF(BD6="-",NA(),BD6)</f>
        <v>166.97</v>
      </c>
      <c r="BF11" s="48">
        <f>IF(BE6="-",NA(),BE6)</f>
        <v>171.91</v>
      </c>
      <c r="BL11" s="47" t="s">
        <v>23</v>
      </c>
      <c r="BM11" s="48">
        <f>IF(BL6="-",NA(),BL6)</f>
        <v>127.6</v>
      </c>
      <c r="BN11" s="48">
        <f>IF(BM6="-",NA(),BM6)</f>
        <v>135.08000000000001</v>
      </c>
      <c r="BO11" s="48">
        <f>IF(BN6="-",NA(),BN6)</f>
        <v>123.06</v>
      </c>
      <c r="BP11" s="48">
        <f>IF(BO6="-",NA(),BO6)</f>
        <v>117.67</v>
      </c>
      <c r="BQ11" s="48">
        <f>IF(BP6="-",NA(),BP6)</f>
        <v>130.47999999999999</v>
      </c>
      <c r="BW11" s="47" t="s">
        <v>23</v>
      </c>
      <c r="BX11" s="48">
        <f>IF(BW6="-",NA(),BW6)</f>
        <v>26.89</v>
      </c>
      <c r="BY11" s="48">
        <f>IF(BX6="-",NA(),BX6)</f>
        <v>25.31</v>
      </c>
      <c r="BZ11" s="48">
        <f>IF(BY6="-",NA(),BY6)</f>
        <v>27.76</v>
      </c>
      <c r="CA11" s="48">
        <f>IF(BZ6="-",NA(),BZ6)</f>
        <v>29.11</v>
      </c>
      <c r="CB11" s="48">
        <f>IF(CA6="-",NA(),CA6)</f>
        <v>26.18</v>
      </c>
      <c r="CH11" s="47" t="s">
        <v>23</v>
      </c>
      <c r="CI11" s="48">
        <f>IF(CH6="-",NA(),CH6)</f>
        <v>32.69</v>
      </c>
      <c r="CJ11" s="48">
        <f>IF(CI6="-",NA(),CI6)</f>
        <v>31.95</v>
      </c>
      <c r="CK11" s="48">
        <f>IF(CJ6="-",NA(),CJ6)</f>
        <v>29.91</v>
      </c>
      <c r="CL11" s="48">
        <f>IF(CK6="-",NA(),CK6)</f>
        <v>32.64</v>
      </c>
      <c r="CM11" s="48">
        <f>IF(CL6="-",NA(),CL6)</f>
        <v>30.43</v>
      </c>
      <c r="CS11" s="47" t="s">
        <v>23</v>
      </c>
      <c r="CT11" s="48">
        <f>IF(CS6="-",NA(),CS6)</f>
        <v>38.96</v>
      </c>
      <c r="CU11" s="48">
        <f>IF(CT6="-",NA(),CT6)</f>
        <v>38.96</v>
      </c>
      <c r="CV11" s="48">
        <f>IF(CU6="-",NA(),CU6)</f>
        <v>38.770000000000003</v>
      </c>
      <c r="CW11" s="48">
        <f>IF(CV6="-",NA(),CV6)</f>
        <v>37.770000000000003</v>
      </c>
      <c r="CX11" s="48">
        <f>IF(CW6="-",NA(),CW6)</f>
        <v>36.64</v>
      </c>
      <c r="DD11" s="47" t="s">
        <v>23</v>
      </c>
      <c r="DE11" s="48">
        <f>IF(DD6="-",NA(),DD6)</f>
        <v>61.73</v>
      </c>
      <c r="DF11" s="48">
        <f>IF(DE6="-",NA(),DE6)</f>
        <v>61.06</v>
      </c>
      <c r="DG11" s="48">
        <f>IF(DF6="-",NA(),DF6)</f>
        <v>60.89</v>
      </c>
      <c r="DH11" s="48">
        <f>IF(DG6="-",NA(),DG6)</f>
        <v>61.24</v>
      </c>
      <c r="DI11" s="48">
        <f>IF(DH6="-",NA(),DH6)</f>
        <v>59.25</v>
      </c>
      <c r="DO11" s="47" t="s">
        <v>23</v>
      </c>
      <c r="DP11" s="48">
        <f>IF(DO6="-",NA(),DO6)</f>
        <v>68.650000000000006</v>
      </c>
      <c r="DQ11" s="48">
        <f>IF(DP6="-",NA(),DP6)</f>
        <v>68.650000000000006</v>
      </c>
      <c r="DR11" s="48">
        <f>IF(DQ6="-",NA(),DQ6)</f>
        <v>68.650000000000006</v>
      </c>
      <c r="DS11" s="48">
        <f>IF(DR6="-",NA(),DR6)</f>
        <v>77.62</v>
      </c>
      <c r="DT11" s="48">
        <f>IF(DS6="-",NA(),DS6)</f>
        <v>79.069999999999993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0.55000000000000004</v>
      </c>
      <c r="ED11" s="48">
        <f>IF(EC6="-",NA(),EC6)</f>
        <v>0.57999999999999996</v>
      </c>
      <c r="EE11" s="48">
        <f>IF(ED6="-",NA(),ED6)</f>
        <v>2.17</v>
      </c>
    </row>
    <row r="12" spans="1:140" x14ac:dyDescent="0.2">
      <c r="T12" s="47" t="s">
        <v>24</v>
      </c>
      <c r="U12" s="48">
        <f>IF(Y6="-",NA(),Y6)</f>
        <v>116.96</v>
      </c>
      <c r="V12" s="48">
        <f>IF(Z6="-",NA(),Z6)</f>
        <v>117.47</v>
      </c>
      <c r="W12" s="48">
        <f>IF(AA6="-",NA(),AA6)</f>
        <v>115.38</v>
      </c>
      <c r="X12" s="48">
        <f>IF(AB6="-",NA(),AB6)</f>
        <v>113.53</v>
      </c>
      <c r="Y12" s="48">
        <f>IF(AC6="-",NA(),AC6)</f>
        <v>111.03</v>
      </c>
      <c r="AE12" s="47" t="s">
        <v>24</v>
      </c>
      <c r="AF12" s="48">
        <f>IF(AJ6="-",NA(),AJ6)</f>
        <v>50.25</v>
      </c>
      <c r="AG12" s="48">
        <f t="shared" ref="AG12:AJ12" si="10">IF(AK6="-",NA(),AK6)</f>
        <v>51.91</v>
      </c>
      <c r="AH12" s="48">
        <f t="shared" si="10"/>
        <v>53.86</v>
      </c>
      <c r="AI12" s="48">
        <f t="shared" si="10"/>
        <v>75.17</v>
      </c>
      <c r="AJ12" s="48">
        <f t="shared" si="10"/>
        <v>164.95</v>
      </c>
      <c r="AP12" s="47" t="s">
        <v>24</v>
      </c>
      <c r="AQ12" s="48">
        <f>IF(AU6="-",NA(),AU6)</f>
        <v>655.75</v>
      </c>
      <c r="AR12" s="48">
        <f t="shared" ref="AR12:AU12" si="11">IF(AV6="-",NA(),AV6)</f>
        <v>578.19000000000005</v>
      </c>
      <c r="AS12" s="48">
        <f t="shared" si="11"/>
        <v>638.35</v>
      </c>
      <c r="AT12" s="48">
        <f t="shared" si="11"/>
        <v>521.36</v>
      </c>
      <c r="AU12" s="48">
        <f t="shared" si="11"/>
        <v>549.66999999999996</v>
      </c>
      <c r="BA12" s="47" t="s">
        <v>24</v>
      </c>
      <c r="BB12" s="48">
        <f>IF(BF6="-",NA(),BF6)</f>
        <v>193.85</v>
      </c>
      <c r="BC12" s="48">
        <f t="shared" ref="BC12:BF12" si="12">IF(BG6="-",NA(),BG6)</f>
        <v>204.31</v>
      </c>
      <c r="BD12" s="48">
        <f t="shared" si="12"/>
        <v>214.2</v>
      </c>
      <c r="BE12" s="48">
        <f t="shared" si="12"/>
        <v>242.32</v>
      </c>
      <c r="BF12" s="48">
        <f t="shared" si="12"/>
        <v>256.39999999999998</v>
      </c>
      <c r="BL12" s="47" t="s">
        <v>24</v>
      </c>
      <c r="BM12" s="48">
        <f>IF(BQ6="-",NA(),BQ6)</f>
        <v>105.06</v>
      </c>
      <c r="BN12" s="48">
        <f t="shared" ref="BN12:BQ12" si="13">IF(BR6="-",NA(),BR6)</f>
        <v>106.98</v>
      </c>
      <c r="BO12" s="48">
        <f t="shared" si="13"/>
        <v>103.06</v>
      </c>
      <c r="BP12" s="48">
        <f t="shared" si="13"/>
        <v>100.74</v>
      </c>
      <c r="BQ12" s="48">
        <f t="shared" si="13"/>
        <v>95.67</v>
      </c>
      <c r="BW12" s="47" t="s">
        <v>24</v>
      </c>
      <c r="BX12" s="48">
        <f>IF(CB6="-",NA(),CB6)</f>
        <v>26.84</v>
      </c>
      <c r="BY12" s="48">
        <f t="shared" ref="BY12:CB12" si="14">IF(CC6="-",NA(),CC6)</f>
        <v>26.08</v>
      </c>
      <c r="BZ12" s="48">
        <f t="shared" si="14"/>
        <v>26.92</v>
      </c>
      <c r="CA12" s="48">
        <f t="shared" si="14"/>
        <v>27.33</v>
      </c>
      <c r="CB12" s="48">
        <f t="shared" si="14"/>
        <v>27.25</v>
      </c>
      <c r="CH12" s="47" t="s">
        <v>24</v>
      </c>
      <c r="CI12" s="48">
        <f>IF(CM6="-",NA(),CM6)</f>
        <v>40.89</v>
      </c>
      <c r="CJ12" s="48">
        <f t="shared" ref="CJ12:CM12" si="15">IF(CN6="-",NA(),CN6)</f>
        <v>41.59</v>
      </c>
      <c r="CK12" s="48">
        <f t="shared" si="15"/>
        <v>40.29</v>
      </c>
      <c r="CL12" s="48">
        <f t="shared" si="15"/>
        <v>40.409999999999997</v>
      </c>
      <c r="CM12" s="48">
        <f t="shared" si="15"/>
        <v>41.58</v>
      </c>
      <c r="CS12" s="47" t="s">
        <v>24</v>
      </c>
      <c r="CT12" s="48">
        <f>IF(CX6="-",NA(),CX6)</f>
        <v>61.76</v>
      </c>
      <c r="CU12" s="48">
        <f t="shared" ref="CU12:CX12" si="16">IF(CY6="-",NA(),CY6)</f>
        <v>62.75</v>
      </c>
      <c r="CV12" s="48">
        <f t="shared" si="16"/>
        <v>61.99</v>
      </c>
      <c r="CW12" s="48">
        <f t="shared" si="16"/>
        <v>62.26</v>
      </c>
      <c r="CX12" s="48">
        <f t="shared" si="16"/>
        <v>63.81</v>
      </c>
      <c r="DD12" s="47" t="s">
        <v>24</v>
      </c>
      <c r="DE12" s="48">
        <f>IF(DI6="-",NA(),DI6)</f>
        <v>57.11</v>
      </c>
      <c r="DF12" s="48">
        <f t="shared" ref="DF12:DI12" si="17">IF(DJ6="-",NA(),DJ6)</f>
        <v>57.57</v>
      </c>
      <c r="DG12" s="48">
        <f t="shared" si="17"/>
        <v>57.63</v>
      </c>
      <c r="DH12" s="48">
        <f t="shared" si="17"/>
        <v>58.13</v>
      </c>
      <c r="DI12" s="48">
        <f t="shared" si="17"/>
        <v>59.87</v>
      </c>
      <c r="DO12" s="47" t="s">
        <v>24</v>
      </c>
      <c r="DP12" s="48">
        <f>IF(DT6="-",NA(),DT6)</f>
        <v>51.87</v>
      </c>
      <c r="DQ12" s="48">
        <f t="shared" ref="DQ12:DT12" si="18">IF(DU6="-",NA(),DU6)</f>
        <v>52.33</v>
      </c>
      <c r="DR12" s="48">
        <f t="shared" si="18"/>
        <v>52.35</v>
      </c>
      <c r="DS12" s="48">
        <f t="shared" si="18"/>
        <v>53.69</v>
      </c>
      <c r="DT12" s="48">
        <f t="shared" si="18"/>
        <v>56.59</v>
      </c>
      <c r="DZ12" s="47" t="s">
        <v>24</v>
      </c>
      <c r="EA12" s="48">
        <f>IF(EE6="-",NA(),EE6)</f>
        <v>0.28000000000000003</v>
      </c>
      <c r="EB12" s="48">
        <f t="shared" ref="EB12:EE12" si="19">IF(EF6="-",NA(),EF6)</f>
        <v>0.77</v>
      </c>
      <c r="EC12" s="48">
        <f t="shared" si="19"/>
        <v>0.24</v>
      </c>
      <c r="ED12" s="48">
        <f t="shared" si="19"/>
        <v>0.22</v>
      </c>
      <c r="EE12" s="48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2024-01-17T02:43:47Z</cp:lastPrinted>
  <dcterms:created xsi:type="dcterms:W3CDTF">2023-12-05T01:32:33Z</dcterms:created>
  <dcterms:modified xsi:type="dcterms:W3CDTF">2024-01-18T23:45:57Z</dcterms:modified>
  <cp:category/>
</cp:coreProperties>
</file>