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9935\Desktop\経営比較分析表\"/>
    </mc:Choice>
  </mc:AlternateContent>
  <xr:revisionPtr revIDLastSave="0" documentId="13_ncr:1_{83884053-F984-4FB9-865C-3129699EC0BE}" xr6:coauthVersionLast="47" xr6:coauthVersionMax="47" xr10:uidLastSave="{00000000-0000-0000-0000-000000000000}"/>
  <workbookProtection workbookAlgorithmName="SHA-512" workbookHashValue="zNBQQb+xPp9oIvLDM+18KqgJlzaHIh9eMdOhilPsbyB1vBhpiQuhEafNIF/xEpvo8Grc3jPT+flGGOwucJcMYQ==" workbookSaltValue="McGrDoZkfaLerm2FZVJLU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W10" i="4"/>
  <c r="P10" i="4"/>
  <c r="I10"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<sst xmlns="http://schemas.openxmlformats.org/spreadsheetml/2006/main" count="275" uniqueCount="117">
  <si>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</si>
  <si>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</si>
  <si>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</si>
  <si>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</si>
  <si>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</si>
  <si>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</si>
  <si>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</si>
  <si>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</si>
  <si>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</si>
  <si>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</si>
  <si>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</si>
  <si>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</si>
  <si>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</si>
  <si>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</si>
  <si>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</si>
  <si>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</si>
  <si>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</si>
  <si>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</si>
  <si>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</si>
  <si>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</si>
  <si>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</si>
  <si>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</si>
  <si>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</si>
  <si>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</si>
  <si>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</si>
  <si>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</si>
  <si>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</si>
  <si>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</si>
  <si>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</si>
  <si>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</si>
  <si>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</si>
  <si>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</si>
  <si>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</si>
  <si>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</si>
  <si>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</si>
  <si>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</si>
  <si>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</si>
  <si>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</si>
  <si>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</si>
  <si>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</si>
  <si>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</si>
  <si>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</si>
  <si>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</si>
  <si>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</si>
  <si>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</si>
  <si>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</si>
  <si>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</si>
  <si>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</si>
  <si>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</si>
  <si>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</si>
  <si>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</si>
  <si>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</si>
  <si>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</si>
  <si>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</si>
  <si>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</si>
  <si>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</si>
  <si>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</si>
  <si>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</si>
  <si>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</si>
  <si>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</si>
  <si>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</si>
  <si>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</si>
  <si>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</si>
  <si>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</si>
  <si>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</si>
  <si>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</si>
  <si>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</si>
  <si>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</si>
  <si>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</si>
  <si>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</si>
  <si>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</si>
  <si>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</si>
  <si>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</si>
  <si>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</si>
  <si>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</si>
  <si>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</si>
  <si>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</si>
  <si>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</si>
  <si>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</si>
  <si>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</si>
  <si>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</si>
  <si>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</si>
  <si>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</si>
  <si>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</si>
  <si>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</si>
  <si>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</si>
  <si>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</si>
  <si>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</si>
  <si>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</si>
  <si>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</si>
  <si>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</si>
  <si>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</si>
  <si>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</si>
  <si>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</si>
  <si>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</si>
  <si>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</si>
  <si>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</si>
  <si>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</si>
  <si>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</si>
  <si>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</si>
  <si>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</si>
  <si>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</si>
  <si>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</si>
  <si>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</si>
  <si>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</si>
  <si>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</si>
  <si>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</si>
  <si>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</si>
  <si>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</si>
  <si>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</si>
  <si>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</si>
  <si>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</si>
  <si>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</si>
  <si>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</si>
  <si>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経営状況を明確にし、長期的に安定した経営を行っていくことを目的に、令和２年度から公営企業会計に移行した。
　経営の健全性・効率性については、現在は良好であると分析している。ただし、今後、ストックマネジメント計画に基づく施設の改築更新、水処理施設の高度処理化など事業費増加が見込まれるため、事業の健全性・効率性について十分な検討を行い、流域関連市と連携を図りながら、更なる経営改善に努めていく。</t>
    <rPh sb="1" eb="3">
      <t>ケイエイ</t>
    </rPh>
    <rPh sb="3" eb="5">
      <t>ジョウキョウ</t>
    </rPh>
    <rPh sb="6" eb="8">
      <t>メイカク</t>
    </rPh>
    <rPh sb="11" eb="14">
      <t>チョウキテキ</t>
    </rPh>
    <rPh sb="15" eb="17">
      <t>アンテイ</t>
    </rPh>
    <rPh sb="19" eb="21">
      <t>ケイエイ</t>
    </rPh>
    <rPh sb="22" eb="23">
      <t>オコナ</t>
    </rPh>
    <rPh sb="30" eb="32">
      <t>モクテキ</t>
    </rPh>
    <rPh sb="34" eb="36">
      <t>レイワ</t>
    </rPh>
    <rPh sb="37" eb="39">
      <t>ネンド</t>
    </rPh>
    <rPh sb="41" eb="43">
      <t>コウエイ</t>
    </rPh>
    <rPh sb="43" eb="45">
      <t>キギョウ</t>
    </rPh>
    <rPh sb="45" eb="47">
      <t>カイケイ</t>
    </rPh>
    <rPh sb="48" eb="50">
      <t>イコウ</t>
    </rPh>
    <rPh sb="55" eb="57">
      <t>ケイエイ</t>
    </rPh>
    <rPh sb="58" eb="61">
      <t>ケンゼンセイ</t>
    </rPh>
    <rPh sb="62" eb="65">
      <t>コウリツセイ</t>
    </rPh>
    <rPh sb="71" eb="73">
      <t>ゲンザイ</t>
    </rPh>
    <rPh sb="74" eb="76">
      <t>リョウコウ</t>
    </rPh>
    <rPh sb="80" eb="82">
      <t>ブンセキ</t>
    </rPh>
    <rPh sb="91" eb="93">
      <t>コンゴ</t>
    </rPh>
    <rPh sb="104" eb="106">
      <t>ケイカク</t>
    </rPh>
    <rPh sb="107" eb="108">
      <t>モト</t>
    </rPh>
    <rPh sb="110" eb="112">
      <t>シセツ</t>
    </rPh>
    <rPh sb="113" eb="115">
      <t>カイチク</t>
    </rPh>
    <rPh sb="115" eb="117">
      <t>コウシン</t>
    </rPh>
    <rPh sb="118" eb="121">
      <t>ミズショリ</t>
    </rPh>
    <rPh sb="121" eb="123">
      <t>シセツ</t>
    </rPh>
    <rPh sb="124" eb="126">
      <t>コウド</t>
    </rPh>
    <rPh sb="126" eb="129">
      <t>ショリカ</t>
    </rPh>
    <rPh sb="131" eb="133">
      <t>ジギョウ</t>
    </rPh>
    <rPh sb="133" eb="134">
      <t>ヒ</t>
    </rPh>
    <rPh sb="134" eb="136">
      <t>ゾウカ</t>
    </rPh>
    <rPh sb="137" eb="139">
      <t>ミコ</t>
    </rPh>
    <rPh sb="145" eb="147">
      <t>ジギョウ</t>
    </rPh>
    <rPh sb="148" eb="151">
      <t>ケンゼンセイ</t>
    </rPh>
    <rPh sb="152" eb="155">
      <t>コウリツセイ</t>
    </rPh>
    <rPh sb="159" eb="161">
      <t>ジュウブン</t>
    </rPh>
    <rPh sb="162" eb="164">
      <t>ケントウ</t>
    </rPh>
    <rPh sb="165" eb="166">
      <t>オコナ</t>
    </rPh>
    <rPh sb="168" eb="170">
      <t>リュウイキ</t>
    </rPh>
    <rPh sb="170" eb="172">
      <t>カンレン</t>
    </rPh>
    <rPh sb="172" eb="173">
      <t>シ</t>
    </rPh>
    <rPh sb="174" eb="176">
      <t>レンケイ</t>
    </rPh>
    <rPh sb="177" eb="178">
      <t>ハカ</t>
    </rPh>
    <rPh sb="183" eb="184">
      <t>サラ</t>
    </rPh>
    <rPh sb="186" eb="188">
      <t>ケイエイ</t>
    </rPh>
    <rPh sb="188" eb="190">
      <t>カイゼン</t>
    </rPh>
    <rPh sb="191" eb="192">
      <t>ツト</t>
    </rPh>
    <phoneticPr fontId="4"/>
  </si>
  <si>
    <t>　有形固定資産減価償却率については14.46%であり、類似団体と比べると低い値となっているが、年々値が上昇している。
　供用開始より20年以上経過しており、処理施設の機械電気設備が改築更新の時期を迎えている。ストックマネジメント計画による計画的な改築更新により良好な汚水処理を継続していく。
　幹線管渠については、耐用年数を超えているものはないが、計画的に管内部の調査等を行い耐震化工事を実施しており、今後も適切な維持管理に努めていく。</t>
    <rPh sb="1" eb="3">
      <t>ユウケイ</t>
    </rPh>
    <rPh sb="3" eb="5">
      <t>コテイ</t>
    </rPh>
    <rPh sb="5" eb="7">
      <t>シサン</t>
    </rPh>
    <rPh sb="7" eb="9">
      <t>ゲンカ</t>
    </rPh>
    <rPh sb="9" eb="11">
      <t>ショウキャク</t>
    </rPh>
    <rPh sb="11" eb="12">
      <t>リツ</t>
    </rPh>
    <rPh sb="27" eb="29">
      <t>ルイジ</t>
    </rPh>
    <rPh sb="29" eb="31">
      <t>ダンタイ</t>
    </rPh>
    <rPh sb="32" eb="33">
      <t>クラ</t>
    </rPh>
    <rPh sb="36" eb="37">
      <t>ヒク</t>
    </rPh>
    <rPh sb="38" eb="39">
      <t>アタイ</t>
    </rPh>
    <rPh sb="47" eb="49">
      <t>ネンネン</t>
    </rPh>
    <rPh sb="49" eb="50">
      <t>アタイ</t>
    </rPh>
    <rPh sb="51" eb="53">
      <t>ジョウショウ</t>
    </rPh>
    <rPh sb="60" eb="62">
      <t>キョウヨウ</t>
    </rPh>
    <rPh sb="62" eb="64">
      <t>カイシ</t>
    </rPh>
    <rPh sb="68" eb="69">
      <t>ネン</t>
    </rPh>
    <rPh sb="69" eb="71">
      <t>イジョウ</t>
    </rPh>
    <rPh sb="71" eb="73">
      <t>ケイカ</t>
    </rPh>
    <rPh sb="78" eb="80">
      <t>ショリ</t>
    </rPh>
    <rPh sb="80" eb="82">
      <t>シセツ</t>
    </rPh>
    <rPh sb="83" eb="85">
      <t>キカイ</t>
    </rPh>
    <rPh sb="85" eb="87">
      <t>デンキ</t>
    </rPh>
    <rPh sb="87" eb="89">
      <t>セツビ</t>
    </rPh>
    <rPh sb="90" eb="92">
      <t>カイチク</t>
    </rPh>
    <rPh sb="92" eb="94">
      <t>コウシン</t>
    </rPh>
    <rPh sb="95" eb="97">
      <t>ジキ</t>
    </rPh>
    <rPh sb="98" eb="99">
      <t>ムカ</t>
    </rPh>
    <rPh sb="114" eb="116">
      <t>ケイカク</t>
    </rPh>
    <rPh sb="119" eb="122">
      <t>ケイカクテキ</t>
    </rPh>
    <rPh sb="123" eb="125">
      <t>カイチク</t>
    </rPh>
    <rPh sb="125" eb="127">
      <t>コウシン</t>
    </rPh>
    <rPh sb="130" eb="132">
      <t>リョウコウ</t>
    </rPh>
    <rPh sb="133" eb="135">
      <t>オスイ</t>
    </rPh>
    <rPh sb="135" eb="137">
      <t>ショリ</t>
    </rPh>
    <rPh sb="138" eb="140">
      <t>ケイゾク</t>
    </rPh>
    <rPh sb="147" eb="149">
      <t>カンセン</t>
    </rPh>
    <rPh sb="149" eb="151">
      <t>カンキョ</t>
    </rPh>
    <rPh sb="157" eb="159">
      <t>タイヨウ</t>
    </rPh>
    <rPh sb="159" eb="161">
      <t>ネンスウ</t>
    </rPh>
    <rPh sb="162" eb="163">
      <t>コ</t>
    </rPh>
    <rPh sb="174" eb="177">
      <t>ケイカクテキ</t>
    </rPh>
    <rPh sb="178" eb="179">
      <t>カン</t>
    </rPh>
    <rPh sb="179" eb="181">
      <t>ナイブ</t>
    </rPh>
    <rPh sb="182" eb="184">
      <t>チョウサ</t>
    </rPh>
    <rPh sb="184" eb="185">
      <t>トウ</t>
    </rPh>
    <rPh sb="186" eb="187">
      <t>オコナ</t>
    </rPh>
    <rPh sb="188" eb="191">
      <t>タイシンカ</t>
    </rPh>
    <rPh sb="191" eb="193">
      <t>コウジ</t>
    </rPh>
    <rPh sb="194" eb="196">
      <t>ジッシ</t>
    </rPh>
    <rPh sb="201" eb="203">
      <t>コンゴ</t>
    </rPh>
    <rPh sb="204" eb="206">
      <t>テキセツ</t>
    </rPh>
    <rPh sb="207" eb="209">
      <t>イジ</t>
    </rPh>
    <rPh sb="209" eb="211">
      <t>カンリ</t>
    </rPh>
    <rPh sb="212" eb="213">
      <t>ツト</t>
    </rPh>
    <phoneticPr fontId="4"/>
  </si>
  <si>
    <t>　経常収支比率、流動比率については、全国平均を上回っており、欠損金もなく経営は健全といえる。
　また、企業債残高対事業規模比率、汚水処理原価については、類似団体と比べると現状は低い値となっている。
　しかし、水処理施設の高度処理化工事の実施や、老朽化による施設の改築更新の増加に伴い、今後は企業債の増加が見込まれるため、計画的に投資、更新を進めていく。また、今後、修繕等で維持管理費が増加することが予測されるが、ストックマネジメント計画を踏まえ、計画的かつ効率的な事業運営に努めていく。
　施設利用率については、類似団体と比べると高い値となっており、効率的に施設の利用がなされていると言える。
　水洗化率については、類似団体より高い水準にあることから特段の問題はないと考えられる。</t>
    <rPh sb="1" eb="3">
      <t>ケイジョウ</t>
    </rPh>
    <rPh sb="3" eb="5">
      <t>シュウシ</t>
    </rPh>
    <rPh sb="5" eb="7">
      <t>ヒリツ</t>
    </rPh>
    <rPh sb="8" eb="10">
      <t>リュウドウ</t>
    </rPh>
    <rPh sb="10" eb="12">
      <t>ヒリツ</t>
    </rPh>
    <rPh sb="18" eb="20">
      <t>ゼンコク</t>
    </rPh>
    <rPh sb="20" eb="22">
      <t>ヘイキン</t>
    </rPh>
    <rPh sb="23" eb="25">
      <t>ウワマワ</t>
    </rPh>
    <rPh sb="30" eb="33">
      <t>ケッソンキン</t>
    </rPh>
    <rPh sb="36" eb="38">
      <t>ケイエイ</t>
    </rPh>
    <rPh sb="39" eb="41">
      <t>ケンゼン</t>
    </rPh>
    <rPh sb="51" eb="53">
      <t>キギョウ</t>
    </rPh>
    <rPh sb="53" eb="54">
      <t>サイ</t>
    </rPh>
    <rPh sb="54" eb="56">
      <t>ザンダカ</t>
    </rPh>
    <rPh sb="56" eb="57">
      <t>タイ</t>
    </rPh>
    <rPh sb="57" eb="59">
      <t>ジギョウ</t>
    </rPh>
    <rPh sb="59" eb="61">
      <t>キボ</t>
    </rPh>
    <rPh sb="61" eb="63">
      <t>ヒリツ</t>
    </rPh>
    <rPh sb="64" eb="66">
      <t>オスイ</t>
    </rPh>
    <rPh sb="66" eb="68">
      <t>ショリ</t>
    </rPh>
    <rPh sb="68" eb="70">
      <t>ゲンカ</t>
    </rPh>
    <rPh sb="76" eb="78">
      <t>ルイジ</t>
    </rPh>
    <rPh sb="78" eb="80">
      <t>ダンタイ</t>
    </rPh>
    <rPh sb="81" eb="82">
      <t>クラ</t>
    </rPh>
    <rPh sb="85" eb="87">
      <t>ゲンジョウ</t>
    </rPh>
    <rPh sb="88" eb="89">
      <t>ヒク</t>
    </rPh>
    <rPh sb="90" eb="91">
      <t>アタイ</t>
    </rPh>
    <rPh sb="104" eb="107">
      <t>ミズショリ</t>
    </rPh>
    <rPh sb="107" eb="109">
      <t>シセツ</t>
    </rPh>
    <rPh sb="110" eb="112">
      <t>コウド</t>
    </rPh>
    <rPh sb="112" eb="115">
      <t>ショリカ</t>
    </rPh>
    <rPh sb="115" eb="117">
      <t>コウジ</t>
    </rPh>
    <rPh sb="118" eb="120">
      <t>ジッシ</t>
    </rPh>
    <rPh sb="122" eb="125">
      <t>ロウキュウカ</t>
    </rPh>
    <rPh sb="128" eb="130">
      <t>シセツ</t>
    </rPh>
    <rPh sb="131" eb="133">
      <t>カイチク</t>
    </rPh>
    <rPh sb="133" eb="135">
      <t>コウシン</t>
    </rPh>
    <rPh sb="136" eb="138">
      <t>ゾウカ</t>
    </rPh>
    <rPh sb="139" eb="140">
      <t>トモナ</t>
    </rPh>
    <rPh sb="142" eb="144">
      <t>コンゴ</t>
    </rPh>
    <rPh sb="145" eb="147">
      <t>キギョウ</t>
    </rPh>
    <rPh sb="147" eb="148">
      <t>サイ</t>
    </rPh>
    <rPh sb="149" eb="151">
      <t>ゾウカ</t>
    </rPh>
    <rPh sb="152" eb="154">
      <t>ミコ</t>
    </rPh>
    <rPh sb="160" eb="163">
      <t>ケイカクテキ</t>
    </rPh>
    <rPh sb="164" eb="166">
      <t>トウシ</t>
    </rPh>
    <rPh sb="167" eb="169">
      <t>コウシン</t>
    </rPh>
    <rPh sb="170" eb="171">
      <t>スス</t>
    </rPh>
    <rPh sb="216" eb="218">
      <t>ケイカク</t>
    </rPh>
    <rPh sb="219" eb="220">
      <t>フ</t>
    </rPh>
    <rPh sb="285" eb="287">
      <t>シセツ</t>
    </rPh>
    <rPh sb="287" eb="290">
      <t>リヨウリツ</t>
    </rPh>
    <rPh sb="296" eb="298">
      <t>ルイジ</t>
    </rPh>
    <rPh sb="298" eb="300">
      <t>ダンタイ</t>
    </rPh>
    <rPh sb="301" eb="302">
      <t>クラ</t>
    </rPh>
    <rPh sb="305" eb="306">
      <t>タカ</t>
    </rPh>
    <rPh sb="307" eb="308">
      <t>アタイ</t>
    </rPh>
    <rPh sb="315" eb="317">
      <t>コンゴ</t>
    </rPh>
    <rPh sb="318" eb="320">
      <t>ショリ</t>
    </rPh>
    <rPh sb="320" eb="322">
      <t>スイリョウ</t>
    </rPh>
    <rPh sb="323" eb="325">
      <t>ゾウカ</t>
    </rPh>
    <rPh sb="326" eb="327">
      <t>トモナ</t>
    </rPh>
    <rPh sb="328" eb="330">
      <t>ジョウショウ</t>
    </rPh>
    <rPh sb="330" eb="332">
      <t>ケイコウ</t>
    </rPh>
    <rPh sb="336" eb="339">
      <t>コウリツテキシセツリヨウイスイセンカリツルイジダンタイタカスイジュントクダンモンダイカンガ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</si>
</sst>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5.4</c:v>
                </c:pt>
                <c:pt idx="4" formatCode="#,##0.00;&quot;△&quot;#,##0.00">
                  <c:v>0</c:v>
                </c:pt>
              </c:numCache>
            </c:numRef>
          </c:val>
          <c:extLst>
            <c:ext xmlns:c16="http://schemas.microsoft.com/office/drawing/2014/chart" uri="{C3380CC4-5D6E-409C-BE32-E72D297353CC}">
              <c16:uniqueId val="{00000000-3B91-4819-97F5-FA70F4E112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0.46</c:v>
                </c:pt>
                <c:pt idx="3">
                  <c:v>0.5</c:v>
                </c:pt>
                <c:pt idx="4" formatCode="#,##0.00;&quot;△&quot;#,##0.00">
                  <c:v>0</c:v>
                </c:pt>
              </c:numCache>
            </c:numRef>
          </c:val>
          <c:smooth val="0"/>
          <c:extLst>
            <c:ext xmlns:c16="http://schemas.microsoft.com/office/drawing/2014/chart" uri="{C3380CC4-5D6E-409C-BE32-E72D297353CC}">
              <c16:uniqueId val="{00000001-3B91-4819-97F5-FA70F4E112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69.66</c:v>
                </c:pt>
                <c:pt idx="3">
                  <c:v>75.02</c:v>
                </c:pt>
                <c:pt idx="4">
                  <c:v>75.02</c:v>
                </c:pt>
              </c:numCache>
            </c:numRef>
          </c:val>
          <c:extLst>
            <c:ext xmlns:c16="http://schemas.microsoft.com/office/drawing/2014/chart" uri="{C3380CC4-5D6E-409C-BE32-E72D297353CC}">
              <c16:uniqueId val="{00000000-BCF7-487E-AD81-8EA3749089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58.18</c:v>
                </c:pt>
                <c:pt idx="3">
                  <c:v>65.62</c:v>
                </c:pt>
                <c:pt idx="4">
                  <c:v>65.52</c:v>
                </c:pt>
              </c:numCache>
            </c:numRef>
          </c:val>
          <c:smooth val="0"/>
          <c:extLst>
            <c:ext xmlns:c16="http://schemas.microsoft.com/office/drawing/2014/chart" uri="{C3380CC4-5D6E-409C-BE32-E72D297353CC}">
              <c16:uniqueId val="{00000001-BCF7-487E-AD81-8EA3749089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90.56</c:v>
                </c:pt>
                <c:pt idx="3">
                  <c:v>90.79</c:v>
                </c:pt>
                <c:pt idx="4">
                  <c:v>90.65</c:v>
                </c:pt>
              </c:numCache>
            </c:numRef>
          </c:val>
          <c:extLst>
            <c:ext xmlns:c16="http://schemas.microsoft.com/office/drawing/2014/chart" uri="{C3380CC4-5D6E-409C-BE32-E72D297353CC}">
              <c16:uniqueId val="{00000000-EEC1-407E-AFBC-DCD7413986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80.11</c:v>
                </c:pt>
                <c:pt idx="4">
                  <c:v>80.319999999999993</c:v>
                </c:pt>
              </c:numCache>
            </c:numRef>
          </c:val>
          <c:smooth val="0"/>
          <c:extLst>
            <c:ext xmlns:c16="http://schemas.microsoft.com/office/drawing/2014/chart" uri="{C3380CC4-5D6E-409C-BE32-E72D297353CC}">
              <c16:uniqueId val="{00000001-EEC1-407E-AFBC-DCD7413986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109.93</c:v>
                </c:pt>
                <c:pt idx="3">
                  <c:v>119.28</c:v>
                </c:pt>
                <c:pt idx="4">
                  <c:v>126.23</c:v>
                </c:pt>
              </c:numCache>
            </c:numRef>
          </c:val>
          <c:extLst>
            <c:ext xmlns:c16="http://schemas.microsoft.com/office/drawing/2014/chart" uri="{C3380CC4-5D6E-409C-BE32-E72D297353CC}">
              <c16:uniqueId val="{00000000-28D3-439E-81CA-C8FA7AD53F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104.92</c:v>
                </c:pt>
                <c:pt idx="3">
                  <c:v>105.23</c:v>
                </c:pt>
                <c:pt idx="4">
                  <c:v>106.47</c:v>
                </c:pt>
              </c:numCache>
            </c:numRef>
          </c:val>
          <c:smooth val="0"/>
          <c:extLst>
            <c:ext xmlns:c16="http://schemas.microsoft.com/office/drawing/2014/chart" uri="{C3380CC4-5D6E-409C-BE32-E72D297353CC}">
              <c16:uniqueId val="{00000001-28D3-439E-81CA-C8FA7AD53F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5.52</c:v>
                </c:pt>
                <c:pt idx="3">
                  <c:v>10.5</c:v>
                </c:pt>
                <c:pt idx="4">
                  <c:v>14.46</c:v>
                </c:pt>
              </c:numCache>
            </c:numRef>
          </c:val>
          <c:extLst>
            <c:ext xmlns:c16="http://schemas.microsoft.com/office/drawing/2014/chart" uri="{C3380CC4-5D6E-409C-BE32-E72D297353CC}">
              <c16:uniqueId val="{00000000-1DCB-4694-A00F-F289F294B2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6.46</c:v>
                </c:pt>
                <c:pt idx="3">
                  <c:v>11.07</c:v>
                </c:pt>
                <c:pt idx="4">
                  <c:v>14.55</c:v>
                </c:pt>
              </c:numCache>
            </c:numRef>
          </c:val>
          <c:smooth val="0"/>
          <c:extLst>
            <c:ext xmlns:c16="http://schemas.microsoft.com/office/drawing/2014/chart" uri="{C3380CC4-5D6E-409C-BE32-E72D297353CC}">
              <c16:uniqueId val="{00000001-1DCB-4694-A00F-F289F294B2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F8-4BD0-944C-C0E2CC2D5C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CF8-4BD0-944C-C0E2CC2D5C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4E-408C-9F0A-B877B1D036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74E-408C-9F0A-B877B1D036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143.32</c:v>
                </c:pt>
                <c:pt idx="3">
                  <c:v>188.98</c:v>
                </c:pt>
                <c:pt idx="4">
                  <c:v>314.5</c:v>
                </c:pt>
              </c:numCache>
            </c:numRef>
          </c:val>
          <c:extLst>
            <c:ext xmlns:c16="http://schemas.microsoft.com/office/drawing/2014/chart" uri="{C3380CC4-5D6E-409C-BE32-E72D297353CC}">
              <c16:uniqueId val="{00000000-A144-4AFC-84BF-C357B84DF1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68.36</c:v>
                </c:pt>
                <c:pt idx="3">
                  <c:v>76.84</c:v>
                </c:pt>
                <c:pt idx="4">
                  <c:v>93.68</c:v>
                </c:pt>
              </c:numCache>
            </c:numRef>
          </c:val>
          <c:smooth val="0"/>
          <c:extLst>
            <c:ext xmlns:c16="http://schemas.microsoft.com/office/drawing/2014/chart" uri="{C3380CC4-5D6E-409C-BE32-E72D297353CC}">
              <c16:uniqueId val="{00000001-A144-4AFC-84BF-C357B84DF1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316.19</c:v>
                </c:pt>
                <c:pt idx="3">
                  <c:v>293.12</c:v>
                </c:pt>
                <c:pt idx="4">
                  <c:v>287.37</c:v>
                </c:pt>
              </c:numCache>
            </c:numRef>
          </c:val>
          <c:extLst>
            <c:ext xmlns:c16="http://schemas.microsoft.com/office/drawing/2014/chart" uri="{C3380CC4-5D6E-409C-BE32-E72D297353CC}">
              <c16:uniqueId val="{00000000-421C-4E02-8D00-6C35022413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542.23</c:v>
                </c:pt>
                <c:pt idx="3">
                  <c:v>806.96</c:v>
                </c:pt>
                <c:pt idx="4">
                  <c:v>772.15</c:v>
                </c:pt>
              </c:numCache>
            </c:numRef>
          </c:val>
          <c:smooth val="0"/>
          <c:extLst>
            <c:ext xmlns:c16="http://schemas.microsoft.com/office/drawing/2014/chart" uri="{C3380CC4-5D6E-409C-BE32-E72D297353CC}">
              <c16:uniqueId val="{00000001-421C-4E02-8D00-6C35022413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92-453F-AA63-1A4495B31C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D92-453F-AA63-1A4495B31C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76.239999999999995</c:v>
                </c:pt>
                <c:pt idx="3">
                  <c:v>39.99</c:v>
                </c:pt>
                <c:pt idx="4">
                  <c:v>40.11</c:v>
                </c:pt>
              </c:numCache>
            </c:numRef>
          </c:val>
          <c:extLst>
            <c:ext xmlns:c16="http://schemas.microsoft.com/office/drawing/2014/chart" uri="{C3380CC4-5D6E-409C-BE32-E72D297353CC}">
              <c16:uniqueId val="{00000000-3038-428B-B818-88F04E38B6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73.760000000000005</c:v>
                </c:pt>
                <c:pt idx="3">
                  <c:v>97.99</c:v>
                </c:pt>
                <c:pt idx="4">
                  <c:v>97.74</c:v>
                </c:pt>
              </c:numCache>
            </c:numRef>
          </c:val>
          <c:smooth val="0"/>
          <c:extLst>
            <c:ext xmlns:c16="http://schemas.microsoft.com/office/drawing/2014/chart" uri="{C3380CC4-5D6E-409C-BE32-E72D297353CC}">
              <c16:uniqueId val="{00000001-3038-428B-B818-88F04E38B6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N1" sqref="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E2</v>
      </c>
      <c r="X8" s="65"/>
      <c r="Y8" s="65"/>
      <c r="Z8" s="65"/>
      <c r="AA8" s="65"/>
      <c r="AB8" s="65"/>
      <c r="AC8" s="65"/>
      <c r="AD8" s="66" t="str">
        <f>データ!$M$6</f>
        <v>非設置</v>
      </c>
      <c r="AE8" s="66"/>
      <c r="AF8" s="66"/>
      <c r="AG8" s="66"/>
      <c r="AH8" s="66"/>
      <c r="AI8" s="66"/>
      <c r="AJ8" s="66"/>
      <c r="AK8" s="3"/>
      <c r="AL8" s="45">
        <f>データ!S6</f>
        <v>1306060</v>
      </c>
      <c r="AM8" s="45"/>
      <c r="AN8" s="45"/>
      <c r="AO8" s="45"/>
      <c r="AP8" s="45"/>
      <c r="AQ8" s="45"/>
      <c r="AR8" s="45"/>
      <c r="AS8" s="45"/>
      <c r="AT8" s="46">
        <f>データ!T6</f>
        <v>4131.0600000000004</v>
      </c>
      <c r="AU8" s="46"/>
      <c r="AV8" s="46"/>
      <c r="AW8" s="46"/>
      <c r="AX8" s="46"/>
      <c r="AY8" s="46"/>
      <c r="AZ8" s="46"/>
      <c r="BA8" s="46"/>
      <c r="BB8" s="46">
        <f>データ!U6</f>
        <v>316.16000000000003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85.75</v>
      </c>
      <c r="J10" s="46"/>
      <c r="K10" s="46"/>
      <c r="L10" s="46"/>
      <c r="M10" s="46"/>
      <c r="N10" s="46"/>
      <c r="O10" s="46"/>
      <c r="P10" s="46">
        <f>データ!P6</f>
        <v>18.59</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43215</v>
      </c>
      <c r="AM10" s="45"/>
      <c r="AN10" s="45"/>
      <c r="AO10" s="45"/>
      <c r="AP10" s="45"/>
      <c r="AQ10" s="45"/>
      <c r="AR10" s="45"/>
      <c r="AS10" s="45"/>
      <c r="AT10" s="46">
        <f>データ!W6</f>
        <v>11.81</v>
      </c>
      <c r="AU10" s="46"/>
      <c r="AV10" s="46"/>
      <c r="AW10" s="46"/>
      <c r="AX10" s="46"/>
      <c r="AY10" s="46"/>
      <c r="AZ10" s="46"/>
      <c r="BA10" s="46"/>
      <c r="BB10" s="46">
        <f>データ!X6</f>
        <v>3659.19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REJAfTZ+uIURr92U+G+p+mqFI9m6t4u0KlERkAb7q6koKIUaNdErpLhrANDO3oWi2WNJ5pV6ftmFIW7Ka/wPDw==" saltValue="adaImagDQNvBhUkZWcIq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420000</v>
      </c>
      <c r="D6" s="19">
        <f t="shared" si="3"/>
        <v>46</v>
      </c>
      <c r="E6" s="19">
        <f t="shared" si="3"/>
        <v>17</v>
      </c>
      <c r="F6" s="19">
        <f t="shared" si="3"/>
        <v>3</v>
      </c>
      <c r="G6" s="19">
        <f t="shared" si="3"/>
        <v>0</v>
      </c>
      <c r="H6" s="19" t="str">
        <f t="shared" si="3"/>
        <v>長崎県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85.75</v>
      </c>
      <c r="P6" s="20">
        <f t="shared" si="3"/>
        <v>18.59</v>
      </c>
      <c r="Q6" s="20">
        <f t="shared" si="3"/>
        <v>100</v>
      </c>
      <c r="R6" s="20">
        <f t="shared" si="3"/>
        <v>0</v>
      </c>
      <c r="S6" s="20">
        <f t="shared" si="3"/>
        <v>1306060</v>
      </c>
      <c r="T6" s="20">
        <f t="shared" si="3"/>
        <v>4131.0600000000004</v>
      </c>
      <c r="U6" s="20">
        <f t="shared" si="3"/>
        <v>316.16000000000003</v>
      </c>
      <c r="V6" s="20">
        <f t="shared" si="3"/>
        <v>43215</v>
      </c>
      <c r="W6" s="20">
        <f t="shared" si="3"/>
        <v>11.81</v>
      </c>
      <c r="X6" s="20">
        <f t="shared" si="3"/>
        <v>3659.19</v>
      </c>
      <c r="Y6" s="21" t="str">
        <f>IF(Y7="",NA(),Y7)</f>
        <v>-</v>
      </c>
      <c r="Z6" s="21" t="str">
        <f t="shared" ref="Z6:AH6" si="4">IF(Z7="",NA(),Z7)</f>
        <v>-</v>
      </c>
      <c r="AA6" s="21">
        <f t="shared" si="4"/>
        <v>109.93</v>
      </c>
      <c r="AB6" s="21">
        <f t="shared" si="4"/>
        <v>119.28</v>
      </c>
      <c r="AC6" s="21">
        <f t="shared" si="4"/>
        <v>126.23</v>
      </c>
      <c r="AD6" s="21" t="str">
        <f t="shared" si="4"/>
        <v>-</v>
      </c>
      <c r="AE6" s="21" t="str">
        <f t="shared" si="4"/>
        <v>-</v>
      </c>
      <c r="AF6" s="21">
        <f t="shared" si="4"/>
        <v>104.92</v>
      </c>
      <c r="AG6" s="21">
        <f t="shared" si="4"/>
        <v>105.23</v>
      </c>
      <c r="AH6" s="21">
        <f t="shared" si="4"/>
        <v>106.47</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【11.39】</v>
      </c>
      <c r="AU6" s="21" t="str">
        <f>IF(AU7="",NA(),AU7)</f>
        <v>-</v>
      </c>
      <c r="AV6" s="21" t="str">
        <f t="shared" ref="AV6:BD6" si="6">IF(AV7="",NA(),AV7)</f>
        <v>-</v>
      </c>
      <c r="AW6" s="21">
        <f t="shared" si="6"/>
        <v>143.32</v>
      </c>
      <c r="AX6" s="21">
        <f t="shared" si="6"/>
        <v>188.98</v>
      </c>
      <c r="AY6" s="21">
        <f t="shared" si="6"/>
        <v>314.5</v>
      </c>
      <c r="AZ6" s="21" t="str">
        <f t="shared" si="6"/>
        <v>-</v>
      </c>
      <c r="BA6" s="21" t="str">
        <f t="shared" si="6"/>
        <v>-</v>
      </c>
      <c r="BB6" s="21">
        <f t="shared" si="6"/>
        <v>68.36</v>
      </c>
      <c r="BC6" s="21">
        <f t="shared" si="6"/>
        <v>76.84</v>
      </c>
      <c r="BD6" s="21">
        <f t="shared" si="6"/>
        <v>93.68</v>
      </c>
      <c r="BE6" s="20" t="str">
        <f>IF(BE7="","",IF(BE7="-","【-】","【"&amp;SUBSTITUTE(TEXT(BE7,"#,##0.00"),"-","△")&amp;"】"))</f>
        <v>【104.37】</v>
      </c>
      <c r="BF6" s="21" t="str">
        <f>IF(BF7="",NA(),BF7)</f>
        <v>-</v>
      </c>
      <c r="BG6" s="21" t="str">
        <f t="shared" ref="BG6:BO6" si="7">IF(BG7="",NA(),BG7)</f>
        <v>-</v>
      </c>
      <c r="BH6" s="21">
        <f t="shared" si="7"/>
        <v>316.19</v>
      </c>
      <c r="BI6" s="21">
        <f t="shared" si="7"/>
        <v>293.12</v>
      </c>
      <c r="BJ6" s="21">
        <f t="shared" si="7"/>
        <v>287.37</v>
      </c>
      <c r="BK6" s="21" t="str">
        <f t="shared" si="7"/>
        <v>-</v>
      </c>
      <c r="BL6" s="21" t="str">
        <f t="shared" si="7"/>
        <v>-</v>
      </c>
      <c r="BM6" s="21">
        <f t="shared" si="7"/>
        <v>542.23</v>
      </c>
      <c r="BN6" s="21">
        <f t="shared" si="7"/>
        <v>806.96</v>
      </c>
      <c r="BO6" s="21">
        <f t="shared" si="7"/>
        <v>772.15</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76.239999999999995</v>
      </c>
      <c r="CE6" s="21">
        <f t="shared" si="9"/>
        <v>39.99</v>
      </c>
      <c r="CF6" s="21">
        <f t="shared" si="9"/>
        <v>40.11</v>
      </c>
      <c r="CG6" s="21" t="str">
        <f t="shared" si="9"/>
        <v>-</v>
      </c>
      <c r="CH6" s="21" t="str">
        <f t="shared" si="9"/>
        <v>-</v>
      </c>
      <c r="CI6" s="21">
        <f t="shared" si="9"/>
        <v>73.760000000000005</v>
      </c>
      <c r="CJ6" s="21">
        <f t="shared" si="9"/>
        <v>97.99</v>
      </c>
      <c r="CK6" s="21">
        <f t="shared" si="9"/>
        <v>97.74</v>
      </c>
      <c r="CL6" s="20" t="str">
        <f>IF(CL7="","",IF(CL7="-","【-】","【"&amp;SUBSTITUTE(TEXT(CL7,"#,##0.00"),"-","△")&amp;"】"))</f>
        <v>【52.71】</v>
      </c>
      <c r="CM6" s="21" t="str">
        <f>IF(CM7="",NA(),CM7)</f>
        <v>-</v>
      </c>
      <c r="CN6" s="21" t="str">
        <f t="shared" ref="CN6:CV6" si="10">IF(CN7="",NA(),CN7)</f>
        <v>-</v>
      </c>
      <c r="CO6" s="21">
        <f t="shared" si="10"/>
        <v>69.66</v>
      </c>
      <c r="CP6" s="21">
        <f t="shared" si="10"/>
        <v>75.02</v>
      </c>
      <c r="CQ6" s="21">
        <f t="shared" si="10"/>
        <v>75.02</v>
      </c>
      <c r="CR6" s="21" t="str">
        <f t="shared" si="10"/>
        <v>-</v>
      </c>
      <c r="CS6" s="21" t="str">
        <f t="shared" si="10"/>
        <v>-</v>
      </c>
      <c r="CT6" s="21">
        <f t="shared" si="10"/>
        <v>58.18</v>
      </c>
      <c r="CU6" s="21">
        <f t="shared" si="10"/>
        <v>65.62</v>
      </c>
      <c r="CV6" s="21">
        <f t="shared" si="10"/>
        <v>65.52</v>
      </c>
      <c r="CW6" s="20" t="str">
        <f>IF(CW7="","",IF(CW7="-","【-】","【"&amp;SUBSTITUTE(TEXT(CW7,"#,##0.00"),"-","△")&amp;"】"))</f>
        <v>【67.08】</v>
      </c>
      <c r="CX6" s="21" t="str">
        <f>IF(CX7="",NA(),CX7)</f>
        <v>-</v>
      </c>
      <c r="CY6" s="21" t="str">
        <f t="shared" ref="CY6:DG6" si="11">IF(CY7="",NA(),CY7)</f>
        <v>-</v>
      </c>
      <c r="CZ6" s="21">
        <f t="shared" si="11"/>
        <v>90.56</v>
      </c>
      <c r="DA6" s="21">
        <f t="shared" si="11"/>
        <v>90.79</v>
      </c>
      <c r="DB6" s="21">
        <f t="shared" si="11"/>
        <v>90.65</v>
      </c>
      <c r="DC6" s="21" t="str">
        <f t="shared" si="11"/>
        <v>-</v>
      </c>
      <c r="DD6" s="21" t="str">
        <f t="shared" si="11"/>
        <v>-</v>
      </c>
      <c r="DE6" s="21">
        <f t="shared" si="11"/>
        <v>85.82</v>
      </c>
      <c r="DF6" s="21">
        <f t="shared" si="11"/>
        <v>80.11</v>
      </c>
      <c r="DG6" s="21">
        <f t="shared" si="11"/>
        <v>80.319999999999993</v>
      </c>
      <c r="DH6" s="20" t="str">
        <f>IF(DH7="","",IF(DH7="-","【-】","【"&amp;SUBSTITUTE(TEXT(DH7,"#,##0.00"),"-","△")&amp;"】"))</f>
        <v>【93.95】</v>
      </c>
      <c r="DI6" s="21" t="str">
        <f>IF(DI7="",NA(),DI7)</f>
        <v>-</v>
      </c>
      <c r="DJ6" s="21" t="str">
        <f t="shared" ref="DJ6:DR6" si="12">IF(DJ7="",NA(),DJ7)</f>
        <v>-</v>
      </c>
      <c r="DK6" s="21">
        <f t="shared" si="12"/>
        <v>5.52</v>
      </c>
      <c r="DL6" s="21">
        <f t="shared" si="12"/>
        <v>10.5</v>
      </c>
      <c r="DM6" s="21">
        <f t="shared" si="12"/>
        <v>14.46</v>
      </c>
      <c r="DN6" s="21" t="str">
        <f t="shared" si="12"/>
        <v>-</v>
      </c>
      <c r="DO6" s="21" t="str">
        <f t="shared" si="12"/>
        <v>-</v>
      </c>
      <c r="DP6" s="21">
        <f t="shared" si="12"/>
        <v>6.46</v>
      </c>
      <c r="DQ6" s="21">
        <f t="shared" si="12"/>
        <v>11.07</v>
      </c>
      <c r="DR6" s="21">
        <f t="shared" si="12"/>
        <v>14.55</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【1.25】</v>
      </c>
      <c r="EE6" s="21" t="str">
        <f>IF(EE7="",NA(),EE7)</f>
        <v>-</v>
      </c>
      <c r="EF6" s="21" t="str">
        <f t="shared" ref="EF6:EN6" si="14">IF(EF7="",NA(),EF7)</f>
        <v>-</v>
      </c>
      <c r="EG6" s="20">
        <f t="shared" si="14"/>
        <v>0</v>
      </c>
      <c r="EH6" s="21">
        <f t="shared" si="14"/>
        <v>5.4</v>
      </c>
      <c r="EI6" s="20">
        <f t="shared" si="14"/>
        <v>0</v>
      </c>
      <c r="EJ6" s="21" t="str">
        <f t="shared" si="14"/>
        <v>-</v>
      </c>
      <c r="EK6" s="21" t="str">
        <f t="shared" si="14"/>
        <v>-</v>
      </c>
      <c r="EL6" s="21">
        <f t="shared" si="14"/>
        <v>0.46</v>
      </c>
      <c r="EM6" s="21">
        <f t="shared" si="14"/>
        <v>0.5</v>
      </c>
      <c r="EN6" s="20">
        <f t="shared" si="14"/>
        <v>0</v>
      </c>
      <c r="EO6" s="20" t="str">
        <f>IF(EO7="","",IF(EO7="-","【-】","【"&amp;SUBSTITUTE(TEXT(EO7,"#,##0.00"),"-","△")&amp;"】"))</f>
        <v>【0.09】</v>
      </c>
    </row>
    <row r="7" spans="1:148" s="22" customFormat="1" x14ac:dyDescent="0.15">
      <c r="A7" s="14"/>
      <c r="B7" s="23">
        <v>2022</v>
      </c>
      <c r="C7" s="23">
        <v>420000</v>
      </c>
      <c r="D7" s="23">
        <v>46</v>
      </c>
      <c r="E7" s="23">
        <v>17</v>
      </c>
      <c r="F7" s="23">
        <v>3</v>
      </c>
      <c r="G7" s="23">
        <v>0</v>
      </c>
      <c r="H7" s="23" t="s">
        <v>96</v>
      </c>
      <c r="I7" s="23" t="s">
        <v>97</v>
      </c>
      <c r="J7" s="23" t="s">
        <v>98</v>
      </c>
      <c r="K7" s="23" t="s">
        <v>99</v>
      </c>
      <c r="L7" s="23" t="s">
        <v>100</v>
      </c>
      <c r="M7" s="23" t="s">
        <v>101</v>
      </c>
      <c r="N7" s="24" t="s">
        <v>102</v>
      </c>
      <c r="O7" s="24">
        <v>85.75</v>
      </c>
      <c r="P7" s="24">
        <v>18.59</v>
      </c>
      <c r="Q7" s="24">
        <v>100</v>
      </c>
      <c r="R7" s="24">
        <v>0</v>
      </c>
      <c r="S7" s="24">
        <v>1306060</v>
      </c>
      <c r="T7" s="24">
        <v>4131.0600000000004</v>
      </c>
      <c r="U7" s="24">
        <v>316.16000000000003</v>
      </c>
      <c r="V7" s="24">
        <v>43215</v>
      </c>
      <c r="W7" s="24">
        <v>11.81</v>
      </c>
      <c r="X7" s="24">
        <v>3659.19</v>
      </c>
      <c r="Y7" s="24" t="s">
        <v>102</v>
      </c>
      <c r="Z7" s="24" t="s">
        <v>102</v>
      </c>
      <c r="AA7" s="24">
        <v>109.93</v>
      </c>
      <c r="AB7" s="24">
        <v>119.28</v>
      </c>
      <c r="AC7" s="24">
        <v>126.23</v>
      </c>
      <c r="AD7" s="24" t="s">
        <v>102</v>
      </c>
      <c r="AE7" s="24" t="s">
        <v>102</v>
      </c>
      <c r="AF7" s="24">
        <v>104.92</v>
      </c>
      <c r="AG7" s="24">
        <v>105.23</v>
      </c>
      <c r="AH7" s="24">
        <v>106.47</v>
      </c>
      <c r="AI7" s="24">
        <v>99.26</v>
      </c>
      <c r="AJ7" s="24" t="s">
        <v>102</v>
      </c>
      <c r="AK7" s="24" t="s">
        <v>102</v>
      </c>
      <c r="AL7" s="24">
        <v>0</v>
      </c>
      <c r="AM7" s="24">
        <v>0</v>
      </c>
      <c r="AN7" s="24">
        <v>0</v>
      </c>
      <c r="AO7" s="24" t="s">
        <v>102</v>
      </c>
      <c r="AP7" s="24" t="s">
        <v>102</v>
      </c>
      <c r="AQ7" s="24">
        <v>0</v>
      </c>
      <c r="AR7" s="24">
        <v>0</v>
      </c>
      <c r="AS7" s="24">
        <v>0</v>
      </c>
      <c r="AT7" s="24">
        <v>11.39</v>
      </c>
      <c r="AU7" s="24" t="s">
        <v>102</v>
      </c>
      <c r="AV7" s="24" t="s">
        <v>102</v>
      </c>
      <c r="AW7" s="24">
        <v>143.32</v>
      </c>
      <c r="AX7" s="24">
        <v>188.98</v>
      </c>
      <c r="AY7" s="24">
        <v>314.5</v>
      </c>
      <c r="AZ7" s="24" t="s">
        <v>102</v>
      </c>
      <c r="BA7" s="24" t="s">
        <v>102</v>
      </c>
      <c r="BB7" s="24">
        <v>68.36</v>
      </c>
      <c r="BC7" s="24">
        <v>76.84</v>
      </c>
      <c r="BD7" s="24">
        <v>93.68</v>
      </c>
      <c r="BE7" s="24">
        <v>104.37</v>
      </c>
      <c r="BF7" s="24" t="s">
        <v>102</v>
      </c>
      <c r="BG7" s="24" t="s">
        <v>102</v>
      </c>
      <c r="BH7" s="24">
        <v>316.19</v>
      </c>
      <c r="BI7" s="24">
        <v>293.12</v>
      </c>
      <c r="BJ7" s="24">
        <v>287.37</v>
      </c>
      <c r="BK7" s="24" t="s">
        <v>102</v>
      </c>
      <c r="BL7" s="24" t="s">
        <v>102</v>
      </c>
      <c r="BM7" s="24">
        <v>542.23</v>
      </c>
      <c r="BN7" s="24">
        <v>806.96</v>
      </c>
      <c r="BO7" s="24">
        <v>772.15</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76.239999999999995</v>
      </c>
      <c r="CE7" s="24">
        <v>39.99</v>
      </c>
      <c r="CF7" s="24">
        <v>40.11</v>
      </c>
      <c r="CG7" s="24" t="s">
        <v>102</v>
      </c>
      <c r="CH7" s="24" t="s">
        <v>102</v>
      </c>
      <c r="CI7" s="24">
        <v>73.760000000000005</v>
      </c>
      <c r="CJ7" s="24">
        <v>97.99</v>
      </c>
      <c r="CK7" s="24">
        <v>97.74</v>
      </c>
      <c r="CL7" s="24">
        <v>52.71</v>
      </c>
      <c r="CM7" s="24" t="s">
        <v>102</v>
      </c>
      <c r="CN7" s="24" t="s">
        <v>102</v>
      </c>
      <c r="CO7" s="24">
        <v>69.66</v>
      </c>
      <c r="CP7" s="24">
        <v>75.02</v>
      </c>
      <c r="CQ7" s="24">
        <v>75.02</v>
      </c>
      <c r="CR7" s="24" t="s">
        <v>102</v>
      </c>
      <c r="CS7" s="24" t="s">
        <v>102</v>
      </c>
      <c r="CT7" s="24">
        <v>58.18</v>
      </c>
      <c r="CU7" s="24">
        <v>65.62</v>
      </c>
      <c r="CV7" s="24">
        <v>65.52</v>
      </c>
      <c r="CW7" s="24">
        <v>67.08</v>
      </c>
      <c r="CX7" s="24" t="s">
        <v>102</v>
      </c>
      <c r="CY7" s="24" t="s">
        <v>102</v>
      </c>
      <c r="CZ7" s="24">
        <v>90.56</v>
      </c>
      <c r="DA7" s="24">
        <v>90.79</v>
      </c>
      <c r="DB7" s="24">
        <v>90.65</v>
      </c>
      <c r="DC7" s="24" t="s">
        <v>102</v>
      </c>
      <c r="DD7" s="24" t="s">
        <v>102</v>
      </c>
      <c r="DE7" s="24">
        <v>85.82</v>
      </c>
      <c r="DF7" s="24">
        <v>80.11</v>
      </c>
      <c r="DG7" s="24">
        <v>80.319999999999993</v>
      </c>
      <c r="DH7" s="24">
        <v>93.95</v>
      </c>
      <c r="DI7" s="24" t="s">
        <v>102</v>
      </c>
      <c r="DJ7" s="24" t="s">
        <v>102</v>
      </c>
      <c r="DK7" s="24">
        <v>5.52</v>
      </c>
      <c r="DL7" s="24">
        <v>10.5</v>
      </c>
      <c r="DM7" s="24">
        <v>14.46</v>
      </c>
      <c r="DN7" s="24" t="s">
        <v>102</v>
      </c>
      <c r="DO7" s="24" t="s">
        <v>102</v>
      </c>
      <c r="DP7" s="24">
        <v>6.46</v>
      </c>
      <c r="DQ7" s="24">
        <v>11.07</v>
      </c>
      <c r="DR7" s="24">
        <v>14.55</v>
      </c>
      <c r="DS7" s="24">
        <v>36.56</v>
      </c>
      <c r="DT7" s="24" t="s">
        <v>102</v>
      </c>
      <c r="DU7" s="24" t="s">
        <v>102</v>
      </c>
      <c r="DV7" s="24">
        <v>0</v>
      </c>
      <c r="DW7" s="24">
        <v>0</v>
      </c>
      <c r="DX7" s="24">
        <v>0</v>
      </c>
      <c r="DY7" s="24" t="s">
        <v>102</v>
      </c>
      <c r="DZ7" s="24" t="s">
        <v>102</v>
      </c>
      <c r="EA7" s="24">
        <v>0</v>
      </c>
      <c r="EB7" s="24">
        <v>0</v>
      </c>
      <c r="EC7" s="24">
        <v>0</v>
      </c>
      <c r="ED7" s="24">
        <v>1.25</v>
      </c>
      <c r="EE7" s="24" t="s">
        <v>102</v>
      </c>
      <c r="EF7" s="24" t="s">
        <v>102</v>
      </c>
      <c r="EG7" s="24">
        <v>0</v>
      </c>
      <c r="EH7" s="24">
        <v>5.4</v>
      </c>
      <c r="EI7" s="24">
        <v>0</v>
      </c>
      <c r="EJ7" s="24" t="s">
        <v>102</v>
      </c>
      <c r="EK7" s="24" t="s">
        <v>102</v>
      </c>
      <c r="EL7" s="24">
        <v>0.46</v>
      </c>
      <c r="EM7" s="24">
        <v>0.5</v>
      </c>
      <c r="EN7" s="24">
        <v>0</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2024-01-30T04:44:18Z</cp:lastPrinted>
  <dcterms:created xsi:type="dcterms:W3CDTF">2023-12-12T00:53:15Z</dcterms:created>
  <dcterms:modified xsi:type="dcterms:W3CDTF">2024-01-30T07:38:49Z</dcterms:modified>
  <cp:category/>
</cp:coreProperties>
</file>