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1.72.221\企業団本部共有\70_経営管理班\00_共有業務\☆令和５年度\令和4年度決算\06 経営比較分析表\05 提出用\"/>
    </mc:Choice>
  </mc:AlternateContent>
  <xr:revisionPtr revIDLastSave="0" documentId="13_ncr:1_{0C354A7D-DE27-43E8-A89C-0CB0433078BD}" xr6:coauthVersionLast="47" xr6:coauthVersionMax="47" xr10:uidLastSave="{00000000-0000-0000-0000-000000000000}"/>
  <workbookProtection workbookAlgorithmName="SHA-512" workbookHashValue="eLaKeZNLpS34q66wYGWcwV68D4Q+yQ0Wy6dd6Rkf+dawZ0Qu5ZjoZ0qFQEnVPIQW/udLH2zl7aUNNN/a7hUX8A==" workbookSaltValue="ImRXuoZ4MCmuHzRevvm9ZA==" workbookSpinCount="100000" lockStructure="1"/>
  <bookViews>
    <workbookView xWindow="0" yWindow="1530" windowWidth="27345" windowHeight="140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ID8" i="4" s="1"/>
  <c r="Y6" i="5"/>
  <c r="FZ12" i="4" s="1"/>
  <c r="X6" i="5"/>
  <c r="W6" i="5"/>
  <c r="V6" i="5"/>
  <c r="AU12" i="4" s="1"/>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EG12" i="4"/>
  <c r="CN12" i="4"/>
  <c r="LP10" i="4"/>
  <c r="JW10" i="4"/>
  <c r="FZ10" i="4"/>
  <c r="EG10" i="4"/>
  <c r="CN10" i="4"/>
  <c r="B10" i="4"/>
  <c r="LP8" i="4"/>
  <c r="JW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LZ78" i="4"/>
  <c r="LY54" i="4"/>
  <c r="LY32" i="4"/>
  <c r="IM78" i="4"/>
  <c r="IK54" i="4"/>
  <c r="IK32"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<sst xmlns="http://schemas.openxmlformats.org/spreadsheetml/2006/main" count="343" uniqueCount="206">
  <si>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</si>
  <si>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</si>
  <si>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</si>
  <si>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</si>
  <si>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</si>
  <si>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</si>
  <si>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</si>
  <si>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</si>
  <si>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</si>
  <si>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</si>
  <si>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</si>
  <si>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</si>
  <si>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</si>
  <si>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</si>
  <si>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</si>
  <si>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</si>
  <si>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</si>
  <si>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</si>
  <si>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</si>
  <si>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</si>
  <si>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</si>
  <si>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</si>
  <si>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</si>
  <si>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</si>
  <si>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</si>
  <si>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</si>
  <si>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</si>
  <si>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</si>
  <si>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</si>
  <si>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</si>
  <si>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</si>
  <si>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</si>
  <si>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</si>
  <si>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</si>
  <si>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</si>
  <si>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</si>
  <si>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</si>
  <si>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</si>
  <si>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</si>
  <si>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</si>
  <si>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</si>
  <si>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</si>
  <si>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</si>
  <si>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</si>
  <si>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</si>
  <si>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</si>
  <si>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</si>
  <si>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</si>
  <si>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</si>
  <si>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</si>
  <si>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</si>
  <si>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</si>
  <si>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</si>
  <si>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</si>
  <si>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</si>
  <si>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</si>
  <si>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</si>
  <si>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</si>
  <si>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</si>
  <si>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</si>
  <si>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</si>
  <si>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</si>
  <si>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</si>
  <si>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</si>
  <si>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</si>
  <si>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</si>
  <si>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</si>
  <si>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</si>
  <si>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</si>
  <si>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</si>
  <si>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</si>
  <si>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</si>
  <si>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</si>
  <si>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</si>
  <si>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</si>
  <si>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</si>
  <si>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</si>
  <si>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</si>
  <si>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</si>
  <si>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</si>
  <si>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</si>
  <si>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</si>
  <si>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</si>
  <si>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</si>
  <si>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</si>
  <si>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</si>
  <si>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</si>
  <si>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</si>
  <si>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</si>
  <si>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</si>
  <si>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</si>
  <si>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</si>
  <si>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</si>
  <si>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</si>
  <si>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</si>
  <si>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</si>
  <si>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</si>
  <si>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</si>
  <si>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</si>
  <si>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</si>
  <si>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</si>
  <si>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</si>
  <si>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</si>
  <si>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</si>
  <si>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</si>
  <si>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</si>
  <si>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</si>
  <si>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</si>
  <si>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</si>
  <si>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</si>
  <si>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</si>
  <si>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</si>
  <si>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</si>
  <si>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</si>
  <si>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</si>
  <si>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</si>
  <si>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</si>
  <si>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</si>
  <si>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</si>
  <si>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</si>
  <si>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</si>
  <si>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</si>
  <si>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</si>
  <si>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</si>
  <si>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</si>
  <si>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</si>
  <si>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</si>
  <si>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</si>
  <si>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</si>
  <si>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</si>
  <si>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</si>
  <si>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</si>
  <si>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</si>
  <si>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</si>
  <si>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</si>
  <si>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</si>
  <si>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</si>
  <si>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</si>
  <si>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</si>
  <si>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</si>
  <si>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</si>
  <si>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</si>
  <si>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</si>
  <si>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</si>
  <si>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</si>
  <si>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</si>
  <si>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</si>
  <si>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</si>
  <si>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</si>
  <si>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</si>
  <si>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</si>
  <si>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</si>
  <si>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</si>
  <si>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</si>
  <si>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</si>
  <si>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</si>
  <si>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</si>
  <si>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</si>
  <si>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</si>
  <si>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</si>
  <si>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</si>
  <si>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</si>
  <si>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</si>
  <si>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</si>
  <si>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</si>
  <si>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</si>
  <si>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</si>
  <si>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</si>
  <si>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</si>
  <si>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</si>
  <si>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</si>
  <si>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</si>
  <si>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</si>
  <si>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当該値(N-2)</t>
    <phoneticPr fontId="5"/>
  </si>
  <si>
    <t>当該値(N-4)</t>
    <phoneticPr fontId="5"/>
  </si>
  <si>
    <t>当該値(N-3)</t>
    <phoneticPr fontId="5"/>
  </si>
  <si>
    <t>当該値(N)</t>
    <phoneticPr fontId="5"/>
  </si>
  <si>
    <t>当該値(N-1)</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</si>
  <si>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</si>
  <si>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</si>
  <si>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</si>
  <si>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</si>
  <si>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</si>
  <si>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長崎県</t>
  </si>
  <si>
    <t>長崎県病院企業団</t>
  </si>
  <si>
    <t>島原病院</t>
  </si>
  <si>
    <t>条例全部</t>
  </si>
  <si>
    <t>病院事業</t>
  </si>
  <si>
    <t>一般病院</t>
  </si>
  <si>
    <t>200床以上～300床未満</t>
  </si>
  <si>
    <t>学術・研究機関出身</t>
  </si>
  <si>
    <t>直営</t>
  </si>
  <si>
    <t>対象</t>
  </si>
  <si>
    <t>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</si>
  <si>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</si>
  <si>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</si>
  <si>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</si>
  <si>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</si>
  <si>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</si>
  <si>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</si>
  <si>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</si>
  <si>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</si>
  <si>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４年度は、新型コロナウイルス感染症患者の急増により病床制限を行った。そのため病床利用率は減少し、医業収支が悪化する結果となった。補助金等の受入により経常収支比率は改善されたものの、人口減少や受療動向の変化、設備や医療機器の更新、修繕、物価上昇や社会情勢の変化に伴う経費の増加等、今後予想される経営課題は山積している。これらの山積した課題に対応するため、より一層経営の改善に取り組んでいかなければならない。
　引き続き、地域医療連携による紹介患者の確保、救急隊との連携強化及び各病棟の柔軟な受け入れによる救急患者の確保など収益の確保を図ると同時に、経費削減を図りながら、積極的に経営改善に取り組んでいく。</t>
    <rPh sb="1" eb="3">
      <t>レイワ</t>
    </rPh>
    <rPh sb="8" eb="10">
      <t>シンガタ</t>
    </rPh>
    <rPh sb="17" eb="20">
      <t>カンセンショウ</t>
    </rPh>
    <rPh sb="20" eb="22">
      <t>カンジャ</t>
    </rPh>
    <rPh sb="23" eb="25">
      <t>キュウゾウ</t>
    </rPh>
    <rPh sb="28" eb="30">
      <t>ビョウショウ</t>
    </rPh>
    <rPh sb="30" eb="32">
      <t>セイゲン</t>
    </rPh>
    <rPh sb="33" eb="34">
      <t>オコナ</t>
    </rPh>
    <rPh sb="41" eb="43">
      <t>ビョウショウ</t>
    </rPh>
    <rPh sb="43" eb="46">
      <t>リヨウリツ</t>
    </rPh>
    <rPh sb="47" eb="48">
      <t>ゲン</t>
    </rPh>
    <rPh sb="48" eb="49">
      <t>ショウ</t>
    </rPh>
    <rPh sb="51" eb="53">
      <t>イギョウ</t>
    </rPh>
    <rPh sb="53" eb="55">
      <t>シュウシ</t>
    </rPh>
    <rPh sb="56" eb="58">
      <t>アッカ</t>
    </rPh>
    <rPh sb="60" eb="62">
      <t>ケッカ</t>
    </rPh>
    <rPh sb="67" eb="70">
      <t>ホジョキン</t>
    </rPh>
    <rPh sb="70" eb="71">
      <t>トウ</t>
    </rPh>
    <rPh sb="72" eb="74">
      <t>ウケイレ</t>
    </rPh>
    <rPh sb="77" eb="81">
      <t>ケイジョウシュウシ</t>
    </rPh>
    <rPh sb="81" eb="83">
      <t>ヒリツ</t>
    </rPh>
    <rPh sb="84" eb="86">
      <t>カイゼン</t>
    </rPh>
    <rPh sb="93" eb="95">
      <t>ジンコウ</t>
    </rPh>
    <rPh sb="95" eb="96">
      <t>ゲン</t>
    </rPh>
    <rPh sb="96" eb="97">
      <t>ショウ</t>
    </rPh>
    <rPh sb="98" eb="100">
      <t>ジュリョウ</t>
    </rPh>
    <rPh sb="100" eb="102">
      <t>ドウコウ</t>
    </rPh>
    <rPh sb="103" eb="105">
      <t>ヘンカ</t>
    </rPh>
    <rPh sb="106" eb="108">
      <t>セツビ</t>
    </rPh>
    <rPh sb="109" eb="111">
      <t>イリョウ</t>
    </rPh>
    <rPh sb="111" eb="113">
      <t>キキ</t>
    </rPh>
    <rPh sb="114" eb="116">
      <t>コウシン</t>
    </rPh>
    <rPh sb="117" eb="119">
      <t>シュウゼン</t>
    </rPh>
    <rPh sb="120" eb="122">
      <t>ブッカ</t>
    </rPh>
    <rPh sb="122" eb="124">
      <t>ジョウショウ</t>
    </rPh>
    <rPh sb="125" eb="127">
      <t>シャカイ</t>
    </rPh>
    <rPh sb="127" eb="129">
      <t>ジョウセイ</t>
    </rPh>
    <rPh sb="130" eb="132">
      <t>ヘンカ</t>
    </rPh>
    <rPh sb="133" eb="134">
      <t>トモナ</t>
    </rPh>
    <rPh sb="135" eb="137">
      <t>ケイヒ</t>
    </rPh>
    <rPh sb="138" eb="140">
      <t>ゾウカ</t>
    </rPh>
    <rPh sb="140" eb="141">
      <t>トウ</t>
    </rPh>
    <rPh sb="142" eb="144">
      <t>コンゴ</t>
    </rPh>
    <rPh sb="144" eb="146">
      <t>ヨソウ</t>
    </rPh>
    <rPh sb="149" eb="151">
      <t>ケイエイ</t>
    </rPh>
    <rPh sb="151" eb="153">
      <t>カダイ</t>
    </rPh>
    <rPh sb="154" eb="156">
      <t>サンセキ</t>
    </rPh>
    <rPh sb="165" eb="167">
      <t>サンセキ</t>
    </rPh>
    <rPh sb="169" eb="171">
      <t>カダイ</t>
    </rPh>
    <rPh sb="172" eb="174">
      <t>タイオウ</t>
    </rPh>
    <rPh sb="181" eb="183">
      <t>イッソウ</t>
    </rPh>
    <rPh sb="183" eb="185">
      <t>ケイエイ</t>
    </rPh>
    <rPh sb="186" eb="188">
      <t>カイゼン</t>
    </rPh>
    <rPh sb="189" eb="190">
      <t>ト</t>
    </rPh>
    <rPh sb="191" eb="192">
      <t>ク</t>
    </rPh>
    <rPh sb="207" eb="208">
      <t>ヒ</t>
    </rPh>
    <rPh sb="209" eb="210">
      <t>ツヅ</t>
    </rPh>
    <rPh sb="212" eb="214">
      <t>チイキ</t>
    </rPh>
    <rPh sb="214" eb="216">
      <t>イリョウ</t>
    </rPh>
    <rPh sb="216" eb="218">
      <t>レンケイ</t>
    </rPh>
    <rPh sb="221" eb="223">
      <t>ショウカイ</t>
    </rPh>
    <rPh sb="223" eb="225">
      <t>カンジャ</t>
    </rPh>
    <rPh sb="226" eb="228">
      <t>カクホ</t>
    </rPh>
    <rPh sb="229" eb="232">
      <t>キュウキュウタイ</t>
    </rPh>
    <rPh sb="234" eb="236">
      <t>レンケイ</t>
    </rPh>
    <rPh sb="236" eb="238">
      <t>キョウカ</t>
    </rPh>
    <rPh sb="238" eb="239">
      <t>オヨ</t>
    </rPh>
    <rPh sb="240" eb="243">
      <t>カクビョウトウ</t>
    </rPh>
    <rPh sb="244" eb="246">
      <t>ジュウナン</t>
    </rPh>
    <rPh sb="247" eb="248">
      <t>ウ</t>
    </rPh>
    <rPh sb="249" eb="250">
      <t>イ</t>
    </rPh>
    <rPh sb="254" eb="256">
      <t>キュウキュウ</t>
    </rPh>
    <rPh sb="256" eb="258">
      <t>カンジャ</t>
    </rPh>
    <rPh sb="259" eb="261">
      <t>カクホ</t>
    </rPh>
    <rPh sb="263" eb="265">
      <t>シュウエキ</t>
    </rPh>
    <rPh sb="266" eb="268">
      <t>カクホ</t>
    </rPh>
    <rPh sb="269" eb="270">
      <t>ハカ</t>
    </rPh>
    <rPh sb="272" eb="274">
      <t>ドウジ</t>
    </rPh>
    <rPh sb="276" eb="278">
      <t>ケイヒ</t>
    </rPh>
    <rPh sb="278" eb="280">
      <t>サクゲン</t>
    </rPh>
    <rPh sb="281" eb="282">
      <t>ハカ</t>
    </rPh>
    <rPh sb="287" eb="290">
      <t>セッキョクテキ</t>
    </rPh>
    <rPh sb="291" eb="293">
      <t>ケイエイ</t>
    </rPh>
    <rPh sb="293" eb="295">
      <t>カイゼン</t>
    </rPh>
    <rPh sb="296" eb="297">
      <t>ト</t>
    </rPh>
    <rPh sb="298" eb="299">
      <t>ク</t>
    </rPh>
    <phoneticPr fontId="5"/>
  </si>
  <si>
    <t>　令和４年度は、新型コロナウイルス感染症の第７波、第８波による患者の急増により、さらなる病床確保、マンパワー確保等のため病床制限を行った。このことにより、患者数は減少し、処遇改善手当やコロナ防疫手当等により給与費が増加、がん診療センター設立による減価償却の開始もあり、医業収支は悪化した。
　しかし、新型コロナウイルス感染症関連の補助金により経常収支比率は１００％超を達成し、対前年度比においても改善した。
　がん診療センター稼働に伴い、外来化学療法患者が増加しており、抗がん剤の購入量、購入額が増加。このことに伴い、材料費対医業収益比率が増加している。</t>
    <rPh sb="112" eb="114">
      <t>シンリョウ</t>
    </rPh>
    <rPh sb="207" eb="209">
      <t>シンリョウ</t>
    </rPh>
    <phoneticPr fontId="5"/>
  </si>
  <si>
    <t>　当院は長崎県県南医療圏の急性期医療を担う地域の中核病院として急性期全般の高度専門的な医療を提供するほか、地域医療支援病院をはじめ地域がん診療連携拠点病院、地域脳卒中センター、災害拠点病院、救急告示病院等の機能を担っている。
　また、地域の医療福祉機関との症例検討会や公開セミナーの開催等による情報発信に取り組み、地域の健康増進に貢献している。</t>
    <rPh sb="78" eb="80">
      <t>チイキ</t>
    </rPh>
    <rPh sb="90" eb="92">
      <t>キョテン</t>
    </rPh>
    <rPh sb="92" eb="94">
      <t>ビョウイン</t>
    </rPh>
    <rPh sb="95" eb="97">
      <t>キュウキュウ</t>
    </rPh>
    <rPh sb="97" eb="99">
      <t>コクジ</t>
    </rPh>
    <rPh sb="99" eb="101">
      <t>ビョウイン</t>
    </rPh>
    <phoneticPr fontId="5"/>
  </si>
  <si>
    <t>　当院は平成１３年度に建築されており、令和４年度で２１年の経過となる。有形固定資産減価償却率のグラフのとおり、当院は老朽化の状況が平均値よりも高く、設備等について今後更新や修繕を計画している。
　器械備品については、令和３年度に放射線治療装置、コンピューター断層撮影装置、令和４年度に磁気共鳴断層撮影装置を更新したことから、平均値を下回っている。
　今後、緊急性の高いものから随時更新を検討していかなければならないが、減価償却費等の増加にも繋がるため、経営状況を勘案し対応する。</t>
    <rPh sb="1" eb="3">
      <t>トウイン</t>
    </rPh>
    <rPh sb="4" eb="6">
      <t>ヘイセイ</t>
    </rPh>
    <rPh sb="8" eb="10">
      <t>ネンド</t>
    </rPh>
    <rPh sb="11" eb="13">
      <t>ケンチク</t>
    </rPh>
    <rPh sb="19" eb="21">
      <t>レイワ</t>
    </rPh>
    <rPh sb="22" eb="24">
      <t>ネンド</t>
    </rPh>
    <rPh sb="27" eb="28">
      <t>ネン</t>
    </rPh>
    <rPh sb="29" eb="31">
      <t>ケイカ</t>
    </rPh>
    <rPh sb="35" eb="37">
      <t>ユウケイ</t>
    </rPh>
    <rPh sb="37" eb="39">
      <t>コテイ</t>
    </rPh>
    <rPh sb="39" eb="41">
      <t>シサン</t>
    </rPh>
    <rPh sb="41" eb="43">
      <t>ゲンカ</t>
    </rPh>
    <rPh sb="43" eb="45">
      <t>ショウキャク</t>
    </rPh>
    <rPh sb="45" eb="46">
      <t>リツ</t>
    </rPh>
    <rPh sb="55" eb="57">
      <t>トウイン</t>
    </rPh>
    <rPh sb="58" eb="61">
      <t>ロウキュウカ</t>
    </rPh>
    <rPh sb="62" eb="64">
      <t>ジョウキョウ</t>
    </rPh>
    <rPh sb="65" eb="68">
      <t>ヘイキンチ</t>
    </rPh>
    <rPh sb="71" eb="72">
      <t>タカ</t>
    </rPh>
    <rPh sb="74" eb="76">
      <t>セツビ</t>
    </rPh>
    <rPh sb="76" eb="77">
      <t>トウ</t>
    </rPh>
    <rPh sb="81" eb="83">
      <t>コンゴ</t>
    </rPh>
    <rPh sb="83" eb="85">
      <t>コウシン</t>
    </rPh>
    <rPh sb="86" eb="88">
      <t>シュウゼン</t>
    </rPh>
    <rPh sb="89" eb="91">
      <t>ケイカク</t>
    </rPh>
    <rPh sb="98" eb="100">
      <t>キカイ</t>
    </rPh>
    <rPh sb="100" eb="102">
      <t>ビヒン</t>
    </rPh>
    <rPh sb="108" eb="110">
      <t>レイワ</t>
    </rPh>
    <rPh sb="111" eb="112">
      <t>ネン</t>
    </rPh>
    <rPh sb="112" eb="113">
      <t>ド</t>
    </rPh>
    <rPh sb="114" eb="117">
      <t>ホウシャセン</t>
    </rPh>
    <rPh sb="117" eb="119">
      <t>チリョウ</t>
    </rPh>
    <rPh sb="119" eb="121">
      <t>ソウチ</t>
    </rPh>
    <rPh sb="129" eb="131">
      <t>ダンソウ</t>
    </rPh>
    <rPh sb="131" eb="133">
      <t>サツエイ</t>
    </rPh>
    <rPh sb="133" eb="135">
      <t>ソウチ</t>
    </rPh>
    <rPh sb="136" eb="138">
      <t>レイワ</t>
    </rPh>
    <rPh sb="139" eb="140">
      <t>ネン</t>
    </rPh>
    <rPh sb="140" eb="141">
      <t>ド</t>
    </rPh>
    <rPh sb="142" eb="144">
      <t>ジキ</t>
    </rPh>
    <rPh sb="144" eb="146">
      <t>キョウメイ</t>
    </rPh>
    <rPh sb="146" eb="148">
      <t>ダンソウ</t>
    </rPh>
    <rPh sb="148" eb="150">
      <t>サツエイ</t>
    </rPh>
    <rPh sb="150" eb="152">
      <t>ソウチ</t>
    </rPh>
    <rPh sb="153" eb="155">
      <t>コウシン</t>
    </rPh>
    <rPh sb="162" eb="165">
      <t>ヘイキンチ</t>
    </rPh>
    <rPh sb="166" eb="168">
      <t>シタマワ</t>
    </rPh>
    <rPh sb="181" eb="182">
      <t>タカ</t>
    </rPh>
    <rPh sb="187" eb="189">
      <t>ズイジ</t>
    </rPh>
    <rPh sb="189" eb="191">
      <t>コウシン</t>
    </rPh>
    <rPh sb="192" eb="194">
      <t>ケントウ</t>
    </rPh>
    <rPh sb="208" eb="210">
      <t>ゲンカ</t>
    </rPh>
    <rPh sb="210" eb="212">
      <t>ショウキャク</t>
    </rPh>
    <rPh sb="212" eb="213">
      <t>トウ</t>
    </rPh>
    <rPh sb="213" eb="214">
      <t>ヒ</t>
    </rPh>
    <rPh sb="215" eb="217">
      <t>ゾウカ</t>
    </rPh>
    <rPh sb="219" eb="220">
      <t>ツナ</t>
    </rPh>
    <rPh sb="225" eb="227">
      <t>ケイエイ</t>
    </rPh>
    <rPh sb="227" eb="229">
      <t>ジョウキョウ</t>
    </rPh>
    <rPh sb="230" eb="232">
      <t>カンアン</t>
    </rPh>
    <rPh sb="233" eb="235">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</si>
</sst>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75.900000000000006</c:v>
                </c:pt>
                <c:pt idx="1">
                  <c:v>85.2</c:v>
                </c:pt>
                <c:pt idx="2">
                  <c:v>70.2</c:v>
                </c:pt>
                <c:pt idx="3">
                  <c:v>66.900000000000006</c:v>
                </c:pt>
                <c:pt idx="4">
                  <c:v>64</c:v>
                </c:pt>
              </c:numCache>
            </c:numRef>
          </c:val>
          <c:extLst>
            <c:ext xmlns:c16="http://schemas.microsoft.com/office/drawing/2014/chart" uri="{C3380CC4-5D6E-409C-BE32-E72D297353CC}">
              <c16:uniqueId val="{00000000-0B8E-4CA5-9FCD-FC747BF0FD9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0B8E-4CA5-9FCD-FC747BF0FD9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91.3</c:v>
                </c:pt>
                <c:pt idx="1">
                  <c:v>96.3</c:v>
                </c:pt>
                <c:pt idx="2">
                  <c:v>89.7</c:v>
                </c:pt>
                <c:pt idx="3">
                  <c:v>87.3</c:v>
                </c:pt>
                <c:pt idx="4">
                  <c:v>85.4</c:v>
                </c:pt>
              </c:numCache>
            </c:numRef>
          </c:val>
          <c:extLst>
            <c:ext xmlns:c16="http://schemas.microsoft.com/office/drawing/2014/chart" uri="{C3380CC4-5D6E-409C-BE32-E72D297353CC}">
              <c16:uniqueId val="{00000000-B8AF-4527-BCFE-32FD331275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B8AF-4527-BCFE-32FD331275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93.5</c:v>
                </c:pt>
                <c:pt idx="1">
                  <c:v>98.6</c:v>
                </c:pt>
                <c:pt idx="2">
                  <c:v>92.2</c:v>
                </c:pt>
                <c:pt idx="3">
                  <c:v>89.4</c:v>
                </c:pt>
                <c:pt idx="4">
                  <c:v>86.9</c:v>
                </c:pt>
              </c:numCache>
            </c:numRef>
          </c:val>
          <c:extLst>
            <c:ext xmlns:c16="http://schemas.microsoft.com/office/drawing/2014/chart" uri="{C3380CC4-5D6E-409C-BE32-E72D297353CC}">
              <c16:uniqueId val="{00000000-5B52-4098-A85A-9B5319614BF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5B52-4098-A85A-9B5319614BF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96.8</c:v>
                </c:pt>
                <c:pt idx="1">
                  <c:v>100.2</c:v>
                </c:pt>
                <c:pt idx="2">
                  <c:v>113</c:v>
                </c:pt>
                <c:pt idx="3">
                  <c:v>108.2</c:v>
                </c:pt>
                <c:pt idx="4">
                  <c:v>109.6</c:v>
                </c:pt>
              </c:numCache>
            </c:numRef>
          </c:val>
          <c:extLst>
            <c:ext xmlns:c16="http://schemas.microsoft.com/office/drawing/2014/chart" uri="{C3380CC4-5D6E-409C-BE32-E72D297353CC}">
              <c16:uniqueId val="{00000000-5A77-49DA-BD3C-5322EBF68F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5A77-49DA-BD3C-5322EBF68F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66.5</c:v>
                </c:pt>
                <c:pt idx="1">
                  <c:v>68.400000000000006</c:v>
                </c:pt>
                <c:pt idx="2">
                  <c:v>70.099999999999994</c:v>
                </c:pt>
                <c:pt idx="3">
                  <c:v>63.7</c:v>
                </c:pt>
                <c:pt idx="4">
                  <c:v>65.2</c:v>
                </c:pt>
              </c:numCache>
            </c:numRef>
          </c:val>
          <c:extLst>
            <c:ext xmlns:c16="http://schemas.microsoft.com/office/drawing/2014/chart" uri="{C3380CC4-5D6E-409C-BE32-E72D297353CC}">
              <c16:uniqueId val="{00000000-240D-40C2-9FA2-8CCB898E98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240D-40C2-9FA2-8CCB898E98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74.400000000000006</c:v>
                </c:pt>
                <c:pt idx="1">
                  <c:v>78</c:v>
                </c:pt>
                <c:pt idx="2">
                  <c:v>80.5</c:v>
                </c:pt>
                <c:pt idx="3">
                  <c:v>63.6</c:v>
                </c:pt>
                <c:pt idx="4">
                  <c:v>65.400000000000006</c:v>
                </c:pt>
              </c:numCache>
            </c:numRef>
          </c:val>
          <c:extLst>
            <c:ext xmlns:c16="http://schemas.microsoft.com/office/drawing/2014/chart" uri="{C3380CC4-5D6E-409C-BE32-E72D297353CC}">
              <c16:uniqueId val="{00000000-7F4D-4C82-BF32-02C8532E995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7F4D-4C82-BF32-02C8532E995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49346713</c:v>
                </c:pt>
                <c:pt idx="1">
                  <c:v>49291043</c:v>
                </c:pt>
                <c:pt idx="2">
                  <c:v>49349409</c:v>
                </c:pt>
                <c:pt idx="3">
                  <c:v>51763882</c:v>
                </c:pt>
                <c:pt idx="4">
                  <c:v>52100909</c:v>
                </c:pt>
              </c:numCache>
            </c:numRef>
          </c:val>
          <c:extLst>
            <c:ext xmlns:c16="http://schemas.microsoft.com/office/drawing/2014/chart" uri="{C3380CC4-5D6E-409C-BE32-E72D297353CC}">
              <c16:uniqueId val="{00000000-5CC3-404B-95DF-FB6D33BE685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5CC3-404B-95DF-FB6D33BE685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24.2</c:v>
                </c:pt>
                <c:pt idx="1">
                  <c:v>22.9</c:v>
                </c:pt>
                <c:pt idx="2">
                  <c:v>22.8</c:v>
                </c:pt>
                <c:pt idx="3">
                  <c:v>23.8</c:v>
                </c:pt>
                <c:pt idx="4">
                  <c:v>25.3</c:v>
                </c:pt>
              </c:numCache>
            </c:numRef>
          </c:val>
          <c:extLst>
            <c:ext xmlns:c16="http://schemas.microsoft.com/office/drawing/2014/chart" uri="{C3380CC4-5D6E-409C-BE32-E72D297353CC}">
              <c16:uniqueId val="{00000000-5A8C-4D0B-8EDE-5CB727B1416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5A8C-4D0B-8EDE-5CB727B1416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54.5</c:v>
                </c:pt>
                <c:pt idx="1">
                  <c:v>52.4</c:v>
                </c:pt>
                <c:pt idx="2">
                  <c:v>57.7</c:v>
                </c:pt>
                <c:pt idx="3">
                  <c:v>58.8</c:v>
                </c:pt>
                <c:pt idx="4">
                  <c:v>58.8</c:v>
                </c:pt>
              </c:numCache>
            </c:numRef>
          </c:val>
          <c:extLst>
            <c:ext xmlns:c16="http://schemas.microsoft.com/office/drawing/2014/chart" uri="{C3380CC4-5D6E-409C-BE32-E72D297353CC}">
              <c16:uniqueId val="{00000000-1AC3-4B91-B09C-0E6D407A94F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1AC3-4B91-B09C-0E6D407A94F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20753</c:v>
                </c:pt>
                <c:pt idx="1">
                  <c:v>20942</c:v>
                </c:pt>
                <c:pt idx="2">
                  <c:v>22893</c:v>
                </c:pt>
                <c:pt idx="3">
                  <c:v>23000</c:v>
                </c:pt>
                <c:pt idx="4">
                  <c:v>25368</c:v>
                </c:pt>
              </c:numCache>
            </c:numRef>
          </c:val>
          <c:extLst>
            <c:ext xmlns:c16="http://schemas.microsoft.com/office/drawing/2014/chart" uri="{C3380CC4-5D6E-409C-BE32-E72D297353CC}">
              <c16:uniqueId val="{00000000-C79E-49A4-9B2C-29CE12D3FE3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C79E-49A4-9B2C-29CE12D3FE3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52370</c:v>
                </c:pt>
                <c:pt idx="1">
                  <c:v>51522</c:v>
                </c:pt>
                <c:pt idx="2">
                  <c:v>54236</c:v>
                </c:pt>
                <c:pt idx="3">
                  <c:v>56413</c:v>
                </c:pt>
                <c:pt idx="4">
                  <c:v>59679</c:v>
                </c:pt>
              </c:numCache>
            </c:numRef>
          </c:val>
          <c:extLst>
            <c:ext xmlns:c16="http://schemas.microsoft.com/office/drawing/2014/chart" uri="{C3380CC4-5D6E-409C-BE32-E72D297353CC}">
              <c16:uniqueId val="{00000000-7F81-4E6F-ADFB-E8B73567967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7F81-4E6F-ADFB-E8B73567967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18.899999999999999</c:v>
                </c:pt>
                <c:pt idx="1">
                  <c:v>17.3</c:v>
                </c:pt>
                <c:pt idx="2">
                  <c:v>0</c:v>
                </c:pt>
                <c:pt idx="3">
                  <c:v>0</c:v>
                </c:pt>
                <c:pt idx="4">
                  <c:v>0</c:v>
                </c:pt>
              </c:numCache>
            </c:numRef>
          </c:val>
          <c:extLst>
            <c:ext xmlns:c16="http://schemas.microsoft.com/office/drawing/2014/chart" uri="{C3380CC4-5D6E-409C-BE32-E72D297353CC}">
              <c16:uniqueId val="{00000000-6D27-49C2-9BAD-470C4BB28F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6D27-49C2-9BAD-470C4BB28F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S40" zoomScaleNormal="100" zoomScaleSheetLayoutView="70" workbookViewId="0">
      <selection activeCell="NJ68" sqref="NJ68:NX69"/>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長崎県長崎県病院企業団　島原病院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250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21842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194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194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68</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8" t="s">
        <v>204</v>
      </c>
      <c r="NK22" s="119"/>
      <c r="NL22" s="119"/>
      <c r="NM22" s="119"/>
      <c r="NN22" s="119"/>
      <c r="NO22" s="119"/>
      <c r="NP22" s="119"/>
      <c r="NQ22" s="119"/>
      <c r="NR22" s="119"/>
      <c r="NS22" s="119"/>
      <c r="NT22" s="119"/>
      <c r="NU22" s="119"/>
      <c r="NV22" s="119"/>
      <c r="NW22" s="119"/>
      <c r="NX22" s="120"/>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21"/>
      <c r="NK23" s="122"/>
      <c r="NL23" s="122"/>
      <c r="NM23" s="122"/>
      <c r="NN23" s="122"/>
      <c r="NO23" s="122"/>
      <c r="NP23" s="122"/>
      <c r="NQ23" s="122"/>
      <c r="NR23" s="122"/>
      <c r="NS23" s="122"/>
      <c r="NT23" s="122"/>
      <c r="NU23" s="122"/>
      <c r="NV23" s="122"/>
      <c r="NW23" s="122"/>
      <c r="NX23" s="12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21"/>
      <c r="NK24" s="122"/>
      <c r="NL24" s="122"/>
      <c r="NM24" s="122"/>
      <c r="NN24" s="122"/>
      <c r="NO24" s="122"/>
      <c r="NP24" s="122"/>
      <c r="NQ24" s="122"/>
      <c r="NR24" s="122"/>
      <c r="NS24" s="122"/>
      <c r="NT24" s="122"/>
      <c r="NU24" s="122"/>
      <c r="NV24" s="122"/>
      <c r="NW24" s="122"/>
      <c r="NX24" s="12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21"/>
      <c r="NK25" s="122"/>
      <c r="NL25" s="122"/>
      <c r="NM25" s="122"/>
      <c r="NN25" s="122"/>
      <c r="NO25" s="122"/>
      <c r="NP25" s="122"/>
      <c r="NQ25" s="122"/>
      <c r="NR25" s="122"/>
      <c r="NS25" s="122"/>
      <c r="NT25" s="122"/>
      <c r="NU25" s="122"/>
      <c r="NV25" s="122"/>
      <c r="NW25" s="122"/>
      <c r="NX25" s="12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21"/>
      <c r="NK26" s="122"/>
      <c r="NL26" s="122"/>
      <c r="NM26" s="122"/>
      <c r="NN26" s="122"/>
      <c r="NO26" s="122"/>
      <c r="NP26" s="122"/>
      <c r="NQ26" s="122"/>
      <c r="NR26" s="122"/>
      <c r="NS26" s="122"/>
      <c r="NT26" s="122"/>
      <c r="NU26" s="122"/>
      <c r="NV26" s="122"/>
      <c r="NW26" s="122"/>
      <c r="NX26" s="12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21"/>
      <c r="NK27" s="122"/>
      <c r="NL27" s="122"/>
      <c r="NM27" s="122"/>
      <c r="NN27" s="122"/>
      <c r="NO27" s="122"/>
      <c r="NP27" s="122"/>
      <c r="NQ27" s="122"/>
      <c r="NR27" s="122"/>
      <c r="NS27" s="122"/>
      <c r="NT27" s="122"/>
      <c r="NU27" s="122"/>
      <c r="NV27" s="122"/>
      <c r="NW27" s="122"/>
      <c r="NX27" s="12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21"/>
      <c r="NK28" s="122"/>
      <c r="NL28" s="122"/>
      <c r="NM28" s="122"/>
      <c r="NN28" s="122"/>
      <c r="NO28" s="122"/>
      <c r="NP28" s="122"/>
      <c r="NQ28" s="122"/>
      <c r="NR28" s="122"/>
      <c r="NS28" s="122"/>
      <c r="NT28" s="122"/>
      <c r="NU28" s="122"/>
      <c r="NV28" s="122"/>
      <c r="NW28" s="122"/>
      <c r="NX28" s="12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21"/>
      <c r="NK29" s="122"/>
      <c r="NL29" s="122"/>
      <c r="NM29" s="122"/>
      <c r="NN29" s="122"/>
      <c r="NO29" s="122"/>
      <c r="NP29" s="122"/>
      <c r="NQ29" s="122"/>
      <c r="NR29" s="122"/>
      <c r="NS29" s="122"/>
      <c r="NT29" s="122"/>
      <c r="NU29" s="122"/>
      <c r="NV29" s="122"/>
      <c r="NW29" s="122"/>
      <c r="NX29" s="12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21"/>
      <c r="NK30" s="122"/>
      <c r="NL30" s="122"/>
      <c r="NM30" s="122"/>
      <c r="NN30" s="122"/>
      <c r="NO30" s="122"/>
      <c r="NP30" s="122"/>
      <c r="NQ30" s="122"/>
      <c r="NR30" s="122"/>
      <c r="NS30" s="122"/>
      <c r="NT30" s="122"/>
      <c r="NU30" s="122"/>
      <c r="NV30" s="122"/>
      <c r="NW30" s="122"/>
      <c r="NX30" s="12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21"/>
      <c r="NK31" s="122"/>
      <c r="NL31" s="122"/>
      <c r="NM31" s="122"/>
      <c r="NN31" s="122"/>
      <c r="NO31" s="122"/>
      <c r="NP31" s="122"/>
      <c r="NQ31" s="122"/>
      <c r="NR31" s="122"/>
      <c r="NS31" s="122"/>
      <c r="NT31" s="122"/>
      <c r="NU31" s="122"/>
      <c r="NV31" s="122"/>
      <c r="NW31" s="122"/>
      <c r="NX31" s="123"/>
      <c r="OC31" s="16" t="s">
        <v>56</v>
      </c>
    </row>
    <row r="32" spans="1:393" ht="13.5" customHeight="1">
      <c r="A32" s="2"/>
      <c r="B32" s="14"/>
      <c r="D32" s="2"/>
      <c r="E32" s="2"/>
      <c r="F32" s="2"/>
      <c r="G32" s="17"/>
      <c r="H32" s="17"/>
      <c r="I32" s="17"/>
      <c r="J32" s="17"/>
      <c r="K32" s="17"/>
      <c r="L32" s="17"/>
      <c r="M32" s="17"/>
      <c r="N32" s="17"/>
      <c r="O32" s="17"/>
      <c r="P32" s="115" t="str">
        <f>データ!$B$11</f>
        <v>H30</v>
      </c>
      <c r="Q32" s="116"/>
      <c r="R32" s="116"/>
      <c r="S32" s="116"/>
      <c r="T32" s="116"/>
      <c r="U32" s="116"/>
      <c r="V32" s="116"/>
      <c r="W32" s="116"/>
      <c r="X32" s="116"/>
      <c r="Y32" s="116"/>
      <c r="Z32" s="116"/>
      <c r="AA32" s="116"/>
      <c r="AB32" s="116"/>
      <c r="AC32" s="116"/>
      <c r="AD32" s="117"/>
      <c r="AE32" s="115" t="str">
        <f>データ!$C$11</f>
        <v>R01</v>
      </c>
      <c r="AF32" s="116"/>
      <c r="AG32" s="116"/>
      <c r="AH32" s="116"/>
      <c r="AI32" s="116"/>
      <c r="AJ32" s="116"/>
      <c r="AK32" s="116"/>
      <c r="AL32" s="116"/>
      <c r="AM32" s="116"/>
      <c r="AN32" s="116"/>
      <c r="AO32" s="116"/>
      <c r="AP32" s="116"/>
      <c r="AQ32" s="116"/>
      <c r="AR32" s="116"/>
      <c r="AS32" s="117"/>
      <c r="AT32" s="115" t="str">
        <f>データ!$D$11</f>
        <v>R02</v>
      </c>
      <c r="AU32" s="116"/>
      <c r="AV32" s="116"/>
      <c r="AW32" s="116"/>
      <c r="AX32" s="116"/>
      <c r="AY32" s="116"/>
      <c r="AZ32" s="116"/>
      <c r="BA32" s="116"/>
      <c r="BB32" s="116"/>
      <c r="BC32" s="116"/>
      <c r="BD32" s="116"/>
      <c r="BE32" s="116"/>
      <c r="BF32" s="116"/>
      <c r="BG32" s="116"/>
      <c r="BH32" s="117"/>
      <c r="BI32" s="115" t="str">
        <f>データ!$E$11</f>
        <v>R03</v>
      </c>
      <c r="BJ32" s="116"/>
      <c r="BK32" s="116"/>
      <c r="BL32" s="116"/>
      <c r="BM32" s="116"/>
      <c r="BN32" s="116"/>
      <c r="BO32" s="116"/>
      <c r="BP32" s="116"/>
      <c r="BQ32" s="116"/>
      <c r="BR32" s="116"/>
      <c r="BS32" s="116"/>
      <c r="BT32" s="116"/>
      <c r="BU32" s="116"/>
      <c r="BV32" s="116"/>
      <c r="BW32" s="117"/>
      <c r="BX32" s="115" t="str">
        <f>データ!$F$11</f>
        <v>R04</v>
      </c>
      <c r="BY32" s="116"/>
      <c r="BZ32" s="116"/>
      <c r="CA32" s="116"/>
      <c r="CB32" s="116"/>
      <c r="CC32" s="116"/>
      <c r="CD32" s="116"/>
      <c r="CE32" s="116"/>
      <c r="CF32" s="116"/>
      <c r="CG32" s="116"/>
      <c r="CH32" s="116"/>
      <c r="CI32" s="116"/>
      <c r="CJ32" s="116"/>
      <c r="CK32" s="116"/>
      <c r="CL32" s="117"/>
      <c r="CO32" s="2"/>
      <c r="CP32" s="2"/>
      <c r="CQ32" s="2"/>
      <c r="CR32" s="2"/>
      <c r="CS32" s="2"/>
      <c r="CT32" s="2"/>
      <c r="CU32" s="17"/>
      <c r="CV32" s="17"/>
      <c r="CW32" s="17"/>
      <c r="CX32" s="17"/>
      <c r="CY32" s="17"/>
      <c r="CZ32" s="17"/>
      <c r="DA32" s="17"/>
      <c r="DB32" s="17"/>
      <c r="DC32" s="17"/>
      <c r="DD32" s="115" t="str">
        <f>データ!$B$11</f>
        <v>H30</v>
      </c>
      <c r="DE32" s="116"/>
      <c r="DF32" s="116"/>
      <c r="DG32" s="116"/>
      <c r="DH32" s="116"/>
      <c r="DI32" s="116"/>
      <c r="DJ32" s="116"/>
      <c r="DK32" s="116"/>
      <c r="DL32" s="116"/>
      <c r="DM32" s="116"/>
      <c r="DN32" s="116"/>
      <c r="DO32" s="116"/>
      <c r="DP32" s="116"/>
      <c r="DQ32" s="116"/>
      <c r="DR32" s="117"/>
      <c r="DS32" s="115" t="str">
        <f>データ!$C$11</f>
        <v>R01</v>
      </c>
      <c r="DT32" s="116"/>
      <c r="DU32" s="116"/>
      <c r="DV32" s="116"/>
      <c r="DW32" s="116"/>
      <c r="DX32" s="116"/>
      <c r="DY32" s="116"/>
      <c r="DZ32" s="116"/>
      <c r="EA32" s="116"/>
      <c r="EB32" s="116"/>
      <c r="EC32" s="116"/>
      <c r="ED32" s="116"/>
      <c r="EE32" s="116"/>
      <c r="EF32" s="116"/>
      <c r="EG32" s="117"/>
      <c r="EH32" s="115" t="str">
        <f>データ!$D$11</f>
        <v>R02</v>
      </c>
      <c r="EI32" s="116"/>
      <c r="EJ32" s="116"/>
      <c r="EK32" s="116"/>
      <c r="EL32" s="116"/>
      <c r="EM32" s="116"/>
      <c r="EN32" s="116"/>
      <c r="EO32" s="116"/>
      <c r="EP32" s="116"/>
      <c r="EQ32" s="116"/>
      <c r="ER32" s="116"/>
      <c r="ES32" s="116"/>
      <c r="ET32" s="116"/>
      <c r="EU32" s="116"/>
      <c r="EV32" s="117"/>
      <c r="EW32" s="115" t="str">
        <f>データ!$E$11</f>
        <v>R03</v>
      </c>
      <c r="EX32" s="116"/>
      <c r="EY32" s="116"/>
      <c r="EZ32" s="116"/>
      <c r="FA32" s="116"/>
      <c r="FB32" s="116"/>
      <c r="FC32" s="116"/>
      <c r="FD32" s="116"/>
      <c r="FE32" s="116"/>
      <c r="FF32" s="116"/>
      <c r="FG32" s="116"/>
      <c r="FH32" s="116"/>
      <c r="FI32" s="116"/>
      <c r="FJ32" s="116"/>
      <c r="FK32" s="117"/>
      <c r="FL32" s="115" t="str">
        <f>データ!$F$11</f>
        <v>R04</v>
      </c>
      <c r="FM32" s="116"/>
      <c r="FN32" s="116"/>
      <c r="FO32" s="116"/>
      <c r="FP32" s="116"/>
      <c r="FQ32" s="116"/>
      <c r="FR32" s="116"/>
      <c r="FS32" s="116"/>
      <c r="FT32" s="116"/>
      <c r="FU32" s="116"/>
      <c r="FV32" s="116"/>
      <c r="FW32" s="116"/>
      <c r="FX32" s="116"/>
      <c r="FY32" s="116"/>
      <c r="FZ32" s="117"/>
      <c r="GA32" s="2"/>
      <c r="GB32" s="2"/>
      <c r="GC32" s="2"/>
      <c r="GD32" s="2"/>
      <c r="GE32" s="2"/>
      <c r="GF32" s="2"/>
      <c r="GG32" s="2"/>
      <c r="GH32" s="2"/>
      <c r="GI32" s="17"/>
      <c r="GJ32" s="17"/>
      <c r="GK32" s="17"/>
      <c r="GL32" s="17"/>
      <c r="GM32" s="17"/>
      <c r="GN32" s="17"/>
      <c r="GO32" s="17"/>
      <c r="GP32" s="17"/>
      <c r="GQ32" s="17"/>
      <c r="GR32" s="115" t="str">
        <f>データ!$B$11</f>
        <v>H30</v>
      </c>
      <c r="GS32" s="116"/>
      <c r="GT32" s="116"/>
      <c r="GU32" s="116"/>
      <c r="GV32" s="116"/>
      <c r="GW32" s="116"/>
      <c r="GX32" s="116"/>
      <c r="GY32" s="116"/>
      <c r="GZ32" s="116"/>
      <c r="HA32" s="116"/>
      <c r="HB32" s="116"/>
      <c r="HC32" s="116"/>
      <c r="HD32" s="116"/>
      <c r="HE32" s="116"/>
      <c r="HF32" s="117"/>
      <c r="HG32" s="115" t="str">
        <f>データ!$C$11</f>
        <v>R01</v>
      </c>
      <c r="HH32" s="116"/>
      <c r="HI32" s="116"/>
      <c r="HJ32" s="116"/>
      <c r="HK32" s="116"/>
      <c r="HL32" s="116"/>
      <c r="HM32" s="116"/>
      <c r="HN32" s="116"/>
      <c r="HO32" s="116"/>
      <c r="HP32" s="116"/>
      <c r="HQ32" s="116"/>
      <c r="HR32" s="116"/>
      <c r="HS32" s="116"/>
      <c r="HT32" s="116"/>
      <c r="HU32" s="117"/>
      <c r="HV32" s="115" t="str">
        <f>データ!$D$11</f>
        <v>R02</v>
      </c>
      <c r="HW32" s="116"/>
      <c r="HX32" s="116"/>
      <c r="HY32" s="116"/>
      <c r="HZ32" s="116"/>
      <c r="IA32" s="116"/>
      <c r="IB32" s="116"/>
      <c r="IC32" s="116"/>
      <c r="ID32" s="116"/>
      <c r="IE32" s="116"/>
      <c r="IF32" s="116"/>
      <c r="IG32" s="116"/>
      <c r="IH32" s="116"/>
      <c r="II32" s="116"/>
      <c r="IJ32" s="117"/>
      <c r="IK32" s="115" t="str">
        <f>データ!$E$11</f>
        <v>R03</v>
      </c>
      <c r="IL32" s="116"/>
      <c r="IM32" s="116"/>
      <c r="IN32" s="116"/>
      <c r="IO32" s="116"/>
      <c r="IP32" s="116"/>
      <c r="IQ32" s="116"/>
      <c r="IR32" s="116"/>
      <c r="IS32" s="116"/>
      <c r="IT32" s="116"/>
      <c r="IU32" s="116"/>
      <c r="IV32" s="116"/>
      <c r="IW32" s="116"/>
      <c r="IX32" s="116"/>
      <c r="IY32" s="117"/>
      <c r="IZ32" s="115" t="str">
        <f>データ!$F$11</f>
        <v>R04</v>
      </c>
      <c r="JA32" s="116"/>
      <c r="JB32" s="116"/>
      <c r="JC32" s="116"/>
      <c r="JD32" s="116"/>
      <c r="JE32" s="116"/>
      <c r="JF32" s="116"/>
      <c r="JG32" s="116"/>
      <c r="JH32" s="116"/>
      <c r="JI32" s="116"/>
      <c r="JJ32" s="116"/>
      <c r="JK32" s="116"/>
      <c r="JL32" s="116"/>
      <c r="JM32" s="116"/>
      <c r="JN32" s="117"/>
      <c r="JO32" s="2"/>
      <c r="JP32" s="2"/>
      <c r="JQ32" s="2"/>
      <c r="JR32" s="2"/>
      <c r="JS32" s="2"/>
      <c r="JT32" s="2"/>
      <c r="JU32" s="2"/>
      <c r="JV32" s="2"/>
      <c r="JW32" s="17"/>
      <c r="JX32" s="17"/>
      <c r="JY32" s="17"/>
      <c r="JZ32" s="17"/>
      <c r="KA32" s="17"/>
      <c r="KB32" s="17"/>
      <c r="KC32" s="17"/>
      <c r="KD32" s="17"/>
      <c r="KE32" s="17"/>
      <c r="KF32" s="115" t="str">
        <f>データ!$B$11</f>
        <v>H30</v>
      </c>
      <c r="KG32" s="116"/>
      <c r="KH32" s="116"/>
      <c r="KI32" s="116"/>
      <c r="KJ32" s="116"/>
      <c r="KK32" s="116"/>
      <c r="KL32" s="116"/>
      <c r="KM32" s="116"/>
      <c r="KN32" s="116"/>
      <c r="KO32" s="116"/>
      <c r="KP32" s="116"/>
      <c r="KQ32" s="116"/>
      <c r="KR32" s="116"/>
      <c r="KS32" s="116"/>
      <c r="KT32" s="117"/>
      <c r="KU32" s="115" t="str">
        <f>データ!$C$11</f>
        <v>R01</v>
      </c>
      <c r="KV32" s="116"/>
      <c r="KW32" s="116"/>
      <c r="KX32" s="116"/>
      <c r="KY32" s="116"/>
      <c r="KZ32" s="116"/>
      <c r="LA32" s="116"/>
      <c r="LB32" s="116"/>
      <c r="LC32" s="116"/>
      <c r="LD32" s="116"/>
      <c r="LE32" s="116"/>
      <c r="LF32" s="116"/>
      <c r="LG32" s="116"/>
      <c r="LH32" s="116"/>
      <c r="LI32" s="117"/>
      <c r="LJ32" s="115" t="str">
        <f>データ!$D$11</f>
        <v>R02</v>
      </c>
      <c r="LK32" s="116"/>
      <c r="LL32" s="116"/>
      <c r="LM32" s="116"/>
      <c r="LN32" s="116"/>
      <c r="LO32" s="116"/>
      <c r="LP32" s="116"/>
      <c r="LQ32" s="116"/>
      <c r="LR32" s="116"/>
      <c r="LS32" s="116"/>
      <c r="LT32" s="116"/>
      <c r="LU32" s="116"/>
      <c r="LV32" s="116"/>
      <c r="LW32" s="116"/>
      <c r="LX32" s="117"/>
      <c r="LY32" s="115" t="str">
        <f>データ!$E$11</f>
        <v>R03</v>
      </c>
      <c r="LZ32" s="116"/>
      <c r="MA32" s="116"/>
      <c r="MB32" s="116"/>
      <c r="MC32" s="116"/>
      <c r="MD32" s="116"/>
      <c r="ME32" s="116"/>
      <c r="MF32" s="116"/>
      <c r="MG32" s="116"/>
      <c r="MH32" s="116"/>
      <c r="MI32" s="116"/>
      <c r="MJ32" s="116"/>
      <c r="MK32" s="116"/>
      <c r="ML32" s="116"/>
      <c r="MM32" s="117"/>
      <c r="MN32" s="115" t="str">
        <f>データ!$F$11</f>
        <v>R04</v>
      </c>
      <c r="MO32" s="116"/>
      <c r="MP32" s="116"/>
      <c r="MQ32" s="116"/>
      <c r="MR32" s="116"/>
      <c r="MS32" s="116"/>
      <c r="MT32" s="116"/>
      <c r="MU32" s="116"/>
      <c r="MV32" s="116"/>
      <c r="MW32" s="116"/>
      <c r="MX32" s="116"/>
      <c r="MY32" s="116"/>
      <c r="MZ32" s="116"/>
      <c r="NA32" s="116"/>
      <c r="NB32" s="117"/>
      <c r="ND32" s="2"/>
      <c r="NE32" s="2"/>
      <c r="NF32" s="2"/>
      <c r="NG32" s="2"/>
      <c r="NH32" s="15"/>
      <c r="NI32" s="2"/>
      <c r="NJ32" s="121"/>
      <c r="NK32" s="122"/>
      <c r="NL32" s="122"/>
      <c r="NM32" s="122"/>
      <c r="NN32" s="122"/>
      <c r="NO32" s="122"/>
      <c r="NP32" s="122"/>
      <c r="NQ32" s="122"/>
      <c r="NR32" s="122"/>
      <c r="NS32" s="122"/>
      <c r="NT32" s="122"/>
      <c r="NU32" s="122"/>
      <c r="NV32" s="122"/>
      <c r="NW32" s="122"/>
      <c r="NX32" s="123"/>
      <c r="OC32" s="16" t="s">
        <v>57</v>
      </c>
    </row>
    <row r="33" spans="1:393" ht="13.5" customHeight="1">
      <c r="A33" s="2"/>
      <c r="B33" s="14"/>
      <c r="D33" s="2"/>
      <c r="E33" s="2"/>
      <c r="F33" s="2"/>
      <c r="G33" s="127" t="s">
        <v>58</v>
      </c>
      <c r="H33" s="127"/>
      <c r="I33" s="127"/>
      <c r="J33" s="127"/>
      <c r="K33" s="127"/>
      <c r="L33" s="127"/>
      <c r="M33" s="127"/>
      <c r="N33" s="127"/>
      <c r="O33" s="127"/>
      <c r="P33" s="128">
        <f>データ!AI7</f>
        <v>96.8</v>
      </c>
      <c r="Q33" s="129"/>
      <c r="R33" s="129"/>
      <c r="S33" s="129"/>
      <c r="T33" s="129"/>
      <c r="U33" s="129"/>
      <c r="V33" s="129"/>
      <c r="W33" s="129"/>
      <c r="X33" s="129"/>
      <c r="Y33" s="129"/>
      <c r="Z33" s="129"/>
      <c r="AA33" s="129"/>
      <c r="AB33" s="129"/>
      <c r="AC33" s="129"/>
      <c r="AD33" s="130"/>
      <c r="AE33" s="128">
        <f>データ!AJ7</f>
        <v>100.2</v>
      </c>
      <c r="AF33" s="129"/>
      <c r="AG33" s="129"/>
      <c r="AH33" s="129"/>
      <c r="AI33" s="129"/>
      <c r="AJ33" s="129"/>
      <c r="AK33" s="129"/>
      <c r="AL33" s="129"/>
      <c r="AM33" s="129"/>
      <c r="AN33" s="129"/>
      <c r="AO33" s="129"/>
      <c r="AP33" s="129"/>
      <c r="AQ33" s="129"/>
      <c r="AR33" s="129"/>
      <c r="AS33" s="130"/>
      <c r="AT33" s="128">
        <f>データ!AK7</f>
        <v>113</v>
      </c>
      <c r="AU33" s="129"/>
      <c r="AV33" s="129"/>
      <c r="AW33" s="129"/>
      <c r="AX33" s="129"/>
      <c r="AY33" s="129"/>
      <c r="AZ33" s="129"/>
      <c r="BA33" s="129"/>
      <c r="BB33" s="129"/>
      <c r="BC33" s="129"/>
      <c r="BD33" s="129"/>
      <c r="BE33" s="129"/>
      <c r="BF33" s="129"/>
      <c r="BG33" s="129"/>
      <c r="BH33" s="130"/>
      <c r="BI33" s="128">
        <f>データ!AL7</f>
        <v>108.2</v>
      </c>
      <c r="BJ33" s="129"/>
      <c r="BK33" s="129"/>
      <c r="BL33" s="129"/>
      <c r="BM33" s="129"/>
      <c r="BN33" s="129"/>
      <c r="BO33" s="129"/>
      <c r="BP33" s="129"/>
      <c r="BQ33" s="129"/>
      <c r="BR33" s="129"/>
      <c r="BS33" s="129"/>
      <c r="BT33" s="129"/>
      <c r="BU33" s="129"/>
      <c r="BV33" s="129"/>
      <c r="BW33" s="130"/>
      <c r="BX33" s="128">
        <f>データ!AM7</f>
        <v>109.6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93.5</v>
      </c>
      <c r="DE33" s="129"/>
      <c r="DF33" s="129"/>
      <c r="DG33" s="129"/>
      <c r="DH33" s="129"/>
      <c r="DI33" s="129"/>
      <c r="DJ33" s="129"/>
      <c r="DK33" s="129"/>
      <c r="DL33" s="129"/>
      <c r="DM33" s="129"/>
      <c r="DN33" s="129"/>
      <c r="DO33" s="129"/>
      <c r="DP33" s="129"/>
      <c r="DQ33" s="129"/>
      <c r="DR33" s="130"/>
      <c r="DS33" s="128">
        <f>データ!AU7</f>
        <v>98.6</v>
      </c>
      <c r="DT33" s="129"/>
      <c r="DU33" s="129"/>
      <c r="DV33" s="129"/>
      <c r="DW33" s="129"/>
      <c r="DX33" s="129"/>
      <c r="DY33" s="129"/>
      <c r="DZ33" s="129"/>
      <c r="EA33" s="129"/>
      <c r="EB33" s="129"/>
      <c r="EC33" s="129"/>
      <c r="ED33" s="129"/>
      <c r="EE33" s="129"/>
      <c r="EF33" s="129"/>
      <c r="EG33" s="130"/>
      <c r="EH33" s="128">
        <f>データ!AV7</f>
        <v>92.2</v>
      </c>
      <c r="EI33" s="129"/>
      <c r="EJ33" s="129"/>
      <c r="EK33" s="129"/>
      <c r="EL33" s="129"/>
      <c r="EM33" s="129"/>
      <c r="EN33" s="129"/>
      <c r="EO33" s="129"/>
      <c r="EP33" s="129"/>
      <c r="EQ33" s="129"/>
      <c r="ER33" s="129"/>
      <c r="ES33" s="129"/>
      <c r="ET33" s="129"/>
      <c r="EU33" s="129"/>
      <c r="EV33" s="130"/>
      <c r="EW33" s="128">
        <f>データ!AW7</f>
        <v>89.4</v>
      </c>
      <c r="EX33" s="129"/>
      <c r="EY33" s="129"/>
      <c r="EZ33" s="129"/>
      <c r="FA33" s="129"/>
      <c r="FB33" s="129"/>
      <c r="FC33" s="129"/>
      <c r="FD33" s="129"/>
      <c r="FE33" s="129"/>
      <c r="FF33" s="129"/>
      <c r="FG33" s="129"/>
      <c r="FH33" s="129"/>
      <c r="FI33" s="129"/>
      <c r="FJ33" s="129"/>
      <c r="FK33" s="130"/>
      <c r="FL33" s="128">
        <f>データ!AX7</f>
        <v>86.9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91.3</v>
      </c>
      <c r="GS33" s="129"/>
      <c r="GT33" s="129"/>
      <c r="GU33" s="129"/>
      <c r="GV33" s="129"/>
      <c r="GW33" s="129"/>
      <c r="GX33" s="129"/>
      <c r="GY33" s="129"/>
      <c r="GZ33" s="129"/>
      <c r="HA33" s="129"/>
      <c r="HB33" s="129"/>
      <c r="HC33" s="129"/>
      <c r="HD33" s="129"/>
      <c r="HE33" s="129"/>
      <c r="HF33" s="130"/>
      <c r="HG33" s="128">
        <f>データ!BF7</f>
        <v>96.3</v>
      </c>
      <c r="HH33" s="129"/>
      <c r="HI33" s="129"/>
      <c r="HJ33" s="129"/>
      <c r="HK33" s="129"/>
      <c r="HL33" s="129"/>
      <c r="HM33" s="129"/>
      <c r="HN33" s="129"/>
      <c r="HO33" s="129"/>
      <c r="HP33" s="129"/>
      <c r="HQ33" s="129"/>
      <c r="HR33" s="129"/>
      <c r="HS33" s="129"/>
      <c r="HT33" s="129"/>
      <c r="HU33" s="130"/>
      <c r="HV33" s="128">
        <f>データ!BG7</f>
        <v>89.7</v>
      </c>
      <c r="HW33" s="129"/>
      <c r="HX33" s="129"/>
      <c r="HY33" s="129"/>
      <c r="HZ33" s="129"/>
      <c r="IA33" s="129"/>
      <c r="IB33" s="129"/>
      <c r="IC33" s="129"/>
      <c r="ID33" s="129"/>
      <c r="IE33" s="129"/>
      <c r="IF33" s="129"/>
      <c r="IG33" s="129"/>
      <c r="IH33" s="129"/>
      <c r="II33" s="129"/>
      <c r="IJ33" s="130"/>
      <c r="IK33" s="128">
        <f>データ!BH7</f>
        <v>87.3</v>
      </c>
      <c r="IL33" s="129"/>
      <c r="IM33" s="129"/>
      <c r="IN33" s="129"/>
      <c r="IO33" s="129"/>
      <c r="IP33" s="129"/>
      <c r="IQ33" s="129"/>
      <c r="IR33" s="129"/>
      <c r="IS33" s="129"/>
      <c r="IT33" s="129"/>
      <c r="IU33" s="129"/>
      <c r="IV33" s="129"/>
      <c r="IW33" s="129"/>
      <c r="IX33" s="129"/>
      <c r="IY33" s="130"/>
      <c r="IZ33" s="128">
        <f>データ!BI7</f>
        <v>85.4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75.900000000000006</v>
      </c>
      <c r="KG33" s="129"/>
      <c r="KH33" s="129"/>
      <c r="KI33" s="129"/>
      <c r="KJ33" s="129"/>
      <c r="KK33" s="129"/>
      <c r="KL33" s="129"/>
      <c r="KM33" s="129"/>
      <c r="KN33" s="129"/>
      <c r="KO33" s="129"/>
      <c r="KP33" s="129"/>
      <c r="KQ33" s="129"/>
      <c r="KR33" s="129"/>
      <c r="KS33" s="129"/>
      <c r="KT33" s="130"/>
      <c r="KU33" s="128">
        <f>データ!BQ7</f>
        <v>85.2</v>
      </c>
      <c r="KV33" s="129"/>
      <c r="KW33" s="129"/>
      <c r="KX33" s="129"/>
      <c r="KY33" s="129"/>
      <c r="KZ33" s="129"/>
      <c r="LA33" s="129"/>
      <c r="LB33" s="129"/>
      <c r="LC33" s="129"/>
      <c r="LD33" s="129"/>
      <c r="LE33" s="129"/>
      <c r="LF33" s="129"/>
      <c r="LG33" s="129"/>
      <c r="LH33" s="129"/>
      <c r="LI33" s="130"/>
      <c r="LJ33" s="128">
        <f>データ!BR7</f>
        <v>70.2</v>
      </c>
      <c r="LK33" s="129"/>
      <c r="LL33" s="129"/>
      <c r="LM33" s="129"/>
      <c r="LN33" s="129"/>
      <c r="LO33" s="129"/>
      <c r="LP33" s="129"/>
      <c r="LQ33" s="129"/>
      <c r="LR33" s="129"/>
      <c r="LS33" s="129"/>
      <c r="LT33" s="129"/>
      <c r="LU33" s="129"/>
      <c r="LV33" s="129"/>
      <c r="LW33" s="129"/>
      <c r="LX33" s="130"/>
      <c r="LY33" s="128">
        <f>データ!BS7</f>
        <v>66.900000000000006</v>
      </c>
      <c r="LZ33" s="129"/>
      <c r="MA33" s="129"/>
      <c r="MB33" s="129"/>
      <c r="MC33" s="129"/>
      <c r="MD33" s="129"/>
      <c r="ME33" s="129"/>
      <c r="MF33" s="129"/>
      <c r="MG33" s="129"/>
      <c r="MH33" s="129"/>
      <c r="MI33" s="129"/>
      <c r="MJ33" s="129"/>
      <c r="MK33" s="129"/>
      <c r="ML33" s="129"/>
      <c r="MM33" s="130"/>
      <c r="MN33" s="128">
        <f>データ!BT7</f>
        <v>64</v>
      </c>
      <c r="MO33" s="129"/>
      <c r="MP33" s="129"/>
      <c r="MQ33" s="129"/>
      <c r="MR33" s="129"/>
      <c r="MS33" s="129"/>
      <c r="MT33" s="129"/>
      <c r="MU33" s="129"/>
      <c r="MV33" s="129"/>
      <c r="MW33" s="129"/>
      <c r="MX33" s="129"/>
      <c r="MY33" s="129"/>
      <c r="MZ33" s="129"/>
      <c r="NA33" s="129"/>
      <c r="NB33" s="130"/>
      <c r="ND33" s="2"/>
      <c r="NE33" s="2"/>
      <c r="NF33" s="2"/>
      <c r="NG33" s="2"/>
      <c r="NH33" s="15"/>
      <c r="NI33" s="2"/>
      <c r="NJ33" s="121"/>
      <c r="NK33" s="122"/>
      <c r="NL33" s="122"/>
      <c r="NM33" s="122"/>
      <c r="NN33" s="122"/>
      <c r="NO33" s="122"/>
      <c r="NP33" s="122"/>
      <c r="NQ33" s="122"/>
      <c r="NR33" s="122"/>
      <c r="NS33" s="122"/>
      <c r="NT33" s="122"/>
      <c r="NU33" s="122"/>
      <c r="NV33" s="122"/>
      <c r="NW33" s="122"/>
      <c r="NX33" s="123"/>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4"/>
      <c r="NK34" s="125"/>
      <c r="NL34" s="125"/>
      <c r="NM34" s="125"/>
      <c r="NN34" s="125"/>
      <c r="NO34" s="125"/>
      <c r="NP34" s="125"/>
      <c r="NQ34" s="125"/>
      <c r="NR34" s="125"/>
      <c r="NS34" s="125"/>
      <c r="NT34" s="125"/>
      <c r="NU34" s="125"/>
      <c r="NV34" s="125"/>
      <c r="NW34" s="125"/>
      <c r="NX34" s="12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21" t="s">
        <v>203</v>
      </c>
      <c r="NK39" s="122"/>
      <c r="NL39" s="122"/>
      <c r="NM39" s="122"/>
      <c r="NN39" s="122"/>
      <c r="NO39" s="122"/>
      <c r="NP39" s="122"/>
      <c r="NQ39" s="122"/>
      <c r="NR39" s="122"/>
      <c r="NS39" s="122"/>
      <c r="NT39" s="122"/>
      <c r="NU39" s="122"/>
      <c r="NV39" s="122"/>
      <c r="NW39" s="122"/>
      <c r="NX39" s="12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21"/>
      <c r="NK40" s="122"/>
      <c r="NL40" s="122"/>
      <c r="NM40" s="122"/>
      <c r="NN40" s="122"/>
      <c r="NO40" s="122"/>
      <c r="NP40" s="122"/>
      <c r="NQ40" s="122"/>
      <c r="NR40" s="122"/>
      <c r="NS40" s="122"/>
      <c r="NT40" s="122"/>
      <c r="NU40" s="122"/>
      <c r="NV40" s="122"/>
      <c r="NW40" s="122"/>
      <c r="NX40" s="12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21"/>
      <c r="NK41" s="122"/>
      <c r="NL41" s="122"/>
      <c r="NM41" s="122"/>
      <c r="NN41" s="122"/>
      <c r="NO41" s="122"/>
      <c r="NP41" s="122"/>
      <c r="NQ41" s="122"/>
      <c r="NR41" s="122"/>
      <c r="NS41" s="122"/>
      <c r="NT41" s="122"/>
      <c r="NU41" s="122"/>
      <c r="NV41" s="122"/>
      <c r="NW41" s="122"/>
      <c r="NX41" s="12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21"/>
      <c r="NK42" s="122"/>
      <c r="NL42" s="122"/>
      <c r="NM42" s="122"/>
      <c r="NN42" s="122"/>
      <c r="NO42" s="122"/>
      <c r="NP42" s="122"/>
      <c r="NQ42" s="122"/>
      <c r="NR42" s="122"/>
      <c r="NS42" s="122"/>
      <c r="NT42" s="122"/>
      <c r="NU42" s="122"/>
      <c r="NV42" s="122"/>
      <c r="NW42" s="122"/>
      <c r="NX42" s="12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21"/>
      <c r="NK43" s="122"/>
      <c r="NL43" s="122"/>
      <c r="NM43" s="122"/>
      <c r="NN43" s="122"/>
      <c r="NO43" s="122"/>
      <c r="NP43" s="122"/>
      <c r="NQ43" s="122"/>
      <c r="NR43" s="122"/>
      <c r="NS43" s="122"/>
      <c r="NT43" s="122"/>
      <c r="NU43" s="122"/>
      <c r="NV43" s="122"/>
      <c r="NW43" s="122"/>
      <c r="NX43" s="12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21"/>
      <c r="NK44" s="122"/>
      <c r="NL44" s="122"/>
      <c r="NM44" s="122"/>
      <c r="NN44" s="122"/>
      <c r="NO44" s="122"/>
      <c r="NP44" s="122"/>
      <c r="NQ44" s="122"/>
      <c r="NR44" s="122"/>
      <c r="NS44" s="122"/>
      <c r="NT44" s="122"/>
      <c r="NU44" s="122"/>
      <c r="NV44" s="122"/>
      <c r="NW44" s="122"/>
      <c r="NX44" s="12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21"/>
      <c r="NK45" s="122"/>
      <c r="NL45" s="122"/>
      <c r="NM45" s="122"/>
      <c r="NN45" s="122"/>
      <c r="NO45" s="122"/>
      <c r="NP45" s="122"/>
      <c r="NQ45" s="122"/>
      <c r="NR45" s="122"/>
      <c r="NS45" s="122"/>
      <c r="NT45" s="122"/>
      <c r="NU45" s="122"/>
      <c r="NV45" s="122"/>
      <c r="NW45" s="122"/>
      <c r="NX45" s="12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21"/>
      <c r="NK46" s="122"/>
      <c r="NL46" s="122"/>
      <c r="NM46" s="122"/>
      <c r="NN46" s="122"/>
      <c r="NO46" s="122"/>
      <c r="NP46" s="122"/>
      <c r="NQ46" s="122"/>
      <c r="NR46" s="122"/>
      <c r="NS46" s="122"/>
      <c r="NT46" s="122"/>
      <c r="NU46" s="122"/>
      <c r="NV46" s="122"/>
      <c r="NW46" s="122"/>
      <c r="NX46" s="12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21"/>
      <c r="NK47" s="122"/>
      <c r="NL47" s="122"/>
      <c r="NM47" s="122"/>
      <c r="NN47" s="122"/>
      <c r="NO47" s="122"/>
      <c r="NP47" s="122"/>
      <c r="NQ47" s="122"/>
      <c r="NR47" s="122"/>
      <c r="NS47" s="122"/>
      <c r="NT47" s="122"/>
      <c r="NU47" s="122"/>
      <c r="NV47" s="122"/>
      <c r="NW47" s="122"/>
      <c r="NX47" s="12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21"/>
      <c r="NK48" s="122"/>
      <c r="NL48" s="122"/>
      <c r="NM48" s="122"/>
      <c r="NN48" s="122"/>
      <c r="NO48" s="122"/>
      <c r="NP48" s="122"/>
      <c r="NQ48" s="122"/>
      <c r="NR48" s="122"/>
      <c r="NS48" s="122"/>
      <c r="NT48" s="122"/>
      <c r="NU48" s="122"/>
      <c r="NV48" s="122"/>
      <c r="NW48" s="122"/>
      <c r="NX48" s="12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21"/>
      <c r="NK49" s="122"/>
      <c r="NL49" s="122"/>
      <c r="NM49" s="122"/>
      <c r="NN49" s="122"/>
      <c r="NO49" s="122"/>
      <c r="NP49" s="122"/>
      <c r="NQ49" s="122"/>
      <c r="NR49" s="122"/>
      <c r="NS49" s="122"/>
      <c r="NT49" s="122"/>
      <c r="NU49" s="122"/>
      <c r="NV49" s="122"/>
      <c r="NW49" s="122"/>
      <c r="NX49" s="12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21"/>
      <c r="NK50" s="122"/>
      <c r="NL50" s="122"/>
      <c r="NM50" s="122"/>
      <c r="NN50" s="122"/>
      <c r="NO50" s="122"/>
      <c r="NP50" s="122"/>
      <c r="NQ50" s="122"/>
      <c r="NR50" s="122"/>
      <c r="NS50" s="122"/>
      <c r="NT50" s="122"/>
      <c r="NU50" s="122"/>
      <c r="NV50" s="122"/>
      <c r="NW50" s="122"/>
      <c r="NX50" s="12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4"/>
      <c r="NK51" s="125"/>
      <c r="NL51" s="125"/>
      <c r="NM51" s="125"/>
      <c r="NN51" s="125"/>
      <c r="NO51" s="125"/>
      <c r="NP51" s="125"/>
      <c r="NQ51" s="125"/>
      <c r="NR51" s="125"/>
      <c r="NS51" s="125"/>
      <c r="NT51" s="125"/>
      <c r="NU51" s="125"/>
      <c r="NV51" s="125"/>
      <c r="NW51" s="125"/>
      <c r="NX51" s="12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15" t="str">
        <f>データ!$B$11</f>
        <v>H30</v>
      </c>
      <c r="Q54" s="116"/>
      <c r="R54" s="116"/>
      <c r="S54" s="116"/>
      <c r="T54" s="116"/>
      <c r="U54" s="116"/>
      <c r="V54" s="116"/>
      <c r="W54" s="116"/>
      <c r="X54" s="116"/>
      <c r="Y54" s="116"/>
      <c r="Z54" s="116"/>
      <c r="AA54" s="116"/>
      <c r="AB54" s="116"/>
      <c r="AC54" s="116"/>
      <c r="AD54" s="117"/>
      <c r="AE54" s="115" t="str">
        <f>データ!$C$11</f>
        <v>R01</v>
      </c>
      <c r="AF54" s="116"/>
      <c r="AG54" s="116"/>
      <c r="AH54" s="116"/>
      <c r="AI54" s="116"/>
      <c r="AJ54" s="116"/>
      <c r="AK54" s="116"/>
      <c r="AL54" s="116"/>
      <c r="AM54" s="116"/>
      <c r="AN54" s="116"/>
      <c r="AO54" s="116"/>
      <c r="AP54" s="116"/>
      <c r="AQ54" s="116"/>
      <c r="AR54" s="116"/>
      <c r="AS54" s="117"/>
      <c r="AT54" s="115" t="str">
        <f>データ!$D$11</f>
        <v>R02</v>
      </c>
      <c r="AU54" s="116"/>
      <c r="AV54" s="116"/>
      <c r="AW54" s="116"/>
      <c r="AX54" s="116"/>
      <c r="AY54" s="116"/>
      <c r="AZ54" s="116"/>
      <c r="BA54" s="116"/>
      <c r="BB54" s="116"/>
      <c r="BC54" s="116"/>
      <c r="BD54" s="116"/>
      <c r="BE54" s="116"/>
      <c r="BF54" s="116"/>
      <c r="BG54" s="116"/>
      <c r="BH54" s="117"/>
      <c r="BI54" s="115" t="str">
        <f>データ!$E$11</f>
        <v>R03</v>
      </c>
      <c r="BJ54" s="116"/>
      <c r="BK54" s="116"/>
      <c r="BL54" s="116"/>
      <c r="BM54" s="116"/>
      <c r="BN54" s="116"/>
      <c r="BO54" s="116"/>
      <c r="BP54" s="116"/>
      <c r="BQ54" s="116"/>
      <c r="BR54" s="116"/>
      <c r="BS54" s="116"/>
      <c r="BT54" s="116"/>
      <c r="BU54" s="116"/>
      <c r="BV54" s="116"/>
      <c r="BW54" s="117"/>
      <c r="BX54" s="115" t="str">
        <f>データ!$F$11</f>
        <v>R04</v>
      </c>
      <c r="BY54" s="116"/>
      <c r="BZ54" s="116"/>
      <c r="CA54" s="116"/>
      <c r="CB54" s="116"/>
      <c r="CC54" s="116"/>
      <c r="CD54" s="116"/>
      <c r="CE54" s="116"/>
      <c r="CF54" s="116"/>
      <c r="CG54" s="116"/>
      <c r="CH54" s="116"/>
      <c r="CI54" s="116"/>
      <c r="CJ54" s="116"/>
      <c r="CK54" s="116"/>
      <c r="CL54" s="117"/>
      <c r="CO54" s="2"/>
      <c r="CP54" s="2"/>
      <c r="CQ54" s="2"/>
      <c r="CR54" s="2"/>
      <c r="CS54" s="2"/>
      <c r="CT54" s="2"/>
      <c r="CU54" s="17"/>
      <c r="CV54" s="17"/>
      <c r="CW54" s="17"/>
      <c r="CX54" s="17"/>
      <c r="CY54" s="17"/>
      <c r="CZ54" s="17"/>
      <c r="DA54" s="17"/>
      <c r="DB54" s="17"/>
      <c r="DC54" s="17"/>
      <c r="DD54" s="115" t="str">
        <f>データ!$B$11</f>
        <v>H30</v>
      </c>
      <c r="DE54" s="116"/>
      <c r="DF54" s="116"/>
      <c r="DG54" s="116"/>
      <c r="DH54" s="116"/>
      <c r="DI54" s="116"/>
      <c r="DJ54" s="116"/>
      <c r="DK54" s="116"/>
      <c r="DL54" s="116"/>
      <c r="DM54" s="116"/>
      <c r="DN54" s="116"/>
      <c r="DO54" s="116"/>
      <c r="DP54" s="116"/>
      <c r="DQ54" s="116"/>
      <c r="DR54" s="117"/>
      <c r="DS54" s="115" t="str">
        <f>データ!$C$11</f>
        <v>R01</v>
      </c>
      <c r="DT54" s="116"/>
      <c r="DU54" s="116"/>
      <c r="DV54" s="116"/>
      <c r="DW54" s="116"/>
      <c r="DX54" s="116"/>
      <c r="DY54" s="116"/>
      <c r="DZ54" s="116"/>
      <c r="EA54" s="116"/>
      <c r="EB54" s="116"/>
      <c r="EC54" s="116"/>
      <c r="ED54" s="116"/>
      <c r="EE54" s="116"/>
      <c r="EF54" s="116"/>
      <c r="EG54" s="117"/>
      <c r="EH54" s="115" t="str">
        <f>データ!$D$11</f>
        <v>R02</v>
      </c>
      <c r="EI54" s="116"/>
      <c r="EJ54" s="116"/>
      <c r="EK54" s="116"/>
      <c r="EL54" s="116"/>
      <c r="EM54" s="116"/>
      <c r="EN54" s="116"/>
      <c r="EO54" s="116"/>
      <c r="EP54" s="116"/>
      <c r="EQ54" s="116"/>
      <c r="ER54" s="116"/>
      <c r="ES54" s="116"/>
      <c r="ET54" s="116"/>
      <c r="EU54" s="116"/>
      <c r="EV54" s="117"/>
      <c r="EW54" s="115" t="str">
        <f>データ!$E$11</f>
        <v>R03</v>
      </c>
      <c r="EX54" s="116"/>
      <c r="EY54" s="116"/>
      <c r="EZ54" s="116"/>
      <c r="FA54" s="116"/>
      <c r="FB54" s="116"/>
      <c r="FC54" s="116"/>
      <c r="FD54" s="116"/>
      <c r="FE54" s="116"/>
      <c r="FF54" s="116"/>
      <c r="FG54" s="116"/>
      <c r="FH54" s="116"/>
      <c r="FI54" s="116"/>
      <c r="FJ54" s="116"/>
      <c r="FK54" s="117"/>
      <c r="FL54" s="115" t="str">
        <f>データ!$F$11</f>
        <v>R04</v>
      </c>
      <c r="FM54" s="116"/>
      <c r="FN54" s="116"/>
      <c r="FO54" s="116"/>
      <c r="FP54" s="116"/>
      <c r="FQ54" s="116"/>
      <c r="FR54" s="116"/>
      <c r="FS54" s="116"/>
      <c r="FT54" s="116"/>
      <c r="FU54" s="116"/>
      <c r="FV54" s="116"/>
      <c r="FW54" s="116"/>
      <c r="FX54" s="116"/>
      <c r="FY54" s="116"/>
      <c r="FZ54" s="117"/>
      <c r="GA54" s="2"/>
      <c r="GB54" s="2"/>
      <c r="GC54" s="2"/>
      <c r="GD54" s="2"/>
      <c r="GE54" s="2"/>
      <c r="GF54" s="2"/>
      <c r="GG54" s="2"/>
      <c r="GH54" s="2"/>
      <c r="GI54" s="17"/>
      <c r="GJ54" s="17"/>
      <c r="GK54" s="17"/>
      <c r="GL54" s="17"/>
      <c r="GM54" s="17"/>
      <c r="GN54" s="17"/>
      <c r="GO54" s="17"/>
      <c r="GP54" s="17"/>
      <c r="GQ54" s="17"/>
      <c r="GR54" s="115" t="str">
        <f>データ!$B$11</f>
        <v>H30</v>
      </c>
      <c r="GS54" s="116"/>
      <c r="GT54" s="116"/>
      <c r="GU54" s="116"/>
      <c r="GV54" s="116"/>
      <c r="GW54" s="116"/>
      <c r="GX54" s="116"/>
      <c r="GY54" s="116"/>
      <c r="GZ54" s="116"/>
      <c r="HA54" s="116"/>
      <c r="HB54" s="116"/>
      <c r="HC54" s="116"/>
      <c r="HD54" s="116"/>
      <c r="HE54" s="116"/>
      <c r="HF54" s="117"/>
      <c r="HG54" s="115" t="str">
        <f>データ!$C$11</f>
        <v>R01</v>
      </c>
      <c r="HH54" s="116"/>
      <c r="HI54" s="116"/>
      <c r="HJ54" s="116"/>
      <c r="HK54" s="116"/>
      <c r="HL54" s="116"/>
      <c r="HM54" s="116"/>
      <c r="HN54" s="116"/>
      <c r="HO54" s="116"/>
      <c r="HP54" s="116"/>
      <c r="HQ54" s="116"/>
      <c r="HR54" s="116"/>
      <c r="HS54" s="116"/>
      <c r="HT54" s="116"/>
      <c r="HU54" s="117"/>
      <c r="HV54" s="115" t="str">
        <f>データ!$D$11</f>
        <v>R02</v>
      </c>
      <c r="HW54" s="116"/>
      <c r="HX54" s="116"/>
      <c r="HY54" s="116"/>
      <c r="HZ54" s="116"/>
      <c r="IA54" s="116"/>
      <c r="IB54" s="116"/>
      <c r="IC54" s="116"/>
      <c r="ID54" s="116"/>
      <c r="IE54" s="116"/>
      <c r="IF54" s="116"/>
      <c r="IG54" s="116"/>
      <c r="IH54" s="116"/>
      <c r="II54" s="116"/>
      <c r="IJ54" s="117"/>
      <c r="IK54" s="115" t="str">
        <f>データ!$E$11</f>
        <v>R03</v>
      </c>
      <c r="IL54" s="116"/>
      <c r="IM54" s="116"/>
      <c r="IN54" s="116"/>
      <c r="IO54" s="116"/>
      <c r="IP54" s="116"/>
      <c r="IQ54" s="116"/>
      <c r="IR54" s="116"/>
      <c r="IS54" s="116"/>
      <c r="IT54" s="116"/>
      <c r="IU54" s="116"/>
      <c r="IV54" s="116"/>
      <c r="IW54" s="116"/>
      <c r="IX54" s="116"/>
      <c r="IY54" s="117"/>
      <c r="IZ54" s="115" t="str">
        <f>データ!$F$11</f>
        <v>R04</v>
      </c>
      <c r="JA54" s="116"/>
      <c r="JB54" s="116"/>
      <c r="JC54" s="116"/>
      <c r="JD54" s="116"/>
      <c r="JE54" s="116"/>
      <c r="JF54" s="116"/>
      <c r="JG54" s="116"/>
      <c r="JH54" s="116"/>
      <c r="JI54" s="116"/>
      <c r="JJ54" s="116"/>
      <c r="JK54" s="116"/>
      <c r="JL54" s="116"/>
      <c r="JM54" s="116"/>
      <c r="JN54" s="117"/>
      <c r="JO54" s="2"/>
      <c r="JP54" s="2"/>
      <c r="JQ54" s="2"/>
      <c r="JR54" s="2"/>
      <c r="JS54" s="2"/>
      <c r="JT54" s="2"/>
      <c r="JU54" s="2"/>
      <c r="JV54" s="2"/>
      <c r="JW54" s="17"/>
      <c r="JX54" s="17"/>
      <c r="JY54" s="17"/>
      <c r="JZ54" s="17"/>
      <c r="KA54" s="17"/>
      <c r="KB54" s="17"/>
      <c r="KC54" s="17"/>
      <c r="KD54" s="17"/>
      <c r="KE54" s="17"/>
      <c r="KF54" s="115" t="str">
        <f>データ!$B$11</f>
        <v>H30</v>
      </c>
      <c r="KG54" s="116"/>
      <c r="KH54" s="116"/>
      <c r="KI54" s="116"/>
      <c r="KJ54" s="116"/>
      <c r="KK54" s="116"/>
      <c r="KL54" s="116"/>
      <c r="KM54" s="116"/>
      <c r="KN54" s="116"/>
      <c r="KO54" s="116"/>
      <c r="KP54" s="116"/>
      <c r="KQ54" s="116"/>
      <c r="KR54" s="116"/>
      <c r="KS54" s="116"/>
      <c r="KT54" s="117"/>
      <c r="KU54" s="115" t="str">
        <f>データ!$C$11</f>
        <v>R01</v>
      </c>
      <c r="KV54" s="116"/>
      <c r="KW54" s="116"/>
      <c r="KX54" s="116"/>
      <c r="KY54" s="116"/>
      <c r="KZ54" s="116"/>
      <c r="LA54" s="116"/>
      <c r="LB54" s="116"/>
      <c r="LC54" s="116"/>
      <c r="LD54" s="116"/>
      <c r="LE54" s="116"/>
      <c r="LF54" s="116"/>
      <c r="LG54" s="116"/>
      <c r="LH54" s="116"/>
      <c r="LI54" s="117"/>
      <c r="LJ54" s="115" t="str">
        <f>データ!$D$11</f>
        <v>R02</v>
      </c>
      <c r="LK54" s="116"/>
      <c r="LL54" s="116"/>
      <c r="LM54" s="116"/>
      <c r="LN54" s="116"/>
      <c r="LO54" s="116"/>
      <c r="LP54" s="116"/>
      <c r="LQ54" s="116"/>
      <c r="LR54" s="116"/>
      <c r="LS54" s="116"/>
      <c r="LT54" s="116"/>
      <c r="LU54" s="116"/>
      <c r="LV54" s="116"/>
      <c r="LW54" s="116"/>
      <c r="LX54" s="117"/>
      <c r="LY54" s="115" t="str">
        <f>データ!$E$11</f>
        <v>R03</v>
      </c>
      <c r="LZ54" s="116"/>
      <c r="MA54" s="116"/>
      <c r="MB54" s="116"/>
      <c r="MC54" s="116"/>
      <c r="MD54" s="116"/>
      <c r="ME54" s="116"/>
      <c r="MF54" s="116"/>
      <c r="MG54" s="116"/>
      <c r="MH54" s="116"/>
      <c r="MI54" s="116"/>
      <c r="MJ54" s="116"/>
      <c r="MK54" s="116"/>
      <c r="ML54" s="116"/>
      <c r="MM54" s="117"/>
      <c r="MN54" s="115" t="str">
        <f>データ!$F$11</f>
        <v>R04</v>
      </c>
      <c r="MO54" s="116"/>
      <c r="MP54" s="116"/>
      <c r="MQ54" s="116"/>
      <c r="MR54" s="116"/>
      <c r="MS54" s="116"/>
      <c r="MT54" s="116"/>
      <c r="MU54" s="116"/>
      <c r="MV54" s="116"/>
      <c r="MW54" s="116"/>
      <c r="MX54" s="116"/>
      <c r="MY54" s="116"/>
      <c r="MZ54" s="116"/>
      <c r="NA54" s="116"/>
      <c r="NB54" s="117"/>
      <c r="NC54" s="2"/>
      <c r="ND54" s="2"/>
      <c r="NE54" s="2"/>
      <c r="NF54" s="2"/>
      <c r="NG54" s="2"/>
      <c r="NH54" s="15"/>
      <c r="NI54" s="2"/>
      <c r="NJ54" s="121" t="s">
        <v>205</v>
      </c>
      <c r="NK54" s="122"/>
      <c r="NL54" s="122"/>
      <c r="NM54" s="122"/>
      <c r="NN54" s="122"/>
      <c r="NO54" s="122"/>
      <c r="NP54" s="122"/>
      <c r="NQ54" s="122"/>
      <c r="NR54" s="122"/>
      <c r="NS54" s="122"/>
      <c r="NT54" s="122"/>
      <c r="NU54" s="122"/>
      <c r="NV54" s="122"/>
      <c r="NW54" s="122"/>
      <c r="NX54" s="123"/>
      <c r="OC54" s="16" t="s">
        <v>84</v>
      </c>
    </row>
    <row r="55" spans="1:393" ht="13.5" customHeight="1">
      <c r="A55" s="2"/>
      <c r="B55" s="14"/>
      <c r="C55" s="2"/>
      <c r="D55" s="2"/>
      <c r="E55" s="2"/>
      <c r="F55" s="2"/>
      <c r="G55" s="127" t="s">
        <v>58</v>
      </c>
      <c r="H55" s="127"/>
      <c r="I55" s="127"/>
      <c r="J55" s="127"/>
      <c r="K55" s="127"/>
      <c r="L55" s="127"/>
      <c r="M55" s="127"/>
      <c r="N55" s="127"/>
      <c r="O55" s="127"/>
      <c r="P55" s="137">
        <f>データ!CA7</f>
        <v>52370</v>
      </c>
      <c r="Q55" s="138"/>
      <c r="R55" s="138"/>
      <c r="S55" s="138"/>
      <c r="T55" s="138"/>
      <c r="U55" s="138"/>
      <c r="V55" s="138"/>
      <c r="W55" s="138"/>
      <c r="X55" s="138"/>
      <c r="Y55" s="138"/>
      <c r="Z55" s="138"/>
      <c r="AA55" s="138"/>
      <c r="AB55" s="138"/>
      <c r="AC55" s="138"/>
      <c r="AD55" s="139"/>
      <c r="AE55" s="137">
        <f>データ!CB7</f>
        <v>51522</v>
      </c>
      <c r="AF55" s="138"/>
      <c r="AG55" s="138"/>
      <c r="AH55" s="138"/>
      <c r="AI55" s="138"/>
      <c r="AJ55" s="138"/>
      <c r="AK55" s="138"/>
      <c r="AL55" s="138"/>
      <c r="AM55" s="138"/>
      <c r="AN55" s="138"/>
      <c r="AO55" s="138"/>
      <c r="AP55" s="138"/>
      <c r="AQ55" s="138"/>
      <c r="AR55" s="138"/>
      <c r="AS55" s="139"/>
      <c r="AT55" s="137">
        <f>データ!CC7</f>
        <v>54236</v>
      </c>
      <c r="AU55" s="138"/>
      <c r="AV55" s="138"/>
      <c r="AW55" s="138"/>
      <c r="AX55" s="138"/>
      <c r="AY55" s="138"/>
      <c r="AZ55" s="138"/>
      <c r="BA55" s="138"/>
      <c r="BB55" s="138"/>
      <c r="BC55" s="138"/>
      <c r="BD55" s="138"/>
      <c r="BE55" s="138"/>
      <c r="BF55" s="138"/>
      <c r="BG55" s="138"/>
      <c r="BH55" s="139"/>
      <c r="BI55" s="137">
        <f>データ!CD7</f>
        <v>56413</v>
      </c>
      <c r="BJ55" s="138"/>
      <c r="BK55" s="138"/>
      <c r="BL55" s="138"/>
      <c r="BM55" s="138"/>
      <c r="BN55" s="138"/>
      <c r="BO55" s="138"/>
      <c r="BP55" s="138"/>
      <c r="BQ55" s="138"/>
      <c r="BR55" s="138"/>
      <c r="BS55" s="138"/>
      <c r="BT55" s="138"/>
      <c r="BU55" s="138"/>
      <c r="BV55" s="138"/>
      <c r="BW55" s="139"/>
      <c r="BX55" s="137">
        <f>データ!CE7</f>
        <v>59679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20753</v>
      </c>
      <c r="DE55" s="138"/>
      <c r="DF55" s="138"/>
      <c r="DG55" s="138"/>
      <c r="DH55" s="138"/>
      <c r="DI55" s="138"/>
      <c r="DJ55" s="138"/>
      <c r="DK55" s="138"/>
      <c r="DL55" s="138"/>
      <c r="DM55" s="138"/>
      <c r="DN55" s="138"/>
      <c r="DO55" s="138"/>
      <c r="DP55" s="138"/>
      <c r="DQ55" s="138"/>
      <c r="DR55" s="139"/>
      <c r="DS55" s="137">
        <f>データ!CM7</f>
        <v>20942</v>
      </c>
      <c r="DT55" s="138"/>
      <c r="DU55" s="138"/>
      <c r="DV55" s="138"/>
      <c r="DW55" s="138"/>
      <c r="DX55" s="138"/>
      <c r="DY55" s="138"/>
      <c r="DZ55" s="138"/>
      <c r="EA55" s="138"/>
      <c r="EB55" s="138"/>
      <c r="EC55" s="138"/>
      <c r="ED55" s="138"/>
      <c r="EE55" s="138"/>
      <c r="EF55" s="138"/>
      <c r="EG55" s="139"/>
      <c r="EH55" s="137">
        <f>データ!CN7</f>
        <v>22893</v>
      </c>
      <c r="EI55" s="138"/>
      <c r="EJ55" s="138"/>
      <c r="EK55" s="138"/>
      <c r="EL55" s="138"/>
      <c r="EM55" s="138"/>
      <c r="EN55" s="138"/>
      <c r="EO55" s="138"/>
      <c r="EP55" s="138"/>
      <c r="EQ55" s="138"/>
      <c r="ER55" s="138"/>
      <c r="ES55" s="138"/>
      <c r="ET55" s="138"/>
      <c r="EU55" s="138"/>
      <c r="EV55" s="139"/>
      <c r="EW55" s="137">
        <f>データ!CO7</f>
        <v>23000</v>
      </c>
      <c r="EX55" s="138"/>
      <c r="EY55" s="138"/>
      <c r="EZ55" s="138"/>
      <c r="FA55" s="138"/>
      <c r="FB55" s="138"/>
      <c r="FC55" s="138"/>
      <c r="FD55" s="138"/>
      <c r="FE55" s="138"/>
      <c r="FF55" s="138"/>
      <c r="FG55" s="138"/>
      <c r="FH55" s="138"/>
      <c r="FI55" s="138"/>
      <c r="FJ55" s="138"/>
      <c r="FK55" s="139"/>
      <c r="FL55" s="137">
        <f>データ!CP7</f>
        <v>25368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54.5</v>
      </c>
      <c r="GS55" s="129"/>
      <c r="GT55" s="129"/>
      <c r="GU55" s="129"/>
      <c r="GV55" s="129"/>
      <c r="GW55" s="129"/>
      <c r="GX55" s="129"/>
      <c r="GY55" s="129"/>
      <c r="GZ55" s="129"/>
      <c r="HA55" s="129"/>
      <c r="HB55" s="129"/>
      <c r="HC55" s="129"/>
      <c r="HD55" s="129"/>
      <c r="HE55" s="129"/>
      <c r="HF55" s="130"/>
      <c r="HG55" s="128">
        <f>データ!CX7</f>
        <v>52.4</v>
      </c>
      <c r="HH55" s="129"/>
      <c r="HI55" s="129"/>
      <c r="HJ55" s="129"/>
      <c r="HK55" s="129"/>
      <c r="HL55" s="129"/>
      <c r="HM55" s="129"/>
      <c r="HN55" s="129"/>
      <c r="HO55" s="129"/>
      <c r="HP55" s="129"/>
      <c r="HQ55" s="129"/>
      <c r="HR55" s="129"/>
      <c r="HS55" s="129"/>
      <c r="HT55" s="129"/>
      <c r="HU55" s="130"/>
      <c r="HV55" s="128">
        <f>データ!CY7</f>
        <v>57.7</v>
      </c>
      <c r="HW55" s="129"/>
      <c r="HX55" s="129"/>
      <c r="HY55" s="129"/>
      <c r="HZ55" s="129"/>
      <c r="IA55" s="129"/>
      <c r="IB55" s="129"/>
      <c r="IC55" s="129"/>
      <c r="ID55" s="129"/>
      <c r="IE55" s="129"/>
      <c r="IF55" s="129"/>
      <c r="IG55" s="129"/>
      <c r="IH55" s="129"/>
      <c r="II55" s="129"/>
      <c r="IJ55" s="130"/>
      <c r="IK55" s="128">
        <f>データ!CZ7</f>
        <v>58.8</v>
      </c>
      <c r="IL55" s="129"/>
      <c r="IM55" s="129"/>
      <c r="IN55" s="129"/>
      <c r="IO55" s="129"/>
      <c r="IP55" s="129"/>
      <c r="IQ55" s="129"/>
      <c r="IR55" s="129"/>
      <c r="IS55" s="129"/>
      <c r="IT55" s="129"/>
      <c r="IU55" s="129"/>
      <c r="IV55" s="129"/>
      <c r="IW55" s="129"/>
      <c r="IX55" s="129"/>
      <c r="IY55" s="130"/>
      <c r="IZ55" s="128">
        <f>データ!DA7</f>
        <v>58.8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24.2</v>
      </c>
      <c r="KG55" s="129"/>
      <c r="KH55" s="129"/>
      <c r="KI55" s="129"/>
      <c r="KJ55" s="129"/>
      <c r="KK55" s="129"/>
      <c r="KL55" s="129"/>
      <c r="KM55" s="129"/>
      <c r="KN55" s="129"/>
      <c r="KO55" s="129"/>
      <c r="KP55" s="129"/>
      <c r="KQ55" s="129"/>
      <c r="KR55" s="129"/>
      <c r="KS55" s="129"/>
      <c r="KT55" s="130"/>
      <c r="KU55" s="128">
        <f>データ!DI7</f>
        <v>22.9</v>
      </c>
      <c r="KV55" s="129"/>
      <c r="KW55" s="129"/>
      <c r="KX55" s="129"/>
      <c r="KY55" s="129"/>
      <c r="KZ55" s="129"/>
      <c r="LA55" s="129"/>
      <c r="LB55" s="129"/>
      <c r="LC55" s="129"/>
      <c r="LD55" s="129"/>
      <c r="LE55" s="129"/>
      <c r="LF55" s="129"/>
      <c r="LG55" s="129"/>
      <c r="LH55" s="129"/>
      <c r="LI55" s="130"/>
      <c r="LJ55" s="128">
        <f>データ!DJ7</f>
        <v>22.8</v>
      </c>
      <c r="LK55" s="129"/>
      <c r="LL55" s="129"/>
      <c r="LM55" s="129"/>
      <c r="LN55" s="129"/>
      <c r="LO55" s="129"/>
      <c r="LP55" s="129"/>
      <c r="LQ55" s="129"/>
      <c r="LR55" s="129"/>
      <c r="LS55" s="129"/>
      <c r="LT55" s="129"/>
      <c r="LU55" s="129"/>
      <c r="LV55" s="129"/>
      <c r="LW55" s="129"/>
      <c r="LX55" s="130"/>
      <c r="LY55" s="128">
        <f>データ!DK7</f>
        <v>23.8</v>
      </c>
      <c r="LZ55" s="129"/>
      <c r="MA55" s="129"/>
      <c r="MB55" s="129"/>
      <c r="MC55" s="129"/>
      <c r="MD55" s="129"/>
      <c r="ME55" s="129"/>
      <c r="MF55" s="129"/>
      <c r="MG55" s="129"/>
      <c r="MH55" s="129"/>
      <c r="MI55" s="129"/>
      <c r="MJ55" s="129"/>
      <c r="MK55" s="129"/>
      <c r="ML55" s="129"/>
      <c r="MM55" s="130"/>
      <c r="MN55" s="128">
        <f>データ!DL7</f>
        <v>25.3</v>
      </c>
      <c r="MO55" s="129"/>
      <c r="MP55" s="129"/>
      <c r="MQ55" s="129"/>
      <c r="MR55" s="129"/>
      <c r="MS55" s="129"/>
      <c r="MT55" s="129"/>
      <c r="MU55" s="129"/>
      <c r="MV55" s="129"/>
      <c r="MW55" s="129"/>
      <c r="MX55" s="129"/>
      <c r="MY55" s="129"/>
      <c r="MZ55" s="129"/>
      <c r="NA55" s="129"/>
      <c r="NB55" s="130"/>
      <c r="NC55" s="2"/>
      <c r="ND55" s="2"/>
      <c r="NE55" s="2"/>
      <c r="NF55" s="2"/>
      <c r="NG55" s="2"/>
      <c r="NH55" s="15"/>
      <c r="NI55" s="2"/>
      <c r="NJ55" s="121"/>
      <c r="NK55" s="122"/>
      <c r="NL55" s="122"/>
      <c r="NM55" s="122"/>
      <c r="NN55" s="122"/>
      <c r="NO55" s="122"/>
      <c r="NP55" s="122"/>
      <c r="NQ55" s="122"/>
      <c r="NR55" s="122"/>
      <c r="NS55" s="122"/>
      <c r="NT55" s="122"/>
      <c r="NU55" s="122"/>
      <c r="NV55" s="122"/>
      <c r="NW55" s="122"/>
      <c r="NX55" s="123"/>
      <c r="OC55" s="16" t="s">
        <v>85</v>
      </c>
    </row>
    <row r="56" spans="1:393" ht="13.5" customHeight="1">
      <c r="A56" s="2"/>
      <c r="B56" s="14"/>
      <c r="C56" s="2"/>
      <c r="D56" s="2"/>
      <c r="E56" s="2"/>
      <c r="F56" s="2"/>
      <c r="G56" s="127" t="s">
        <v>60</v>
      </c>
      <c r="H56" s="127"/>
      <c r="I56" s="127"/>
      <c r="J56" s="127"/>
      <c r="K56" s="127"/>
      <c r="L56" s="127"/>
      <c r="M56" s="127"/>
      <c r="N56" s="127"/>
      <c r="O56" s="127"/>
      <c r="P56" s="137">
        <f>データ!CF7</f>
        <v>47924</v>
      </c>
      <c r="Q56" s="138"/>
      <c r="R56" s="138"/>
      <c r="S56" s="138"/>
      <c r="T56" s="138"/>
      <c r="U56" s="138"/>
      <c r="V56" s="138"/>
      <c r="W56" s="138"/>
      <c r="X56" s="138"/>
      <c r="Y56" s="138"/>
      <c r="Z56" s="138"/>
      <c r="AA56" s="138"/>
      <c r="AB56" s="138"/>
      <c r="AC56" s="138"/>
      <c r="AD56" s="139"/>
      <c r="AE56" s="137">
        <f>データ!CG7</f>
        <v>48807</v>
      </c>
      <c r="AF56" s="138"/>
      <c r="AG56" s="138"/>
      <c r="AH56" s="138"/>
      <c r="AI56" s="138"/>
      <c r="AJ56" s="138"/>
      <c r="AK56" s="138"/>
      <c r="AL56" s="138"/>
      <c r="AM56" s="138"/>
      <c r="AN56" s="138"/>
      <c r="AO56" s="138"/>
      <c r="AP56" s="138"/>
      <c r="AQ56" s="138"/>
      <c r="AR56" s="138"/>
      <c r="AS56" s="139"/>
      <c r="AT56" s="137">
        <f>データ!CH7</f>
        <v>51594</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12502</v>
      </c>
      <c r="DE56" s="138"/>
      <c r="DF56" s="138"/>
      <c r="DG56" s="138"/>
      <c r="DH56" s="138"/>
      <c r="DI56" s="138"/>
      <c r="DJ56" s="138"/>
      <c r="DK56" s="138"/>
      <c r="DL56" s="138"/>
      <c r="DM56" s="138"/>
      <c r="DN56" s="138"/>
      <c r="DO56" s="138"/>
      <c r="DP56" s="138"/>
      <c r="DQ56" s="138"/>
      <c r="DR56" s="139"/>
      <c r="DS56" s="137">
        <f>データ!CR7</f>
        <v>12970</v>
      </c>
      <c r="DT56" s="138"/>
      <c r="DU56" s="138"/>
      <c r="DV56" s="138"/>
      <c r="DW56" s="138"/>
      <c r="DX56" s="138"/>
      <c r="DY56" s="138"/>
      <c r="DZ56" s="138"/>
      <c r="EA56" s="138"/>
      <c r="EB56" s="138"/>
      <c r="EC56" s="138"/>
      <c r="ED56" s="138"/>
      <c r="EE56" s="138"/>
      <c r="EF56" s="138"/>
      <c r="EG56" s="139"/>
      <c r="EH56" s="137">
        <f>データ!CS7</f>
        <v>13767</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21"/>
      <c r="NK56" s="122"/>
      <c r="NL56" s="122"/>
      <c r="NM56" s="122"/>
      <c r="NN56" s="122"/>
      <c r="NO56" s="122"/>
      <c r="NP56" s="122"/>
      <c r="NQ56" s="122"/>
      <c r="NR56" s="122"/>
      <c r="NS56" s="122"/>
      <c r="NT56" s="122"/>
      <c r="NU56" s="122"/>
      <c r="NV56" s="122"/>
      <c r="NW56" s="122"/>
      <c r="NX56" s="12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21"/>
      <c r="NK57" s="122"/>
      <c r="NL57" s="122"/>
      <c r="NM57" s="122"/>
      <c r="NN57" s="122"/>
      <c r="NO57" s="122"/>
      <c r="NP57" s="122"/>
      <c r="NQ57" s="122"/>
      <c r="NR57" s="122"/>
      <c r="NS57" s="122"/>
      <c r="NT57" s="122"/>
      <c r="NU57" s="122"/>
      <c r="NV57" s="122"/>
      <c r="NW57" s="122"/>
      <c r="NX57" s="12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21"/>
      <c r="NK58" s="122"/>
      <c r="NL58" s="122"/>
      <c r="NM58" s="122"/>
      <c r="NN58" s="122"/>
      <c r="NO58" s="122"/>
      <c r="NP58" s="122"/>
      <c r="NQ58" s="122"/>
      <c r="NR58" s="122"/>
      <c r="NS58" s="122"/>
      <c r="NT58" s="122"/>
      <c r="NU58" s="122"/>
      <c r="NV58" s="122"/>
      <c r="NW58" s="122"/>
      <c r="NX58" s="12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21"/>
      <c r="NK59" s="122"/>
      <c r="NL59" s="122"/>
      <c r="NM59" s="122"/>
      <c r="NN59" s="122"/>
      <c r="NO59" s="122"/>
      <c r="NP59" s="122"/>
      <c r="NQ59" s="122"/>
      <c r="NR59" s="122"/>
      <c r="NS59" s="122"/>
      <c r="NT59" s="122"/>
      <c r="NU59" s="122"/>
      <c r="NV59" s="122"/>
      <c r="NW59" s="122"/>
      <c r="NX59" s="12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21"/>
      <c r="NK60" s="122"/>
      <c r="NL60" s="122"/>
      <c r="NM60" s="122"/>
      <c r="NN60" s="122"/>
      <c r="NO60" s="122"/>
      <c r="NP60" s="122"/>
      <c r="NQ60" s="122"/>
      <c r="NR60" s="122"/>
      <c r="NS60" s="122"/>
      <c r="NT60" s="122"/>
      <c r="NU60" s="122"/>
      <c r="NV60" s="122"/>
      <c r="NW60" s="122"/>
      <c r="NX60" s="12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21"/>
      <c r="NK61" s="122"/>
      <c r="NL61" s="122"/>
      <c r="NM61" s="122"/>
      <c r="NN61" s="122"/>
      <c r="NO61" s="122"/>
      <c r="NP61" s="122"/>
      <c r="NQ61" s="122"/>
      <c r="NR61" s="122"/>
      <c r="NS61" s="122"/>
      <c r="NT61" s="122"/>
      <c r="NU61" s="122"/>
      <c r="NV61" s="122"/>
      <c r="NW61" s="122"/>
      <c r="NX61" s="12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21"/>
      <c r="NK62" s="122"/>
      <c r="NL62" s="122"/>
      <c r="NM62" s="122"/>
      <c r="NN62" s="122"/>
      <c r="NO62" s="122"/>
      <c r="NP62" s="122"/>
      <c r="NQ62" s="122"/>
      <c r="NR62" s="122"/>
      <c r="NS62" s="122"/>
      <c r="NT62" s="122"/>
      <c r="NU62" s="122"/>
      <c r="NV62" s="122"/>
      <c r="NW62" s="122"/>
      <c r="NX62" s="12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21"/>
      <c r="NK63" s="122"/>
      <c r="NL63" s="122"/>
      <c r="NM63" s="122"/>
      <c r="NN63" s="122"/>
      <c r="NO63" s="122"/>
      <c r="NP63" s="122"/>
      <c r="NQ63" s="122"/>
      <c r="NR63" s="122"/>
      <c r="NS63" s="122"/>
      <c r="NT63" s="122"/>
      <c r="NU63" s="122"/>
      <c r="NV63" s="122"/>
      <c r="NW63" s="122"/>
      <c r="NX63" s="12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21"/>
      <c r="NK64" s="122"/>
      <c r="NL64" s="122"/>
      <c r="NM64" s="122"/>
      <c r="NN64" s="122"/>
      <c r="NO64" s="122"/>
      <c r="NP64" s="122"/>
      <c r="NQ64" s="122"/>
      <c r="NR64" s="122"/>
      <c r="NS64" s="122"/>
      <c r="NT64" s="122"/>
      <c r="NU64" s="122"/>
      <c r="NV64" s="122"/>
      <c r="NW64" s="122"/>
      <c r="NX64" s="12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21"/>
      <c r="NK65" s="122"/>
      <c r="NL65" s="122"/>
      <c r="NM65" s="122"/>
      <c r="NN65" s="122"/>
      <c r="NO65" s="122"/>
      <c r="NP65" s="122"/>
      <c r="NQ65" s="122"/>
      <c r="NR65" s="122"/>
      <c r="NS65" s="122"/>
      <c r="NT65" s="122"/>
      <c r="NU65" s="122"/>
      <c r="NV65" s="122"/>
      <c r="NW65" s="122"/>
      <c r="NX65" s="12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21"/>
      <c r="NK66" s="122"/>
      <c r="NL66" s="122"/>
      <c r="NM66" s="122"/>
      <c r="NN66" s="122"/>
      <c r="NO66" s="122"/>
      <c r="NP66" s="122"/>
      <c r="NQ66" s="122"/>
      <c r="NR66" s="122"/>
      <c r="NS66" s="122"/>
      <c r="NT66" s="122"/>
      <c r="NU66" s="122"/>
      <c r="NV66" s="122"/>
      <c r="NW66" s="122"/>
      <c r="NX66" s="12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4"/>
      <c r="NK67" s="125"/>
      <c r="NL67" s="125"/>
      <c r="NM67" s="125"/>
      <c r="NN67" s="125"/>
      <c r="NO67" s="125"/>
      <c r="NP67" s="125"/>
      <c r="NQ67" s="125"/>
      <c r="NR67" s="125"/>
      <c r="NS67" s="125"/>
      <c r="NT67" s="125"/>
      <c r="NU67" s="125"/>
      <c r="NV67" s="125"/>
      <c r="NW67" s="125"/>
      <c r="NX67" s="12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202</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15" t="str">
        <f>データ!$B$11</f>
        <v>H30</v>
      </c>
      <c r="Q78" s="116"/>
      <c r="R78" s="116"/>
      <c r="S78" s="116"/>
      <c r="T78" s="116"/>
      <c r="U78" s="116"/>
      <c r="V78" s="116"/>
      <c r="W78" s="116"/>
      <c r="X78" s="116"/>
      <c r="Y78" s="116"/>
      <c r="Z78" s="116"/>
      <c r="AA78" s="116"/>
      <c r="AB78" s="116"/>
      <c r="AC78" s="116"/>
      <c r="AD78" s="117"/>
      <c r="AE78" s="115" t="str">
        <f>データ!$C$11</f>
        <v>R01</v>
      </c>
      <c r="AF78" s="116"/>
      <c r="AG78" s="116"/>
      <c r="AH78" s="116"/>
      <c r="AI78" s="116"/>
      <c r="AJ78" s="116"/>
      <c r="AK78" s="116"/>
      <c r="AL78" s="116"/>
      <c r="AM78" s="116"/>
      <c r="AN78" s="116"/>
      <c r="AO78" s="116"/>
      <c r="AP78" s="116"/>
      <c r="AQ78" s="116"/>
      <c r="AR78" s="116"/>
      <c r="AS78" s="117"/>
      <c r="AT78" s="115" t="str">
        <f>データ!$D$11</f>
        <v>R02</v>
      </c>
      <c r="AU78" s="116"/>
      <c r="AV78" s="116"/>
      <c r="AW78" s="116"/>
      <c r="AX78" s="116"/>
      <c r="AY78" s="116"/>
      <c r="AZ78" s="116"/>
      <c r="BA78" s="116"/>
      <c r="BB78" s="116"/>
      <c r="BC78" s="116"/>
      <c r="BD78" s="116"/>
      <c r="BE78" s="116"/>
      <c r="BF78" s="116"/>
      <c r="BG78" s="116"/>
      <c r="BH78" s="117"/>
      <c r="BI78" s="115" t="str">
        <f>データ!$E$11</f>
        <v>R03</v>
      </c>
      <c r="BJ78" s="116"/>
      <c r="BK78" s="116"/>
      <c r="BL78" s="116"/>
      <c r="BM78" s="116"/>
      <c r="BN78" s="116"/>
      <c r="BO78" s="116"/>
      <c r="BP78" s="116"/>
      <c r="BQ78" s="116"/>
      <c r="BR78" s="116"/>
      <c r="BS78" s="116"/>
      <c r="BT78" s="116"/>
      <c r="BU78" s="116"/>
      <c r="BV78" s="116"/>
      <c r="BW78" s="117"/>
      <c r="BX78" s="115" t="str">
        <f>データ!$F$11</f>
        <v>R04</v>
      </c>
      <c r="BY78" s="116"/>
      <c r="BZ78" s="116"/>
      <c r="CA78" s="116"/>
      <c r="CB78" s="116"/>
      <c r="CC78" s="116"/>
      <c r="CD78" s="116"/>
      <c r="CE78" s="116"/>
      <c r="CF78" s="116"/>
      <c r="CG78" s="116"/>
      <c r="CH78" s="116"/>
      <c r="CI78" s="116"/>
      <c r="CJ78" s="116"/>
      <c r="CK78" s="116"/>
      <c r="CL78" s="117"/>
      <c r="CM78" s="22"/>
      <c r="CN78" s="22"/>
      <c r="CO78" s="22"/>
      <c r="CP78" s="22"/>
      <c r="CQ78" s="22"/>
      <c r="CR78" s="22"/>
      <c r="CS78" s="23"/>
      <c r="CT78" s="22"/>
      <c r="CU78" s="17"/>
      <c r="CV78" s="17"/>
      <c r="CW78" s="17"/>
      <c r="CX78" s="17"/>
      <c r="CY78" s="17"/>
      <c r="CZ78" s="17"/>
      <c r="DA78" s="17"/>
      <c r="DB78" s="17"/>
      <c r="DC78" s="17"/>
      <c r="DD78" s="17"/>
      <c r="DE78" s="17"/>
      <c r="DF78" s="17"/>
      <c r="DG78" s="115" t="str">
        <f>データ!$B$11</f>
        <v>H30</v>
      </c>
      <c r="DH78" s="116"/>
      <c r="DI78" s="116"/>
      <c r="DJ78" s="116"/>
      <c r="DK78" s="116"/>
      <c r="DL78" s="116"/>
      <c r="DM78" s="116"/>
      <c r="DN78" s="116"/>
      <c r="DO78" s="116"/>
      <c r="DP78" s="116"/>
      <c r="DQ78" s="116"/>
      <c r="DR78" s="116"/>
      <c r="DS78" s="116"/>
      <c r="DT78" s="116"/>
      <c r="DU78" s="117"/>
      <c r="DV78" s="115" t="str">
        <f>データ!$C$11</f>
        <v>R01</v>
      </c>
      <c r="DW78" s="116"/>
      <c r="DX78" s="116"/>
      <c r="DY78" s="116"/>
      <c r="DZ78" s="116"/>
      <c r="EA78" s="116"/>
      <c r="EB78" s="116"/>
      <c r="EC78" s="116"/>
      <c r="ED78" s="116"/>
      <c r="EE78" s="116"/>
      <c r="EF78" s="116"/>
      <c r="EG78" s="116"/>
      <c r="EH78" s="116"/>
      <c r="EI78" s="116"/>
      <c r="EJ78" s="117"/>
      <c r="EK78" s="115" t="str">
        <f>データ!$D$11</f>
        <v>R02</v>
      </c>
      <c r="EL78" s="116"/>
      <c r="EM78" s="116"/>
      <c r="EN78" s="116"/>
      <c r="EO78" s="116"/>
      <c r="EP78" s="116"/>
      <c r="EQ78" s="116"/>
      <c r="ER78" s="116"/>
      <c r="ES78" s="116"/>
      <c r="ET78" s="116"/>
      <c r="EU78" s="116"/>
      <c r="EV78" s="116"/>
      <c r="EW78" s="116"/>
      <c r="EX78" s="116"/>
      <c r="EY78" s="117"/>
      <c r="EZ78" s="115" t="str">
        <f>データ!$E$11</f>
        <v>R03</v>
      </c>
      <c r="FA78" s="116"/>
      <c r="FB78" s="116"/>
      <c r="FC78" s="116"/>
      <c r="FD78" s="116"/>
      <c r="FE78" s="116"/>
      <c r="FF78" s="116"/>
      <c r="FG78" s="116"/>
      <c r="FH78" s="116"/>
      <c r="FI78" s="116"/>
      <c r="FJ78" s="116"/>
      <c r="FK78" s="116"/>
      <c r="FL78" s="116"/>
      <c r="FM78" s="116"/>
      <c r="FN78" s="117"/>
      <c r="FO78" s="115" t="str">
        <f>データ!$F$11</f>
        <v>R04</v>
      </c>
      <c r="FP78" s="116"/>
      <c r="FQ78" s="116"/>
      <c r="FR78" s="116"/>
      <c r="FS78" s="116"/>
      <c r="FT78" s="116"/>
      <c r="FU78" s="116"/>
      <c r="FV78" s="116"/>
      <c r="FW78" s="116"/>
      <c r="FX78" s="116"/>
      <c r="FY78" s="116"/>
      <c r="FZ78" s="116"/>
      <c r="GA78" s="116"/>
      <c r="GB78" s="116"/>
      <c r="GC78" s="117"/>
      <c r="GD78" s="22"/>
      <c r="GE78" s="22"/>
      <c r="GF78" s="22"/>
      <c r="GG78" s="22"/>
      <c r="GH78" s="22"/>
      <c r="GI78" s="17"/>
      <c r="GJ78" s="17"/>
      <c r="GK78" s="17"/>
      <c r="GL78" s="17"/>
      <c r="GM78" s="17"/>
      <c r="GN78" s="17"/>
      <c r="GO78" s="17"/>
      <c r="GP78" s="17"/>
      <c r="GQ78" s="17"/>
      <c r="GR78" s="17"/>
      <c r="GS78" s="17"/>
      <c r="GT78" s="115" t="str">
        <f>データ!$B$11</f>
        <v>H30</v>
      </c>
      <c r="GU78" s="116"/>
      <c r="GV78" s="116"/>
      <c r="GW78" s="116"/>
      <c r="GX78" s="116"/>
      <c r="GY78" s="116"/>
      <c r="GZ78" s="116"/>
      <c r="HA78" s="116"/>
      <c r="HB78" s="116"/>
      <c r="HC78" s="116"/>
      <c r="HD78" s="116"/>
      <c r="HE78" s="116"/>
      <c r="HF78" s="116"/>
      <c r="HG78" s="116"/>
      <c r="HH78" s="117"/>
      <c r="HI78" s="115" t="str">
        <f>データ!$C$11</f>
        <v>R01</v>
      </c>
      <c r="HJ78" s="116"/>
      <c r="HK78" s="116"/>
      <c r="HL78" s="116"/>
      <c r="HM78" s="116"/>
      <c r="HN78" s="116"/>
      <c r="HO78" s="116"/>
      <c r="HP78" s="116"/>
      <c r="HQ78" s="116"/>
      <c r="HR78" s="116"/>
      <c r="HS78" s="116"/>
      <c r="HT78" s="116"/>
      <c r="HU78" s="116"/>
      <c r="HV78" s="116"/>
      <c r="HW78" s="117"/>
      <c r="HX78" s="115" t="str">
        <f>データ!$D$11</f>
        <v>R02</v>
      </c>
      <c r="HY78" s="116"/>
      <c r="HZ78" s="116"/>
      <c r="IA78" s="116"/>
      <c r="IB78" s="116"/>
      <c r="IC78" s="116"/>
      <c r="ID78" s="116"/>
      <c r="IE78" s="116"/>
      <c r="IF78" s="116"/>
      <c r="IG78" s="116"/>
      <c r="IH78" s="116"/>
      <c r="II78" s="116"/>
      <c r="IJ78" s="116"/>
      <c r="IK78" s="116"/>
      <c r="IL78" s="117"/>
      <c r="IM78" s="115" t="str">
        <f>データ!$E$11</f>
        <v>R03</v>
      </c>
      <c r="IN78" s="116"/>
      <c r="IO78" s="116"/>
      <c r="IP78" s="116"/>
      <c r="IQ78" s="116"/>
      <c r="IR78" s="116"/>
      <c r="IS78" s="116"/>
      <c r="IT78" s="116"/>
      <c r="IU78" s="116"/>
      <c r="IV78" s="116"/>
      <c r="IW78" s="116"/>
      <c r="IX78" s="116"/>
      <c r="IY78" s="116"/>
      <c r="IZ78" s="116"/>
      <c r="JA78" s="117"/>
      <c r="JB78" s="115" t="str">
        <f>データ!$F$11</f>
        <v>R04</v>
      </c>
      <c r="JC78" s="116"/>
      <c r="JD78" s="116"/>
      <c r="JE78" s="116"/>
      <c r="JF78" s="116"/>
      <c r="JG78" s="116"/>
      <c r="JH78" s="116"/>
      <c r="JI78" s="116"/>
      <c r="JJ78" s="116"/>
      <c r="JK78" s="116"/>
      <c r="JL78" s="116"/>
      <c r="JM78" s="116"/>
      <c r="JN78" s="116"/>
      <c r="JO78" s="116"/>
      <c r="JP78" s="117"/>
      <c r="JQ78" s="22"/>
      <c r="JR78" s="22"/>
      <c r="JS78" s="22"/>
      <c r="JT78" s="22"/>
      <c r="JU78" s="22"/>
      <c r="JV78" s="22"/>
      <c r="JW78" s="17"/>
      <c r="JX78" s="17"/>
      <c r="JY78" s="17"/>
      <c r="JZ78" s="17"/>
      <c r="KA78" s="17"/>
      <c r="KB78" s="17"/>
      <c r="KC78" s="17"/>
      <c r="KD78" s="17"/>
      <c r="KE78" s="17"/>
      <c r="KF78" s="17"/>
      <c r="KG78" s="115" t="str">
        <f>データ!$B$11</f>
        <v>H30</v>
      </c>
      <c r="KH78" s="116"/>
      <c r="KI78" s="116"/>
      <c r="KJ78" s="116"/>
      <c r="KK78" s="116"/>
      <c r="KL78" s="116"/>
      <c r="KM78" s="116"/>
      <c r="KN78" s="116"/>
      <c r="KO78" s="116"/>
      <c r="KP78" s="116"/>
      <c r="KQ78" s="116"/>
      <c r="KR78" s="116"/>
      <c r="KS78" s="116"/>
      <c r="KT78" s="116"/>
      <c r="KU78" s="117"/>
      <c r="KV78" s="115" t="str">
        <f>データ!$C$11</f>
        <v>R01</v>
      </c>
      <c r="KW78" s="116"/>
      <c r="KX78" s="116"/>
      <c r="KY78" s="116"/>
      <c r="KZ78" s="116"/>
      <c r="LA78" s="116"/>
      <c r="LB78" s="116"/>
      <c r="LC78" s="116"/>
      <c r="LD78" s="116"/>
      <c r="LE78" s="116"/>
      <c r="LF78" s="116"/>
      <c r="LG78" s="116"/>
      <c r="LH78" s="116"/>
      <c r="LI78" s="116"/>
      <c r="LJ78" s="117"/>
      <c r="LK78" s="115" t="str">
        <f>データ!$D$11</f>
        <v>R02</v>
      </c>
      <c r="LL78" s="116"/>
      <c r="LM78" s="116"/>
      <c r="LN78" s="116"/>
      <c r="LO78" s="116"/>
      <c r="LP78" s="116"/>
      <c r="LQ78" s="116"/>
      <c r="LR78" s="116"/>
      <c r="LS78" s="116"/>
      <c r="LT78" s="116"/>
      <c r="LU78" s="116"/>
      <c r="LV78" s="116"/>
      <c r="LW78" s="116"/>
      <c r="LX78" s="116"/>
      <c r="LY78" s="117"/>
      <c r="LZ78" s="115" t="str">
        <f>データ!$E$11</f>
        <v>R03</v>
      </c>
      <c r="MA78" s="116"/>
      <c r="MB78" s="116"/>
      <c r="MC78" s="116"/>
      <c r="MD78" s="116"/>
      <c r="ME78" s="116"/>
      <c r="MF78" s="116"/>
      <c r="MG78" s="116"/>
      <c r="MH78" s="116"/>
      <c r="MI78" s="116"/>
      <c r="MJ78" s="116"/>
      <c r="MK78" s="116"/>
      <c r="ML78" s="116"/>
      <c r="MM78" s="116"/>
      <c r="MN78" s="117"/>
      <c r="MO78" s="115" t="str">
        <f>データ!$F$11</f>
        <v>R04</v>
      </c>
      <c r="MP78" s="116"/>
      <c r="MQ78" s="116"/>
      <c r="MR78" s="116"/>
      <c r="MS78" s="116"/>
      <c r="MT78" s="116"/>
      <c r="MU78" s="116"/>
      <c r="MV78" s="116"/>
      <c r="MW78" s="116"/>
      <c r="MX78" s="116"/>
      <c r="MY78" s="116"/>
      <c r="MZ78" s="116"/>
      <c r="NA78" s="116"/>
      <c r="NB78" s="116"/>
      <c r="NC78" s="117"/>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18.899999999999999</v>
      </c>
      <c r="Q79" s="129"/>
      <c r="R79" s="129"/>
      <c r="S79" s="129"/>
      <c r="T79" s="129"/>
      <c r="U79" s="129"/>
      <c r="V79" s="129"/>
      <c r="W79" s="129"/>
      <c r="X79" s="129"/>
      <c r="Y79" s="129"/>
      <c r="Z79" s="129"/>
      <c r="AA79" s="129"/>
      <c r="AB79" s="129"/>
      <c r="AC79" s="129"/>
      <c r="AD79" s="130"/>
      <c r="AE79" s="128">
        <f>データ!DT7</f>
        <v>17.3</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66.5</v>
      </c>
      <c r="DH79" s="129"/>
      <c r="DI79" s="129"/>
      <c r="DJ79" s="129"/>
      <c r="DK79" s="129"/>
      <c r="DL79" s="129"/>
      <c r="DM79" s="129"/>
      <c r="DN79" s="129"/>
      <c r="DO79" s="129"/>
      <c r="DP79" s="129"/>
      <c r="DQ79" s="129"/>
      <c r="DR79" s="129"/>
      <c r="DS79" s="129"/>
      <c r="DT79" s="129"/>
      <c r="DU79" s="130"/>
      <c r="DV79" s="128">
        <f>データ!EE7</f>
        <v>68.400000000000006</v>
      </c>
      <c r="DW79" s="129"/>
      <c r="DX79" s="129"/>
      <c r="DY79" s="129"/>
      <c r="DZ79" s="129"/>
      <c r="EA79" s="129"/>
      <c r="EB79" s="129"/>
      <c r="EC79" s="129"/>
      <c r="ED79" s="129"/>
      <c r="EE79" s="129"/>
      <c r="EF79" s="129"/>
      <c r="EG79" s="129"/>
      <c r="EH79" s="129"/>
      <c r="EI79" s="129"/>
      <c r="EJ79" s="130"/>
      <c r="EK79" s="128">
        <f>データ!EF7</f>
        <v>70.099999999999994</v>
      </c>
      <c r="EL79" s="129"/>
      <c r="EM79" s="129"/>
      <c r="EN79" s="129"/>
      <c r="EO79" s="129"/>
      <c r="EP79" s="129"/>
      <c r="EQ79" s="129"/>
      <c r="ER79" s="129"/>
      <c r="ES79" s="129"/>
      <c r="ET79" s="129"/>
      <c r="EU79" s="129"/>
      <c r="EV79" s="129"/>
      <c r="EW79" s="129"/>
      <c r="EX79" s="129"/>
      <c r="EY79" s="130"/>
      <c r="EZ79" s="128">
        <f>データ!EG7</f>
        <v>63.7</v>
      </c>
      <c r="FA79" s="129"/>
      <c r="FB79" s="129"/>
      <c r="FC79" s="129"/>
      <c r="FD79" s="129"/>
      <c r="FE79" s="129"/>
      <c r="FF79" s="129"/>
      <c r="FG79" s="129"/>
      <c r="FH79" s="129"/>
      <c r="FI79" s="129"/>
      <c r="FJ79" s="129"/>
      <c r="FK79" s="129"/>
      <c r="FL79" s="129"/>
      <c r="FM79" s="129"/>
      <c r="FN79" s="130"/>
      <c r="FO79" s="128">
        <f>データ!EH7</f>
        <v>65.2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74.400000000000006</v>
      </c>
      <c r="GU79" s="129"/>
      <c r="GV79" s="129"/>
      <c r="GW79" s="129"/>
      <c r="GX79" s="129"/>
      <c r="GY79" s="129"/>
      <c r="GZ79" s="129"/>
      <c r="HA79" s="129"/>
      <c r="HB79" s="129"/>
      <c r="HC79" s="129"/>
      <c r="HD79" s="129"/>
      <c r="HE79" s="129"/>
      <c r="HF79" s="129"/>
      <c r="HG79" s="129"/>
      <c r="HH79" s="130"/>
      <c r="HI79" s="128">
        <f>データ!EP7</f>
        <v>78</v>
      </c>
      <c r="HJ79" s="129"/>
      <c r="HK79" s="129"/>
      <c r="HL79" s="129"/>
      <c r="HM79" s="129"/>
      <c r="HN79" s="129"/>
      <c r="HO79" s="129"/>
      <c r="HP79" s="129"/>
      <c r="HQ79" s="129"/>
      <c r="HR79" s="129"/>
      <c r="HS79" s="129"/>
      <c r="HT79" s="129"/>
      <c r="HU79" s="129"/>
      <c r="HV79" s="129"/>
      <c r="HW79" s="130"/>
      <c r="HX79" s="128">
        <f>データ!EQ7</f>
        <v>80.5</v>
      </c>
      <c r="HY79" s="129"/>
      <c r="HZ79" s="129"/>
      <c r="IA79" s="129"/>
      <c r="IB79" s="129"/>
      <c r="IC79" s="129"/>
      <c r="ID79" s="129"/>
      <c r="IE79" s="129"/>
      <c r="IF79" s="129"/>
      <c r="IG79" s="129"/>
      <c r="IH79" s="129"/>
      <c r="II79" s="129"/>
      <c r="IJ79" s="129"/>
      <c r="IK79" s="129"/>
      <c r="IL79" s="130"/>
      <c r="IM79" s="128">
        <f>データ!ER7</f>
        <v>63.6</v>
      </c>
      <c r="IN79" s="129"/>
      <c r="IO79" s="129"/>
      <c r="IP79" s="129"/>
      <c r="IQ79" s="129"/>
      <c r="IR79" s="129"/>
      <c r="IS79" s="129"/>
      <c r="IT79" s="129"/>
      <c r="IU79" s="129"/>
      <c r="IV79" s="129"/>
      <c r="IW79" s="129"/>
      <c r="IX79" s="129"/>
      <c r="IY79" s="129"/>
      <c r="IZ79" s="129"/>
      <c r="JA79" s="130"/>
      <c r="JB79" s="128">
        <f>データ!ES7</f>
        <v>65.400000000000006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49346713</v>
      </c>
      <c r="KH79" s="138"/>
      <c r="KI79" s="138"/>
      <c r="KJ79" s="138"/>
      <c r="KK79" s="138"/>
      <c r="KL79" s="138"/>
      <c r="KM79" s="138"/>
      <c r="KN79" s="138"/>
      <c r="KO79" s="138"/>
      <c r="KP79" s="138"/>
      <c r="KQ79" s="138"/>
      <c r="KR79" s="138"/>
      <c r="KS79" s="138"/>
      <c r="KT79" s="138"/>
      <c r="KU79" s="139"/>
      <c r="KV79" s="137">
        <f>データ!FA7</f>
        <v>49291043</v>
      </c>
      <c r="KW79" s="138"/>
      <c r="KX79" s="138"/>
      <c r="KY79" s="138"/>
      <c r="KZ79" s="138"/>
      <c r="LA79" s="138"/>
      <c r="LB79" s="138"/>
      <c r="LC79" s="138"/>
      <c r="LD79" s="138"/>
      <c r="LE79" s="138"/>
      <c r="LF79" s="138"/>
      <c r="LG79" s="138"/>
      <c r="LH79" s="138"/>
      <c r="LI79" s="138"/>
      <c r="LJ79" s="139"/>
      <c r="LK79" s="137">
        <f>データ!FB7</f>
        <v>49349409</v>
      </c>
      <c r="LL79" s="138"/>
      <c r="LM79" s="138"/>
      <c r="LN79" s="138"/>
      <c r="LO79" s="138"/>
      <c r="LP79" s="138"/>
      <c r="LQ79" s="138"/>
      <c r="LR79" s="138"/>
      <c r="LS79" s="138"/>
      <c r="LT79" s="138"/>
      <c r="LU79" s="138"/>
      <c r="LV79" s="138"/>
      <c r="LW79" s="138"/>
      <c r="LX79" s="138"/>
      <c r="LY79" s="139"/>
      <c r="LZ79" s="137">
        <f>データ!FC7</f>
        <v>51763882</v>
      </c>
      <c r="MA79" s="138"/>
      <c r="MB79" s="138"/>
      <c r="MC79" s="138"/>
      <c r="MD79" s="138"/>
      <c r="ME79" s="138"/>
      <c r="MF79" s="138"/>
      <c r="MG79" s="138"/>
      <c r="MH79" s="138"/>
      <c r="MI79" s="138"/>
      <c r="MJ79" s="138"/>
      <c r="MK79" s="138"/>
      <c r="ML79" s="138"/>
      <c r="MM79" s="138"/>
      <c r="MN79" s="139"/>
      <c r="MO79" s="137">
        <f>データ!FD7</f>
        <v>52100909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43785070</v>
      </c>
      <c r="KH80" s="138"/>
      <c r="KI80" s="138"/>
      <c r="KJ80" s="138"/>
      <c r="KK80" s="138"/>
      <c r="KL80" s="138"/>
      <c r="KM80" s="138"/>
      <c r="KN80" s="138"/>
      <c r="KO80" s="138"/>
      <c r="KP80" s="138"/>
      <c r="KQ80" s="138"/>
      <c r="KR80" s="138"/>
      <c r="KS80" s="138"/>
      <c r="KT80" s="138"/>
      <c r="KU80" s="139"/>
      <c r="KV80" s="137">
        <f>データ!FF7</f>
        <v>44436827</v>
      </c>
      <c r="KW80" s="138"/>
      <c r="KX80" s="138"/>
      <c r="KY80" s="138"/>
      <c r="KZ80" s="138"/>
      <c r="LA80" s="138"/>
      <c r="LB80" s="138"/>
      <c r="LC80" s="138"/>
      <c r="LD80" s="138"/>
      <c r="LE80" s="138"/>
      <c r="LF80" s="138"/>
      <c r="LG80" s="138"/>
      <c r="LH80" s="138"/>
      <c r="LI80" s="138"/>
      <c r="LJ80" s="139"/>
      <c r="LK80" s="137">
        <f>データ!FG7</f>
        <v>45896030</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ccjG+KyMF6Gt9PHxKuPAXmF3Mtm9IUyzoYSp2G6ND/4ZHDLyRAYCK8XNHMaxx64j6uKxhhpuZuMJVei7/G0vyw==" saltValue="cJaQvXM97cfBE2xOSzPJP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160</v>
      </c>
      <c r="AV5" s="49" t="s">
        <v>161</v>
      </c>
      <c r="AW5" s="49" t="s">
        <v>162</v>
      </c>
      <c r="AX5" s="49" t="s">
        <v>152</v>
      </c>
      <c r="AY5" s="49" t="s">
        <v>153</v>
      </c>
      <c r="AZ5" s="49" t="s">
        <v>154</v>
      </c>
      <c r="BA5" s="49" t="s">
        <v>155</v>
      </c>
      <c r="BB5" s="49" t="s">
        <v>156</v>
      </c>
      <c r="BC5" s="49" t="s">
        <v>157</v>
      </c>
      <c r="BD5" s="49" t="s">
        <v>158</v>
      </c>
      <c r="BE5" s="49" t="s">
        <v>163</v>
      </c>
      <c r="BF5" s="49" t="s">
        <v>164</v>
      </c>
      <c r="BG5" s="49" t="s">
        <v>165</v>
      </c>
      <c r="BH5" s="49" t="s">
        <v>162</v>
      </c>
      <c r="BI5" s="49" t="s">
        <v>152</v>
      </c>
      <c r="BJ5" s="49" t="s">
        <v>153</v>
      </c>
      <c r="BK5" s="49" t="s">
        <v>154</v>
      </c>
      <c r="BL5" s="49" t="s">
        <v>155</v>
      </c>
      <c r="BM5" s="49" t="s">
        <v>156</v>
      </c>
      <c r="BN5" s="49" t="s">
        <v>157</v>
      </c>
      <c r="BO5" s="49" t="s">
        <v>158</v>
      </c>
      <c r="BP5" s="49" t="s">
        <v>166</v>
      </c>
      <c r="BQ5" s="49" t="s">
        <v>167</v>
      </c>
      <c r="BR5" s="49" t="s">
        <v>168</v>
      </c>
      <c r="BS5" s="49" t="s">
        <v>151</v>
      </c>
      <c r="BT5" s="49" t="s">
        <v>169</v>
      </c>
      <c r="BU5" s="49" t="s">
        <v>153</v>
      </c>
      <c r="BV5" s="49" t="s">
        <v>154</v>
      </c>
      <c r="BW5" s="49" t="s">
        <v>155</v>
      </c>
      <c r="BX5" s="49" t="s">
        <v>156</v>
      </c>
      <c r="BY5" s="49" t="s">
        <v>157</v>
      </c>
      <c r="BZ5" s="49" t="s">
        <v>158</v>
      </c>
      <c r="CA5" s="49" t="s">
        <v>163</v>
      </c>
      <c r="CB5" s="49" t="s">
        <v>160</v>
      </c>
      <c r="CC5" s="49" t="s">
        <v>150</v>
      </c>
      <c r="CD5" s="49" t="s">
        <v>170</v>
      </c>
      <c r="CE5" s="49" t="s">
        <v>171</v>
      </c>
      <c r="CF5" s="49" t="s">
        <v>153</v>
      </c>
      <c r="CG5" s="49" t="s">
        <v>154</v>
      </c>
      <c r="CH5" s="49" t="s">
        <v>155</v>
      </c>
      <c r="CI5" s="49" t="s">
        <v>156</v>
      </c>
      <c r="CJ5" s="49" t="s">
        <v>157</v>
      </c>
      <c r="CK5" s="49" t="s">
        <v>158</v>
      </c>
      <c r="CL5" s="49" t="s">
        <v>172</v>
      </c>
      <c r="CM5" s="49" t="s">
        <v>160</v>
      </c>
      <c r="CN5" s="49" t="s">
        <v>173</v>
      </c>
      <c r="CO5" s="49" t="s">
        <v>151</v>
      </c>
      <c r="CP5" s="49" t="s">
        <v>152</v>
      </c>
      <c r="CQ5" s="49" t="s">
        <v>153</v>
      </c>
      <c r="CR5" s="49" t="s">
        <v>154</v>
      </c>
      <c r="CS5" s="49" t="s">
        <v>155</v>
      </c>
      <c r="CT5" s="49" t="s">
        <v>156</v>
      </c>
      <c r="CU5" s="49" t="s">
        <v>157</v>
      </c>
      <c r="CV5" s="49" t="s">
        <v>158</v>
      </c>
      <c r="CW5" s="49" t="s">
        <v>163</v>
      </c>
      <c r="CX5" s="49" t="s">
        <v>167</v>
      </c>
      <c r="CY5" s="49" t="s">
        <v>168</v>
      </c>
      <c r="CZ5" s="49" t="s">
        <v>162</v>
      </c>
      <c r="DA5" s="49" t="s">
        <v>152</v>
      </c>
      <c r="DB5" s="49" t="s">
        <v>153</v>
      </c>
      <c r="DC5" s="49" t="s">
        <v>154</v>
      </c>
      <c r="DD5" s="49" t="s">
        <v>155</v>
      </c>
      <c r="DE5" s="49" t="s">
        <v>156</v>
      </c>
      <c r="DF5" s="49" t="s">
        <v>157</v>
      </c>
      <c r="DG5" s="49" t="s">
        <v>158</v>
      </c>
      <c r="DH5" s="49" t="s">
        <v>166</v>
      </c>
      <c r="DI5" s="49" t="s">
        <v>167</v>
      </c>
      <c r="DJ5" s="49" t="s">
        <v>168</v>
      </c>
      <c r="DK5" s="49" t="s">
        <v>151</v>
      </c>
      <c r="DL5" s="49" t="s">
        <v>169</v>
      </c>
      <c r="DM5" s="49" t="s">
        <v>153</v>
      </c>
      <c r="DN5" s="49" t="s">
        <v>154</v>
      </c>
      <c r="DO5" s="49" t="s">
        <v>155</v>
      </c>
      <c r="DP5" s="49" t="s">
        <v>156</v>
      </c>
      <c r="DQ5" s="49" t="s">
        <v>157</v>
      </c>
      <c r="DR5" s="49" t="s">
        <v>158</v>
      </c>
      <c r="DS5" s="49" t="s">
        <v>174</v>
      </c>
      <c r="DT5" s="49" t="s">
        <v>175</v>
      </c>
      <c r="DU5" s="49" t="s">
        <v>165</v>
      </c>
      <c r="DV5" s="49" t="s">
        <v>162</v>
      </c>
      <c r="DW5" s="49" t="s">
        <v>176</v>
      </c>
      <c r="DX5" s="49" t="s">
        <v>153</v>
      </c>
      <c r="DY5" s="49" t="s">
        <v>154</v>
      </c>
      <c r="DZ5" s="49" t="s">
        <v>155</v>
      </c>
      <c r="EA5" s="49" t="s">
        <v>156</v>
      </c>
      <c r="EB5" s="49" t="s">
        <v>157</v>
      </c>
      <c r="EC5" s="49" t="s">
        <v>158</v>
      </c>
      <c r="ED5" s="49" t="s">
        <v>163</v>
      </c>
      <c r="EE5" s="49" t="s">
        <v>160</v>
      </c>
      <c r="EF5" s="49" t="s">
        <v>150</v>
      </c>
      <c r="EG5" s="49" t="s">
        <v>177</v>
      </c>
      <c r="EH5" s="49" t="s">
        <v>169</v>
      </c>
      <c r="EI5" s="49" t="s">
        <v>153</v>
      </c>
      <c r="EJ5" s="49" t="s">
        <v>154</v>
      </c>
      <c r="EK5" s="49" t="s">
        <v>155</v>
      </c>
      <c r="EL5" s="49" t="s">
        <v>156</v>
      </c>
      <c r="EM5" s="49" t="s">
        <v>157</v>
      </c>
      <c r="EN5" s="49" t="s">
        <v>158</v>
      </c>
      <c r="EO5" s="49" t="s">
        <v>172</v>
      </c>
      <c r="EP5" s="49" t="s">
        <v>167</v>
      </c>
      <c r="EQ5" s="49" t="s">
        <v>168</v>
      </c>
      <c r="ER5" s="49" t="s">
        <v>162</v>
      </c>
      <c r="ES5" s="49" t="s">
        <v>178</v>
      </c>
      <c r="ET5" s="49" t="s">
        <v>153</v>
      </c>
      <c r="EU5" s="49" t="s">
        <v>154</v>
      </c>
      <c r="EV5" s="49" t="s">
        <v>155</v>
      </c>
      <c r="EW5" s="49" t="s">
        <v>156</v>
      </c>
      <c r="EX5" s="49" t="s">
        <v>157</v>
      </c>
      <c r="EY5" s="49" t="s">
        <v>179</v>
      </c>
      <c r="EZ5" s="49" t="s">
        <v>163</v>
      </c>
      <c r="FA5" s="49" t="s">
        <v>167</v>
      </c>
      <c r="FB5" s="49" t="s">
        <v>168</v>
      </c>
      <c r="FC5" s="49" t="s">
        <v>151</v>
      </c>
      <c r="FD5" s="49" t="s">
        <v>180</v>
      </c>
      <c r="FE5" s="49" t="s">
        <v>153</v>
      </c>
      <c r="FF5" s="49" t="s">
        <v>154</v>
      </c>
      <c r="FG5" s="49" t="s">
        <v>155</v>
      </c>
      <c r="FH5" s="49" t="s">
        <v>156</v>
      </c>
      <c r="FI5" s="49" t="s">
        <v>157</v>
      </c>
      <c r="FJ5" s="49" t="s">
        <v>158</v>
      </c>
    </row>
    <row r="6" spans="1:166" s="54" customFormat="1">
      <c r="A6" s="35" t="s">
        <v>181</v>
      </c>
      <c r="B6" s="50">
        <f>B8</f>
        <v>2022</v>
      </c>
      <c r="C6" s="50">
        <f t="shared" ref="C6:M6" si="2">C8</f>
        <v>428779</v>
      </c>
      <c r="D6" s="50">
        <f t="shared" si="2"/>
        <v>46</v>
      </c>
      <c r="E6" s="50">
        <f t="shared" si="2"/>
        <v>6</v>
      </c>
      <c r="F6" s="50">
        <f t="shared" si="2"/>
        <v>0</v>
      </c>
      <c r="G6" s="50">
        <f t="shared" si="2"/>
        <v>12</v>
      </c>
      <c r="H6" s="152" t="str">
        <f>IF(H8&lt;&gt;I8,H8,"")&amp;IF(I8&lt;&gt;J8,I8,"")&amp;"　"&amp;J8</f>
        <v>長崎県長崎県病院企業団　島原病院</v>
      </c>
      <c r="I6" s="153"/>
      <c r="J6" s="154"/>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17</v>
      </c>
      <c r="R6" s="50" t="str">
        <f t="shared" si="3"/>
        <v>対象</v>
      </c>
      <c r="S6" s="50" t="str">
        <f t="shared" si="3"/>
        <v>訓 ガ</v>
      </c>
      <c r="T6" s="50" t="str">
        <f t="shared" si="3"/>
        <v>救 臨 が 感 災 地 輪</v>
      </c>
      <c r="U6" s="51" t="str">
        <f>U8</f>
        <v>-</v>
      </c>
      <c r="V6" s="51">
        <f>V8</f>
        <v>21842</v>
      </c>
      <c r="W6" s="50" t="str">
        <f>W8</f>
        <v>-</v>
      </c>
      <c r="X6" s="50" t="str">
        <f t="shared" ref="X6" si="4">X8</f>
        <v>第２種該当</v>
      </c>
      <c r="Y6" s="50" t="str">
        <f t="shared" si="3"/>
        <v>７：１</v>
      </c>
      <c r="Z6" s="51">
        <f t="shared" si="3"/>
        <v>250</v>
      </c>
      <c r="AA6" s="51" t="str">
        <f t="shared" si="3"/>
        <v>-</v>
      </c>
      <c r="AB6" s="51" t="str">
        <f t="shared" si="3"/>
        <v>-</v>
      </c>
      <c r="AC6" s="51" t="str">
        <f t="shared" si="3"/>
        <v>-</v>
      </c>
      <c r="AD6" s="51">
        <f t="shared" si="3"/>
        <v>4</v>
      </c>
      <c r="AE6" s="51">
        <f t="shared" si="3"/>
        <v>254</v>
      </c>
      <c r="AF6" s="51">
        <f t="shared" si="3"/>
        <v>194</v>
      </c>
      <c r="AG6" s="51" t="str">
        <f t="shared" si="3"/>
        <v>-</v>
      </c>
      <c r="AH6" s="51">
        <f t="shared" si="3"/>
        <v>194</v>
      </c>
      <c r="AI6" s="52">
        <f>IF(AI8="-",NA(),AI8)</f>
        <v>96.8</v>
      </c>
      <c r="AJ6" s="52">
        <f t="shared" ref="AJ6:AR6" si="5">IF(AJ8="-",NA(),AJ8)</f>
        <v>100.2</v>
      </c>
      <c r="AK6" s="52">
        <f t="shared" si="5"/>
        <v>113</v>
      </c>
      <c r="AL6" s="52">
        <f t="shared" si="5"/>
        <v>108.2</v>
      </c>
      <c r="AM6" s="52">
        <f t="shared" si="5"/>
        <v>109.6</v>
      </c>
      <c r="AN6" s="52">
        <f t="shared" si="5"/>
        <v>97.5</v>
      </c>
      <c r="AO6" s="52">
        <f t="shared" si="5"/>
        <v>96.9</v>
      </c>
      <c r="AP6" s="52">
        <f t="shared" si="5"/>
        <v>101.8</v>
      </c>
      <c r="AQ6" s="52">
        <f t="shared" si="5"/>
        <v>106.2</v>
      </c>
      <c r="AR6" s="52">
        <f t="shared" si="5"/>
        <v>103.5</v>
      </c>
      <c r="AS6" s="52" t="str">
        <f>IF(AS8="-","【-】","【"&amp;SUBSTITUTE(TEXT(AS8,"#,##0.0"),"-","△")&amp;"】")</f>
        <v>【103.5】</v>
      </c>
      <c r="AT6" s="52">
        <f>IF(AT8="-",NA(),AT8)</f>
        <v>93.5</v>
      </c>
      <c r="AU6" s="52">
        <f t="shared" ref="AU6:BC6" si="6">IF(AU8="-",NA(),AU8)</f>
        <v>98.6</v>
      </c>
      <c r="AV6" s="52">
        <f t="shared" si="6"/>
        <v>92.2</v>
      </c>
      <c r="AW6" s="52">
        <f t="shared" si="6"/>
        <v>89.4</v>
      </c>
      <c r="AX6" s="52">
        <f t="shared" si="6"/>
        <v>86.9</v>
      </c>
      <c r="AY6" s="52">
        <f t="shared" si="6"/>
        <v>86</v>
      </c>
      <c r="AZ6" s="52">
        <f t="shared" si="6"/>
        <v>86</v>
      </c>
      <c r="BA6" s="52">
        <f t="shared" si="6"/>
        <v>80.7</v>
      </c>
      <c r="BB6" s="52">
        <f t="shared" si="6"/>
        <v>82.3</v>
      </c>
      <c r="BC6" s="52">
        <f t="shared" si="6"/>
        <v>81.5</v>
      </c>
      <c r="BD6" s="52" t="str">
        <f>IF(BD8="-","【-】","【"&amp;SUBSTITUTE(TEXT(BD8,"#,##0.0"),"-","△")&amp;"】")</f>
        <v>【86.4】</v>
      </c>
      <c r="BE6" s="52">
        <f>IF(BE8="-",NA(),BE8)</f>
        <v>91.3</v>
      </c>
      <c r="BF6" s="52">
        <f t="shared" ref="BF6:BN6" si="7">IF(BF8="-",NA(),BF8)</f>
        <v>96.3</v>
      </c>
      <c r="BG6" s="52">
        <f t="shared" si="7"/>
        <v>89.7</v>
      </c>
      <c r="BH6" s="52">
        <f t="shared" si="7"/>
        <v>87.3</v>
      </c>
      <c r="BI6" s="52">
        <f t="shared" si="7"/>
        <v>85.4</v>
      </c>
      <c r="BJ6" s="52">
        <f t="shared" si="7"/>
        <v>83.1</v>
      </c>
      <c r="BK6" s="52">
        <f t="shared" si="7"/>
        <v>83</v>
      </c>
      <c r="BL6" s="52">
        <f t="shared" si="7"/>
        <v>77.599999999999994</v>
      </c>
      <c r="BM6" s="52">
        <f t="shared" si="7"/>
        <v>79.2</v>
      </c>
      <c r="BN6" s="52">
        <f t="shared" si="7"/>
        <v>78.400000000000006</v>
      </c>
      <c r="BO6" s="52" t="str">
        <f>IF(BO8="-","【-】","【"&amp;SUBSTITUTE(TEXT(BO8,"#,##0.0"),"-","△")&amp;"】")</f>
        <v>【83.7】</v>
      </c>
      <c r="BP6" s="52">
        <f>IF(BP8="-",NA(),BP8)</f>
        <v>75.900000000000006</v>
      </c>
      <c r="BQ6" s="52">
        <f t="shared" ref="BQ6:BY6" si="8">IF(BQ8="-",NA(),BQ8)</f>
        <v>85.2</v>
      </c>
      <c r="BR6" s="52">
        <f t="shared" si="8"/>
        <v>70.2</v>
      </c>
      <c r="BS6" s="52">
        <f t="shared" si="8"/>
        <v>66.900000000000006</v>
      </c>
      <c r="BT6" s="52">
        <f t="shared" si="8"/>
        <v>64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52370</v>
      </c>
      <c r="CB6" s="53">
        <f t="shared" ref="CB6:CJ6" si="9">IF(CB8="-",NA(),CB8)</f>
        <v>51522</v>
      </c>
      <c r="CC6" s="53">
        <f t="shared" si="9"/>
        <v>54236</v>
      </c>
      <c r="CD6" s="53">
        <f t="shared" si="9"/>
        <v>56413</v>
      </c>
      <c r="CE6" s="53">
        <f t="shared" si="9"/>
        <v>59679</v>
      </c>
      <c r="CF6" s="53">
        <f t="shared" si="9"/>
        <v>47924</v>
      </c>
      <c r="CG6" s="53">
        <f t="shared" si="9"/>
        <v>48807</v>
      </c>
      <c r="CH6" s="53">
        <f t="shared" si="9"/>
        <v>51594</v>
      </c>
      <c r="CI6" s="53">
        <f t="shared" si="9"/>
        <v>53805</v>
      </c>
      <c r="CJ6" s="53">
        <f t="shared" si="9"/>
        <v>56563</v>
      </c>
      <c r="CK6" s="52" t="str">
        <f>IF(CK8="-","【-】","【"&amp;SUBSTITUTE(TEXT(CK8,"#,##0"),"-","△")&amp;"】")</f>
        <v>【61,837】</v>
      </c>
      <c r="CL6" s="53">
        <f>IF(CL8="-",NA(),CL8)</f>
        <v>20753</v>
      </c>
      <c r="CM6" s="53">
        <f t="shared" ref="CM6:CU6" si="10">IF(CM8="-",NA(),CM8)</f>
        <v>20942</v>
      </c>
      <c r="CN6" s="53">
        <f t="shared" si="10"/>
        <v>22893</v>
      </c>
      <c r="CO6" s="53">
        <f t="shared" si="10"/>
        <v>23000</v>
      </c>
      <c r="CP6" s="53">
        <f t="shared" si="10"/>
        <v>25368</v>
      </c>
      <c r="CQ6" s="53">
        <f t="shared" si="10"/>
        <v>12502</v>
      </c>
      <c r="CR6" s="53">
        <f t="shared" si="10"/>
        <v>12970</v>
      </c>
      <c r="CS6" s="53">
        <f t="shared" si="10"/>
        <v>13767</v>
      </c>
      <c r="CT6" s="53">
        <f t="shared" si="10"/>
        <v>14046</v>
      </c>
      <c r="CU6" s="53">
        <f t="shared" si="10"/>
        <v>14550</v>
      </c>
      <c r="CV6" s="52" t="str">
        <f>IF(CV8="-","【-】","【"&amp;SUBSTITUTE(TEXT(CV8,"#,##0"),"-","△")&amp;"】")</f>
        <v>【17,600】</v>
      </c>
      <c r="CW6" s="52">
        <f>IF(CW8="-",NA(),CW8)</f>
        <v>54.5</v>
      </c>
      <c r="CX6" s="52">
        <f t="shared" ref="CX6:DF6" si="11">IF(CX8="-",NA(),CX8)</f>
        <v>52.4</v>
      </c>
      <c r="CY6" s="52">
        <f t="shared" si="11"/>
        <v>57.7</v>
      </c>
      <c r="CZ6" s="52">
        <f t="shared" si="11"/>
        <v>58.8</v>
      </c>
      <c r="DA6" s="52">
        <f t="shared" si="11"/>
        <v>58.8</v>
      </c>
      <c r="DB6" s="52">
        <f t="shared" si="11"/>
        <v>59.4</v>
      </c>
      <c r="DC6" s="52">
        <f t="shared" si="11"/>
        <v>59.9</v>
      </c>
      <c r="DD6" s="52">
        <f t="shared" si="11"/>
        <v>63.4</v>
      </c>
      <c r="DE6" s="52">
        <f t="shared" si="11"/>
        <v>61.3</v>
      </c>
      <c r="DF6" s="52">
        <f t="shared" si="11"/>
        <v>61.4</v>
      </c>
      <c r="DG6" s="52" t="str">
        <f>IF(DG8="-","【-】","【"&amp;SUBSTITUTE(TEXT(DG8,"#,##0.0"),"-","△")&amp;"】")</f>
        <v>【55.6】</v>
      </c>
      <c r="DH6" s="52">
        <f>IF(DH8="-",NA(),DH8)</f>
        <v>24.2</v>
      </c>
      <c r="DI6" s="52">
        <f t="shared" ref="DI6:DQ6" si="12">IF(DI8="-",NA(),DI8)</f>
        <v>22.9</v>
      </c>
      <c r="DJ6" s="52">
        <f t="shared" si="12"/>
        <v>22.8</v>
      </c>
      <c r="DK6" s="52">
        <f t="shared" si="12"/>
        <v>23.8</v>
      </c>
      <c r="DL6" s="52">
        <f t="shared" si="12"/>
        <v>25.3</v>
      </c>
      <c r="DM6" s="52">
        <f t="shared" si="12"/>
        <v>20.6</v>
      </c>
      <c r="DN6" s="52">
        <f t="shared" si="12"/>
        <v>20.5</v>
      </c>
      <c r="DO6" s="52">
        <f t="shared" si="12"/>
        <v>20.2</v>
      </c>
      <c r="DP6" s="52">
        <f t="shared" si="12"/>
        <v>20.2</v>
      </c>
      <c r="DQ6" s="52">
        <f t="shared" si="12"/>
        <v>21.1</v>
      </c>
      <c r="DR6" s="52" t="str">
        <f>IF(DR8="-","【-】","【"&amp;SUBSTITUTE(TEXT(DR8,"#,##0.0"),"-","△")&amp;"】")</f>
        <v>【25.1】</v>
      </c>
      <c r="DS6" s="52">
        <f>IF(DS8="-",NA(),DS8)</f>
        <v>18.899999999999999</v>
      </c>
      <c r="DT6" s="52">
        <f t="shared" ref="DT6:EB6" si="13">IF(DT8="-",NA(),DT8)</f>
        <v>17.3</v>
      </c>
      <c r="DU6" s="52">
        <f t="shared" si="13"/>
        <v>0</v>
      </c>
      <c r="DV6" s="52">
        <f t="shared" si="13"/>
        <v>0</v>
      </c>
      <c r="DW6" s="52">
        <f t="shared" si="13"/>
        <v>0</v>
      </c>
      <c r="DX6" s="52">
        <f t="shared" si="13"/>
        <v>90.8</v>
      </c>
      <c r="DY6" s="52">
        <f t="shared" si="13"/>
        <v>81.900000000000006</v>
      </c>
      <c r="DZ6" s="52">
        <f t="shared" si="13"/>
        <v>91.6</v>
      </c>
      <c r="EA6" s="52">
        <f t="shared" si="13"/>
        <v>100.1</v>
      </c>
      <c r="EB6" s="52">
        <f t="shared" si="13"/>
        <v>94.9</v>
      </c>
      <c r="EC6" s="52" t="str">
        <f>IF(EC8="-","【-】","【"&amp;SUBSTITUTE(TEXT(EC8,"#,##0.0"),"-","△")&amp;"】")</f>
        <v>【63.0】</v>
      </c>
      <c r="ED6" s="52">
        <f>IF(ED8="-",NA(),ED8)</f>
        <v>66.5</v>
      </c>
      <c r="EE6" s="52">
        <f t="shared" ref="EE6:EM6" si="14">IF(EE8="-",NA(),EE8)</f>
        <v>68.400000000000006</v>
      </c>
      <c r="EF6" s="52">
        <f t="shared" si="14"/>
        <v>70.099999999999994</v>
      </c>
      <c r="EG6" s="52">
        <f t="shared" si="14"/>
        <v>63.7</v>
      </c>
      <c r="EH6" s="52">
        <f t="shared" si="14"/>
        <v>65.2</v>
      </c>
      <c r="EI6" s="52">
        <f t="shared" si="14"/>
        <v>48.6</v>
      </c>
      <c r="EJ6" s="52">
        <f t="shared" si="14"/>
        <v>50.8</v>
      </c>
      <c r="EK6" s="52">
        <f t="shared" si="14"/>
        <v>51.4</v>
      </c>
      <c r="EL6" s="52">
        <f t="shared" si="14"/>
        <v>51.9</v>
      </c>
      <c r="EM6" s="52">
        <f t="shared" si="14"/>
        <v>53.8</v>
      </c>
      <c r="EN6" s="52" t="str">
        <f>IF(EN8="-","【-】","【"&amp;SUBSTITUTE(TEXT(EN8,"#,##0.0"),"-","△")&amp;"】")</f>
        <v>【56.4】</v>
      </c>
      <c r="EO6" s="52">
        <f>IF(EO8="-",NA(),EO8)</f>
        <v>74.400000000000006</v>
      </c>
      <c r="EP6" s="52">
        <f t="shared" ref="EP6:EX6" si="15">IF(EP8="-",NA(),EP8)</f>
        <v>78</v>
      </c>
      <c r="EQ6" s="52">
        <f t="shared" si="15"/>
        <v>80.5</v>
      </c>
      <c r="ER6" s="52">
        <f t="shared" si="15"/>
        <v>63.6</v>
      </c>
      <c r="ES6" s="52">
        <f t="shared" si="15"/>
        <v>65.400000000000006</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49346713</v>
      </c>
      <c r="FA6" s="53">
        <f t="shared" ref="FA6:FI6" si="16">IF(FA8="-",NA(),FA8)</f>
        <v>49291043</v>
      </c>
      <c r="FB6" s="53">
        <f t="shared" si="16"/>
        <v>49349409</v>
      </c>
      <c r="FC6" s="53">
        <f t="shared" si="16"/>
        <v>51763882</v>
      </c>
      <c r="FD6" s="53">
        <f t="shared" si="16"/>
        <v>52100909</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c r="A7" s="35" t="s">
        <v>182</v>
      </c>
      <c r="B7" s="50">
        <f t="shared" ref="B7:AH7" si="17">B8</f>
        <v>2022</v>
      </c>
      <c r="C7" s="50">
        <f t="shared" si="17"/>
        <v>428779</v>
      </c>
      <c r="D7" s="50">
        <f t="shared" si="17"/>
        <v>46</v>
      </c>
      <c r="E7" s="50">
        <f t="shared" si="17"/>
        <v>6</v>
      </c>
      <c r="F7" s="50">
        <f t="shared" si="17"/>
        <v>0</v>
      </c>
      <c r="G7" s="50">
        <f t="shared" si="17"/>
        <v>12</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17</v>
      </c>
      <c r="R7" s="50" t="str">
        <f t="shared" si="17"/>
        <v>対象</v>
      </c>
      <c r="S7" s="50" t="str">
        <f t="shared" si="17"/>
        <v>訓 ガ</v>
      </c>
      <c r="T7" s="50" t="str">
        <f t="shared" si="17"/>
        <v>救 臨 が 感 災 地 輪</v>
      </c>
      <c r="U7" s="51" t="str">
        <f>U8</f>
        <v>-</v>
      </c>
      <c r="V7" s="51">
        <f>V8</f>
        <v>21842</v>
      </c>
      <c r="W7" s="50" t="str">
        <f>W8</f>
        <v>-</v>
      </c>
      <c r="X7" s="50" t="str">
        <f t="shared" si="17"/>
        <v>第２種該当</v>
      </c>
      <c r="Y7" s="50" t="str">
        <f t="shared" si="17"/>
        <v>７：１</v>
      </c>
      <c r="Z7" s="51">
        <f t="shared" si="17"/>
        <v>250</v>
      </c>
      <c r="AA7" s="51" t="str">
        <f t="shared" si="17"/>
        <v>-</v>
      </c>
      <c r="AB7" s="51" t="str">
        <f t="shared" si="17"/>
        <v>-</v>
      </c>
      <c r="AC7" s="51" t="str">
        <f t="shared" si="17"/>
        <v>-</v>
      </c>
      <c r="AD7" s="51">
        <f t="shared" si="17"/>
        <v>4</v>
      </c>
      <c r="AE7" s="51">
        <f t="shared" si="17"/>
        <v>254</v>
      </c>
      <c r="AF7" s="51">
        <f t="shared" si="17"/>
        <v>194</v>
      </c>
      <c r="AG7" s="51" t="str">
        <f t="shared" si="17"/>
        <v>-</v>
      </c>
      <c r="AH7" s="51">
        <f t="shared" si="17"/>
        <v>194</v>
      </c>
      <c r="AI7" s="52">
        <f>AI8</f>
        <v>96.8</v>
      </c>
      <c r="AJ7" s="52">
        <f t="shared" ref="AJ7:AR7" si="18">AJ8</f>
        <v>100.2</v>
      </c>
      <c r="AK7" s="52">
        <f t="shared" si="18"/>
        <v>113</v>
      </c>
      <c r="AL7" s="52">
        <f t="shared" si="18"/>
        <v>108.2</v>
      </c>
      <c r="AM7" s="52">
        <f t="shared" si="18"/>
        <v>109.6</v>
      </c>
      <c r="AN7" s="52">
        <f t="shared" si="18"/>
        <v>97.5</v>
      </c>
      <c r="AO7" s="52">
        <f t="shared" si="18"/>
        <v>96.9</v>
      </c>
      <c r="AP7" s="52">
        <f t="shared" si="18"/>
        <v>101.8</v>
      </c>
      <c r="AQ7" s="52">
        <f t="shared" si="18"/>
        <v>106.2</v>
      </c>
      <c r="AR7" s="52">
        <f t="shared" si="18"/>
        <v>103.5</v>
      </c>
      <c r="AS7" s="52"/>
      <c r="AT7" s="52">
        <f>AT8</f>
        <v>93.5</v>
      </c>
      <c r="AU7" s="52">
        <f t="shared" ref="AU7:BC7" si="19">AU8</f>
        <v>98.6</v>
      </c>
      <c r="AV7" s="52">
        <f t="shared" si="19"/>
        <v>92.2</v>
      </c>
      <c r="AW7" s="52">
        <f t="shared" si="19"/>
        <v>89.4</v>
      </c>
      <c r="AX7" s="52">
        <f t="shared" si="19"/>
        <v>86.9</v>
      </c>
      <c r="AY7" s="52">
        <f t="shared" si="19"/>
        <v>86</v>
      </c>
      <c r="AZ7" s="52">
        <f t="shared" si="19"/>
        <v>86</v>
      </c>
      <c r="BA7" s="52">
        <f t="shared" si="19"/>
        <v>80.7</v>
      </c>
      <c r="BB7" s="52">
        <f t="shared" si="19"/>
        <v>82.3</v>
      </c>
      <c r="BC7" s="52">
        <f t="shared" si="19"/>
        <v>81.5</v>
      </c>
      <c r="BD7" s="52"/>
      <c r="BE7" s="52">
        <f>BE8</f>
        <v>91.3</v>
      </c>
      <c r="BF7" s="52">
        <f t="shared" ref="BF7:BN7" si="20">BF8</f>
        <v>96.3</v>
      </c>
      <c r="BG7" s="52">
        <f t="shared" si="20"/>
        <v>89.7</v>
      </c>
      <c r="BH7" s="52">
        <f t="shared" si="20"/>
        <v>87.3</v>
      </c>
      <c r="BI7" s="52">
        <f t="shared" si="20"/>
        <v>85.4</v>
      </c>
      <c r="BJ7" s="52">
        <f t="shared" si="20"/>
        <v>83.1</v>
      </c>
      <c r="BK7" s="52">
        <f t="shared" si="20"/>
        <v>83</v>
      </c>
      <c r="BL7" s="52">
        <f t="shared" si="20"/>
        <v>77.599999999999994</v>
      </c>
      <c r="BM7" s="52">
        <f t="shared" si="20"/>
        <v>79.2</v>
      </c>
      <c r="BN7" s="52">
        <f t="shared" si="20"/>
        <v>78.400000000000006</v>
      </c>
      <c r="BO7" s="52"/>
      <c r="BP7" s="52">
        <f>BP8</f>
        <v>75.900000000000006</v>
      </c>
      <c r="BQ7" s="52">
        <f t="shared" ref="BQ7:BY7" si="21">BQ8</f>
        <v>85.2</v>
      </c>
      <c r="BR7" s="52">
        <f t="shared" si="21"/>
        <v>70.2</v>
      </c>
      <c r="BS7" s="52">
        <f t="shared" si="21"/>
        <v>66.900000000000006</v>
      </c>
      <c r="BT7" s="52">
        <f t="shared" si="21"/>
        <v>64</v>
      </c>
      <c r="BU7" s="52">
        <f t="shared" si="21"/>
        <v>72.099999999999994</v>
      </c>
      <c r="BV7" s="52">
        <f t="shared" si="21"/>
        <v>72.900000000000006</v>
      </c>
      <c r="BW7" s="52">
        <f t="shared" si="21"/>
        <v>64.5</v>
      </c>
      <c r="BX7" s="52">
        <f t="shared" si="21"/>
        <v>63.8</v>
      </c>
      <c r="BY7" s="52">
        <f t="shared" si="21"/>
        <v>63.4</v>
      </c>
      <c r="BZ7" s="52"/>
      <c r="CA7" s="53">
        <f>CA8</f>
        <v>52370</v>
      </c>
      <c r="CB7" s="53">
        <f t="shared" ref="CB7:CJ7" si="22">CB8</f>
        <v>51522</v>
      </c>
      <c r="CC7" s="53">
        <f t="shared" si="22"/>
        <v>54236</v>
      </c>
      <c r="CD7" s="53">
        <f t="shared" si="22"/>
        <v>56413</v>
      </c>
      <c r="CE7" s="53">
        <f t="shared" si="22"/>
        <v>59679</v>
      </c>
      <c r="CF7" s="53">
        <f t="shared" si="22"/>
        <v>47924</v>
      </c>
      <c r="CG7" s="53">
        <f t="shared" si="22"/>
        <v>48807</v>
      </c>
      <c r="CH7" s="53">
        <f t="shared" si="22"/>
        <v>51594</v>
      </c>
      <c r="CI7" s="53">
        <f t="shared" si="22"/>
        <v>53805</v>
      </c>
      <c r="CJ7" s="53">
        <f t="shared" si="22"/>
        <v>56563</v>
      </c>
      <c r="CK7" s="52"/>
      <c r="CL7" s="53">
        <f>CL8</f>
        <v>20753</v>
      </c>
      <c r="CM7" s="53">
        <f t="shared" ref="CM7:CU7" si="23">CM8</f>
        <v>20942</v>
      </c>
      <c r="CN7" s="53">
        <f t="shared" si="23"/>
        <v>22893</v>
      </c>
      <c r="CO7" s="53">
        <f t="shared" si="23"/>
        <v>23000</v>
      </c>
      <c r="CP7" s="53">
        <f t="shared" si="23"/>
        <v>25368</v>
      </c>
      <c r="CQ7" s="53">
        <f t="shared" si="23"/>
        <v>12502</v>
      </c>
      <c r="CR7" s="53">
        <f t="shared" si="23"/>
        <v>12970</v>
      </c>
      <c r="CS7" s="53">
        <f t="shared" si="23"/>
        <v>13767</v>
      </c>
      <c r="CT7" s="53">
        <f t="shared" si="23"/>
        <v>14046</v>
      </c>
      <c r="CU7" s="53">
        <f t="shared" si="23"/>
        <v>14550</v>
      </c>
      <c r="CV7" s="52"/>
      <c r="CW7" s="52">
        <f>CW8</f>
        <v>54.5</v>
      </c>
      <c r="CX7" s="52">
        <f t="shared" ref="CX7:DF7" si="24">CX8</f>
        <v>52.4</v>
      </c>
      <c r="CY7" s="52">
        <f t="shared" si="24"/>
        <v>57.7</v>
      </c>
      <c r="CZ7" s="52">
        <f t="shared" si="24"/>
        <v>58.8</v>
      </c>
      <c r="DA7" s="52">
        <f t="shared" si="24"/>
        <v>58.8</v>
      </c>
      <c r="DB7" s="52">
        <f t="shared" si="24"/>
        <v>59.4</v>
      </c>
      <c r="DC7" s="52">
        <f t="shared" si="24"/>
        <v>59.9</v>
      </c>
      <c r="DD7" s="52">
        <f t="shared" si="24"/>
        <v>63.4</v>
      </c>
      <c r="DE7" s="52">
        <f t="shared" si="24"/>
        <v>61.3</v>
      </c>
      <c r="DF7" s="52">
        <f t="shared" si="24"/>
        <v>61.4</v>
      </c>
      <c r="DG7" s="52"/>
      <c r="DH7" s="52">
        <f>DH8</f>
        <v>24.2</v>
      </c>
      <c r="DI7" s="52">
        <f t="shared" ref="DI7:DQ7" si="25">DI8</f>
        <v>22.9</v>
      </c>
      <c r="DJ7" s="52">
        <f t="shared" si="25"/>
        <v>22.8</v>
      </c>
      <c r="DK7" s="52">
        <f t="shared" si="25"/>
        <v>23.8</v>
      </c>
      <c r="DL7" s="52">
        <f t="shared" si="25"/>
        <v>25.3</v>
      </c>
      <c r="DM7" s="52">
        <f t="shared" si="25"/>
        <v>20.6</v>
      </c>
      <c r="DN7" s="52">
        <f t="shared" si="25"/>
        <v>20.5</v>
      </c>
      <c r="DO7" s="52">
        <f t="shared" si="25"/>
        <v>20.2</v>
      </c>
      <c r="DP7" s="52">
        <f t="shared" si="25"/>
        <v>20.2</v>
      </c>
      <c r="DQ7" s="52">
        <f t="shared" si="25"/>
        <v>21.1</v>
      </c>
      <c r="DR7" s="52"/>
      <c r="DS7" s="52">
        <f>DS8</f>
        <v>18.899999999999999</v>
      </c>
      <c r="DT7" s="52">
        <f t="shared" ref="DT7:EB7" si="26">DT8</f>
        <v>17.3</v>
      </c>
      <c r="DU7" s="52">
        <f t="shared" si="26"/>
        <v>0</v>
      </c>
      <c r="DV7" s="52">
        <f t="shared" si="26"/>
        <v>0</v>
      </c>
      <c r="DW7" s="52">
        <f t="shared" si="26"/>
        <v>0</v>
      </c>
      <c r="DX7" s="52">
        <f t="shared" si="26"/>
        <v>90.8</v>
      </c>
      <c r="DY7" s="52">
        <f t="shared" si="26"/>
        <v>81.900000000000006</v>
      </c>
      <c r="DZ7" s="52">
        <f t="shared" si="26"/>
        <v>91.6</v>
      </c>
      <c r="EA7" s="52">
        <f t="shared" si="26"/>
        <v>100.1</v>
      </c>
      <c r="EB7" s="52">
        <f t="shared" si="26"/>
        <v>94.9</v>
      </c>
      <c r="EC7" s="52"/>
      <c r="ED7" s="52">
        <f>ED8</f>
        <v>66.5</v>
      </c>
      <c r="EE7" s="52">
        <f t="shared" ref="EE7:EM7" si="27">EE8</f>
        <v>68.400000000000006</v>
      </c>
      <c r="EF7" s="52">
        <f t="shared" si="27"/>
        <v>70.099999999999994</v>
      </c>
      <c r="EG7" s="52">
        <f t="shared" si="27"/>
        <v>63.7</v>
      </c>
      <c r="EH7" s="52">
        <f t="shared" si="27"/>
        <v>65.2</v>
      </c>
      <c r="EI7" s="52">
        <f t="shared" si="27"/>
        <v>48.6</v>
      </c>
      <c r="EJ7" s="52">
        <f t="shared" si="27"/>
        <v>50.8</v>
      </c>
      <c r="EK7" s="52">
        <f t="shared" si="27"/>
        <v>51.4</v>
      </c>
      <c r="EL7" s="52">
        <f t="shared" si="27"/>
        <v>51.9</v>
      </c>
      <c r="EM7" s="52">
        <f t="shared" si="27"/>
        <v>53.8</v>
      </c>
      <c r="EN7" s="52"/>
      <c r="EO7" s="52">
        <f>EO8</f>
        <v>74.400000000000006</v>
      </c>
      <c r="EP7" s="52">
        <f t="shared" ref="EP7:EX7" si="28">EP8</f>
        <v>78</v>
      </c>
      <c r="EQ7" s="52">
        <f t="shared" si="28"/>
        <v>80.5</v>
      </c>
      <c r="ER7" s="52">
        <f t="shared" si="28"/>
        <v>63.6</v>
      </c>
      <c r="ES7" s="52">
        <f t="shared" si="28"/>
        <v>65.400000000000006</v>
      </c>
      <c r="ET7" s="52">
        <f t="shared" si="28"/>
        <v>70.099999999999994</v>
      </c>
      <c r="EU7" s="52">
        <f t="shared" si="28"/>
        <v>72.599999999999994</v>
      </c>
      <c r="EV7" s="52">
        <f t="shared" si="28"/>
        <v>71.900000000000006</v>
      </c>
      <c r="EW7" s="52">
        <f t="shared" si="28"/>
        <v>71.2</v>
      </c>
      <c r="EX7" s="52">
        <f t="shared" si="28"/>
        <v>71.8</v>
      </c>
      <c r="EY7" s="52"/>
      <c r="EZ7" s="53">
        <f>EZ8</f>
        <v>49346713</v>
      </c>
      <c r="FA7" s="53">
        <f t="shared" ref="FA7:FI7" si="29">FA8</f>
        <v>49291043</v>
      </c>
      <c r="FB7" s="53">
        <f t="shared" si="29"/>
        <v>49349409</v>
      </c>
      <c r="FC7" s="53">
        <f t="shared" si="29"/>
        <v>51763882</v>
      </c>
      <c r="FD7" s="53">
        <f t="shared" si="29"/>
        <v>52100909</v>
      </c>
      <c r="FE7" s="53">
        <f t="shared" si="29"/>
        <v>43785070</v>
      </c>
      <c r="FF7" s="53">
        <f t="shared" si="29"/>
        <v>44436827</v>
      </c>
      <c r="FG7" s="53">
        <f t="shared" si="29"/>
        <v>45896030</v>
      </c>
      <c r="FH7" s="53">
        <f t="shared" si="29"/>
        <v>47415042</v>
      </c>
      <c r="FI7" s="53">
        <f t="shared" si="29"/>
        <v>47985814</v>
      </c>
      <c r="FJ7" s="53"/>
    </row>
    <row r="8" spans="1:166" s="54" customFormat="1">
      <c r="A8" s="35"/>
      <c r="B8" s="55">
        <v>2022</v>
      </c>
      <c r="C8" s="55">
        <v>428779</v>
      </c>
      <c r="D8" s="55">
        <v>46</v>
      </c>
      <c r="E8" s="55">
        <v>6</v>
      </c>
      <c r="F8" s="55">
        <v>0</v>
      </c>
      <c r="G8" s="55">
        <v>12</v>
      </c>
      <c r="H8" s="55" t="s">
        <v>183</v>
      </c>
      <c r="I8" s="55" t="s">
        <v>184</v>
      </c>
      <c r="J8" s="55" t="s">
        <v>185</v>
      </c>
      <c r="K8" s="55" t="s">
        <v>186</v>
      </c>
      <c r="L8" s="55" t="s">
        <v>187</v>
      </c>
      <c r="M8" s="55" t="s">
        <v>188</v>
      </c>
      <c r="N8" s="55" t="s">
        <v>189</v>
      </c>
      <c r="O8" s="55" t="s">
        <v>190</v>
      </c>
      <c r="P8" s="55" t="s">
        <v>191</v>
      </c>
      <c r="Q8" s="56">
        <v>17</v>
      </c>
      <c r="R8" s="55" t="s">
        <v>192</v>
      </c>
      <c r="S8" s="55" t="s">
        <v>193</v>
      </c>
      <c r="T8" s="55" t="s">
        <v>194</v>
      </c>
      <c r="U8" s="56" t="s">
        <v>40</v>
      </c>
      <c r="V8" s="56">
        <v>21842</v>
      </c>
      <c r="W8" s="55" t="s">
        <v>40</v>
      </c>
      <c r="X8" s="55" t="s">
        <v>195</v>
      </c>
      <c r="Y8" s="57" t="s">
        <v>196</v>
      </c>
      <c r="Z8" s="56">
        <v>250</v>
      </c>
      <c r="AA8" s="56" t="s">
        <v>40</v>
      </c>
      <c r="AB8" s="56" t="s">
        <v>40</v>
      </c>
      <c r="AC8" s="56" t="s">
        <v>40</v>
      </c>
      <c r="AD8" s="56">
        <v>4</v>
      </c>
      <c r="AE8" s="56">
        <v>254</v>
      </c>
      <c r="AF8" s="56">
        <v>194</v>
      </c>
      <c r="AG8" s="56" t="s">
        <v>40</v>
      </c>
      <c r="AH8" s="56">
        <v>194</v>
      </c>
      <c r="AI8" s="58">
        <v>96.8</v>
      </c>
      <c r="AJ8" s="58">
        <v>100.2</v>
      </c>
      <c r="AK8" s="58">
        <v>113</v>
      </c>
      <c r="AL8" s="58">
        <v>108.2</v>
      </c>
      <c r="AM8" s="58">
        <v>109.6</v>
      </c>
      <c r="AN8" s="58">
        <v>97.5</v>
      </c>
      <c r="AO8" s="58">
        <v>96.9</v>
      </c>
      <c r="AP8" s="58">
        <v>101.8</v>
      </c>
      <c r="AQ8" s="58">
        <v>106.2</v>
      </c>
      <c r="AR8" s="58">
        <v>103.5</v>
      </c>
      <c r="AS8" s="58">
        <v>103.5</v>
      </c>
      <c r="AT8" s="58">
        <v>93.5</v>
      </c>
      <c r="AU8" s="58">
        <v>98.6</v>
      </c>
      <c r="AV8" s="58">
        <v>92.2</v>
      </c>
      <c r="AW8" s="58">
        <v>89.4</v>
      </c>
      <c r="AX8" s="58">
        <v>86.9</v>
      </c>
      <c r="AY8" s="58">
        <v>86</v>
      </c>
      <c r="AZ8" s="58">
        <v>86</v>
      </c>
      <c r="BA8" s="58">
        <v>80.7</v>
      </c>
      <c r="BB8" s="58">
        <v>82.3</v>
      </c>
      <c r="BC8" s="58">
        <v>81.5</v>
      </c>
      <c r="BD8" s="58">
        <v>86.4</v>
      </c>
      <c r="BE8" s="59">
        <v>91.3</v>
      </c>
      <c r="BF8" s="59">
        <v>96.3</v>
      </c>
      <c r="BG8" s="59">
        <v>89.7</v>
      </c>
      <c r="BH8" s="59">
        <v>87.3</v>
      </c>
      <c r="BI8" s="59">
        <v>85.4</v>
      </c>
      <c r="BJ8" s="59">
        <v>83.1</v>
      </c>
      <c r="BK8" s="59">
        <v>83</v>
      </c>
      <c r="BL8" s="59">
        <v>77.599999999999994</v>
      </c>
      <c r="BM8" s="59">
        <v>79.2</v>
      </c>
      <c r="BN8" s="59">
        <v>78.400000000000006</v>
      </c>
      <c r="BO8" s="59">
        <v>83.7</v>
      </c>
      <c r="BP8" s="58">
        <v>75.900000000000006</v>
      </c>
      <c r="BQ8" s="58">
        <v>85.2</v>
      </c>
      <c r="BR8" s="58">
        <v>70.2</v>
      </c>
      <c r="BS8" s="58">
        <v>66.900000000000006</v>
      </c>
      <c r="BT8" s="58">
        <v>64</v>
      </c>
      <c r="BU8" s="58">
        <v>72.099999999999994</v>
      </c>
      <c r="BV8" s="58">
        <v>72.900000000000006</v>
      </c>
      <c r="BW8" s="58">
        <v>64.5</v>
      </c>
      <c r="BX8" s="58">
        <v>63.8</v>
      </c>
      <c r="BY8" s="58">
        <v>63.4</v>
      </c>
      <c r="BZ8" s="58">
        <v>66.8</v>
      </c>
      <c r="CA8" s="59">
        <v>52370</v>
      </c>
      <c r="CB8" s="59">
        <v>51522</v>
      </c>
      <c r="CC8" s="59">
        <v>54236</v>
      </c>
      <c r="CD8" s="59">
        <v>56413</v>
      </c>
      <c r="CE8" s="59">
        <v>59679</v>
      </c>
      <c r="CF8" s="59">
        <v>47924</v>
      </c>
      <c r="CG8" s="59">
        <v>48807</v>
      </c>
      <c r="CH8" s="59">
        <v>51594</v>
      </c>
      <c r="CI8" s="59">
        <v>53805</v>
      </c>
      <c r="CJ8" s="59">
        <v>56563</v>
      </c>
      <c r="CK8" s="58">
        <v>61837</v>
      </c>
      <c r="CL8" s="59">
        <v>20753</v>
      </c>
      <c r="CM8" s="59">
        <v>20942</v>
      </c>
      <c r="CN8" s="59">
        <v>22893</v>
      </c>
      <c r="CO8" s="59">
        <v>23000</v>
      </c>
      <c r="CP8" s="59">
        <v>25368</v>
      </c>
      <c r="CQ8" s="59">
        <v>12502</v>
      </c>
      <c r="CR8" s="59">
        <v>12970</v>
      </c>
      <c r="CS8" s="59">
        <v>13767</v>
      </c>
      <c r="CT8" s="59">
        <v>14046</v>
      </c>
      <c r="CU8" s="59">
        <v>14550</v>
      </c>
      <c r="CV8" s="58">
        <v>17600</v>
      </c>
      <c r="CW8" s="59">
        <v>54.5</v>
      </c>
      <c r="CX8" s="59">
        <v>52.4</v>
      </c>
      <c r="CY8" s="59">
        <v>57.7</v>
      </c>
      <c r="CZ8" s="59">
        <v>58.8</v>
      </c>
      <c r="DA8" s="59">
        <v>58.8</v>
      </c>
      <c r="DB8" s="59">
        <v>59.4</v>
      </c>
      <c r="DC8" s="59">
        <v>59.9</v>
      </c>
      <c r="DD8" s="59">
        <v>63.4</v>
      </c>
      <c r="DE8" s="59">
        <v>61.3</v>
      </c>
      <c r="DF8" s="59">
        <v>61.4</v>
      </c>
      <c r="DG8" s="59">
        <v>55.6</v>
      </c>
      <c r="DH8" s="59">
        <v>24.2</v>
      </c>
      <c r="DI8" s="59">
        <v>22.9</v>
      </c>
      <c r="DJ8" s="59">
        <v>22.8</v>
      </c>
      <c r="DK8" s="59">
        <v>23.8</v>
      </c>
      <c r="DL8" s="59">
        <v>25.3</v>
      </c>
      <c r="DM8" s="59">
        <v>20.6</v>
      </c>
      <c r="DN8" s="59">
        <v>20.5</v>
      </c>
      <c r="DO8" s="59">
        <v>20.2</v>
      </c>
      <c r="DP8" s="59">
        <v>20.2</v>
      </c>
      <c r="DQ8" s="59">
        <v>21.1</v>
      </c>
      <c r="DR8" s="59">
        <v>25.1</v>
      </c>
      <c r="DS8" s="59">
        <v>18.899999999999999</v>
      </c>
      <c r="DT8" s="59">
        <v>17.3</v>
      </c>
      <c r="DU8" s="59">
        <v>0</v>
      </c>
      <c r="DV8" s="59">
        <v>0</v>
      </c>
      <c r="DW8" s="59">
        <v>0</v>
      </c>
      <c r="DX8" s="59">
        <v>90.8</v>
      </c>
      <c r="DY8" s="59">
        <v>81.900000000000006</v>
      </c>
      <c r="DZ8" s="59">
        <v>91.6</v>
      </c>
      <c r="EA8" s="59">
        <v>100.1</v>
      </c>
      <c r="EB8" s="59">
        <v>94.9</v>
      </c>
      <c r="EC8" s="59">
        <v>63</v>
      </c>
      <c r="ED8" s="58">
        <v>66.5</v>
      </c>
      <c r="EE8" s="58">
        <v>68.400000000000006</v>
      </c>
      <c r="EF8" s="58">
        <v>70.099999999999994</v>
      </c>
      <c r="EG8" s="58">
        <v>63.7</v>
      </c>
      <c r="EH8" s="58">
        <v>65.2</v>
      </c>
      <c r="EI8" s="58">
        <v>48.6</v>
      </c>
      <c r="EJ8" s="58">
        <v>50.8</v>
      </c>
      <c r="EK8" s="58">
        <v>51.4</v>
      </c>
      <c r="EL8" s="58">
        <v>51.9</v>
      </c>
      <c r="EM8" s="58">
        <v>53.8</v>
      </c>
      <c r="EN8" s="58">
        <v>56.4</v>
      </c>
      <c r="EO8" s="58">
        <v>74.400000000000006</v>
      </c>
      <c r="EP8" s="58">
        <v>78</v>
      </c>
      <c r="EQ8" s="58">
        <v>80.5</v>
      </c>
      <c r="ER8" s="58">
        <v>63.6</v>
      </c>
      <c r="ES8" s="58">
        <v>65.400000000000006</v>
      </c>
      <c r="ET8" s="58">
        <v>70.099999999999994</v>
      </c>
      <c r="EU8" s="58">
        <v>72.599999999999994</v>
      </c>
      <c r="EV8" s="58">
        <v>71.900000000000006</v>
      </c>
      <c r="EW8" s="58">
        <v>71.2</v>
      </c>
      <c r="EX8" s="58">
        <v>71.8</v>
      </c>
      <c r="EY8" s="58">
        <v>70.7</v>
      </c>
      <c r="EZ8" s="59">
        <v>49346713</v>
      </c>
      <c r="FA8" s="59">
        <v>49291043</v>
      </c>
      <c r="FB8" s="59">
        <v>49349409</v>
      </c>
      <c r="FC8" s="59">
        <v>51763882</v>
      </c>
      <c r="FD8" s="59">
        <v>52100909</v>
      </c>
      <c r="FE8" s="59">
        <v>43785070</v>
      </c>
      <c r="FF8" s="59">
        <v>44436827</v>
      </c>
      <c r="FG8" s="59">
        <v>45896030</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197</v>
      </c>
      <c r="C10" s="62" t="s">
        <v>198</v>
      </c>
      <c r="D10" s="62" t="s">
        <v>199</v>
      </c>
      <c r="E10" s="62" t="s">
        <v>200</v>
      </c>
      <c r="F10" s="62" t="s">
        <v>201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