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50.11\経営課\経営班、戦略推進班（2023）\36 各種照会等（財政課）\240122【照会】公営企業に係る経営比較分析表（令和4年度決算）の分析等について（依頼）\02 【様式】経営比較分析表\"/>
    </mc:Choice>
  </mc:AlternateContent>
  <workbookProtection workbookAlgorithmName="SHA-512" workbookHashValue="D2/JtF89QV83coho+lzcaB3osZ/Q6g5ZLVbAXf7HqWxfngzbRWFp0fnJ6FiNF24YW18buza7mQO6n9Bph+c1tA==" workbookSaltValue="CNv0JqKY4Jh2i+x5lk65uw==" workbookSpinCount="100000" lockStructure="1"/>
  <bookViews>
    <workbookView xWindow="0" yWindow="0" windowWidth="28800" windowHeight="1247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HA12" i="5" s="1"/>
  <c r="GX8" i="5"/>
  <c r="GW8" i="5"/>
  <c r="GM8" i="5"/>
  <c r="GD8" i="5"/>
  <c r="GH12" i="5" s="1"/>
  <c r="HC102" i="4" s="1"/>
  <c r="GC8" i="5"/>
  <c r="FS8" i="5"/>
  <c r="FJ8" i="5"/>
  <c r="FL12" i="5" s="1"/>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C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GP18" i="5" l="1"/>
  <c r="GO18" i="5"/>
  <c r="GR18" i="5"/>
  <c r="GN18" i="5"/>
  <c r="GQ18" i="5"/>
  <c r="GO12" i="5"/>
  <c r="FD118" i="4" s="1"/>
  <c r="GR12" i="5"/>
  <c r="HC118" i="4" s="1"/>
  <c r="GN12" i="5"/>
  <c r="EM118" i="4" s="1"/>
  <c r="GQ12" i="5"/>
  <c r="GL118" i="4" s="1"/>
  <c r="GP12" i="5"/>
  <c r="FU118"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K12" i="5"/>
  <c r="FD72" i="4" s="1"/>
  <c r="GG12" i="5"/>
  <c r="GL102" i="4" s="1"/>
  <c r="HM18" i="5"/>
  <c r="HI18" i="5"/>
  <c r="HK12" i="5"/>
  <c r="KC72" i="4" s="1"/>
  <c r="HL18" i="5"/>
  <c r="HK18" i="5"/>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GD12" i="5"/>
  <c r="EM102" i="4" s="1"/>
  <c r="HI12" i="5"/>
  <c r="IU72" i="4" s="1"/>
  <c r="FK18" i="5"/>
  <c r="FN18" i="5"/>
  <c r="FJ18" i="5"/>
  <c r="FM18" i="5"/>
  <c r="FL18" i="5"/>
  <c r="GG18" i="5"/>
  <c r="GF18" i="5"/>
  <c r="GE18" i="5"/>
  <c r="GH18" i="5"/>
  <c r="GD1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FM12" i="5"/>
  <c r="GL72" i="4" s="1"/>
  <c r="GE12" i="5"/>
  <c r="FD102" i="4" s="1"/>
  <c r="HJ12" i="5"/>
  <c r="JL72" i="4" s="1"/>
  <c r="GZ18" i="5"/>
  <c r="HB12" i="5"/>
  <c r="KT57" i="4" s="1"/>
  <c r="HC18" i="5"/>
  <c r="GY18" i="5"/>
  <c r="HB18" i="5"/>
  <c r="HA18" i="5"/>
  <c r="HC12" i="5"/>
  <c r="LK57" i="4" s="1"/>
  <c r="GY12" i="5"/>
  <c r="IU57" i="4" s="1"/>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J12" i="5"/>
  <c r="EM72" i="4" s="1"/>
  <c r="FN12" i="5"/>
  <c r="HC72" i="4" s="1"/>
  <c r="GF12" i="5"/>
  <c r="FU102" i="4" s="1"/>
  <c r="GZ12" i="5"/>
  <c r="JL57" i="4" s="1"/>
  <c r="HM12" i="5"/>
  <c r="LK72" i="4" s="1"/>
  <c r="FX18" i="5" l="1"/>
  <c r="FT18" i="5"/>
  <c r="FW18" i="5"/>
  <c r="FV18" i="5"/>
  <c r="FU18" i="5"/>
  <c r="FW12" i="5"/>
  <c r="GL87" i="4" s="1"/>
  <c r="FV12" i="5"/>
  <c r="FU87" i="4" s="1"/>
  <c r="FU12" i="5"/>
  <c r="FD87" i="4" s="1"/>
  <c r="FX12" i="5"/>
  <c r="HC87" i="4" s="1"/>
  <c r="FT12" i="5"/>
  <c r="EM8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alcChain>
</file>

<file path=xl/sharedStrings.xml><?xml version="1.0" encoding="utf-8"?>
<sst xmlns="http://schemas.openxmlformats.org/spreadsheetml/2006/main" count="989" uniqueCount="268">
  <si>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</si>
  <si>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</si>
  <si>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</si>
  <si>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</si>
  <si>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</si>
  <si>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</si>
  <si>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</si>
  <si>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</si>
  <si>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　当年度未処分利益剰余金なし</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</si>
  <si>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</si>
  <si>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</si>
  <si>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</si>
  <si>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</si>
  <si>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</si>
  <si>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</si>
  <si>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</si>
  <si>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</si>
  <si>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</si>
  <si>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</si>
  <si>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</si>
  <si>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</si>
  <si>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</si>
  <si>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</si>
  <si>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</si>
  <si>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</si>
  <si>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</si>
  <si>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</si>
  <si>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</si>
  <si>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</si>
  <si>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</si>
  <si>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</si>
  <si>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</si>
  <si>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</si>
  <si>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</si>
  <si>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</si>
  <si>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</si>
  <si>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</si>
  <si>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</si>
  <si>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</si>
  <si>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</si>
  <si>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</si>
  <si>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</si>
  <si>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</si>
  <si>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</si>
  <si>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</si>
  <si>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</si>
  <si>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</si>
  <si>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</si>
  <si>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</si>
  <si>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</si>
  <si>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</si>
  <si>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</si>
  <si>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</si>
  <si>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</si>
  <si>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</si>
  <si>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</si>
  <si>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</si>
  <si>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</si>
  <si>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</si>
  <si>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</si>
  <si>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</si>
  <si>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</si>
  <si>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</si>
  <si>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</si>
  <si>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</si>
  <si>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</si>
  <si>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</si>
  <si>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</si>
  <si>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</si>
  <si>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</si>
  <si>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</si>
  <si>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</si>
  <si>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</si>
  <si>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</si>
  <si>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</si>
  <si>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</si>
  <si>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</si>
  <si>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</si>
  <si>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</si>
  <si>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</si>
  <si>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</si>
  <si>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</si>
  <si>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</si>
  <si>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</si>
  <si>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</si>
  <si>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</si>
  <si>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</si>
  <si>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</si>
  <si>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</si>
  <si>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</si>
  <si>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</si>
  <si>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</si>
  <si>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</si>
  <si>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</si>
  <si>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</si>
  <si>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</si>
  <si>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</si>
  <si>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</si>
  <si>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</si>
  <si>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</si>
  <si>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</si>
  <si>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</si>
  <si>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</si>
  <si>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</si>
  <si>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</si>
  <si>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</si>
  <si>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</si>
  <si>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</si>
  <si>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</si>
  <si>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</si>
  <si>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</si>
  <si>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</si>
  <si>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</si>
  <si>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</si>
  <si>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</si>
  <si>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</si>
  <si>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</si>
  <si>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</si>
  <si>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</si>
  <si>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</si>
  <si>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</si>
  <si>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</si>
  <si>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430005</t>
  </si>
  <si>
    <t>46</t>
  </si>
  <si>
    <t>04</t>
  </si>
  <si>
    <t>0</t>
  </si>
  <si>
    <t>000</t>
  </si>
  <si>
    <t>熊本県</t>
  </si>
  <si>
    <t>法適用</t>
  </si>
  <si>
    <t>電気事業</t>
  </si>
  <si>
    <t>非設置</t>
  </si>
  <si>
    <t>-</t>
  </si>
  <si>
    <t>令和６年３月３１日　笠振発電所、菊鹿発電所、緑川第三発電所</t>
  </si>
  <si>
    <t>令和２２年３月３１日　市房第二発電所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</si>
  <si>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</si>
  <si>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</si>
  <si>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</si>
  <si>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</si>
  <si>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</si>
  <si>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</si>
  <si>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</si>
  <si>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</si>
  <si>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</si>
  <si>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</si>
  <si>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</si>
  <si>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</si>
  <si>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</si>
  <si>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</si>
  <si>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</si>
  <si>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</si>
  <si>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</si>
  <si>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</si>
  <si>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</si>
  <si>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</si>
  <si>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</si>
  <si>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</si>
  <si>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</si>
  <si>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</si>
  <si>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</si>
  <si>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</si>
  <si>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</si>
  <si>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</si>
  <si>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</si>
  <si>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</si>
  <si>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</si>
  <si>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</si>
  <si>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</si>
  <si>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</si>
  <si>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</si>
  <si>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</si>
  <si>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</si>
  <si>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</si>
  <si>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</si>
  <si>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</si>
  <si>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</si>
  <si>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</si>
  <si>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</si>
  <si>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</si>
  <si>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</si>
  <si>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</si>
  <si>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</si>
  <si>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</si>
  <si>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</si>
  <si>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</si>
  <si>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</si>
  <si>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</si>
  <si>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</si>
  <si>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</si>
  <si>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</si>
  <si>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</si>
  <si>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</si>
  <si>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</si>
  <si>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</si>
  <si>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</si>
  <si>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</si>
  <si>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</si>
  <si>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</si>
  <si>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</si>
  <si>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</si>
  <si>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</si>
  <si>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</si>
  <si>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</si>
  <si>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</si>
  <si>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</si>
  <si>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</si>
  <si>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</si>
  <si>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</si>
  <si>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</si>
  <si>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</si>
  <si>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</si>
  <si>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</si>
  <si>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</si>
  <si>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</si>
  <si>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</si>
  <si>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</si>
  <si>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</si>
  <si>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</si>
  <si>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</si>
  <si>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</si>
  <si>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</si>
  <si>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</si>
  <si>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</si>
  <si>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</si>
  <si>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</si>
  <si>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</si>
  <si>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</si>
  <si>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</si>
  <si>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</si>
  <si>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</si>
  <si>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</si>
  <si>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</si>
  <si>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</si>
  <si>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</si>
  <si>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</si>
  <si>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</si>
  <si>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</si>
  <si>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</si>
  <si>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</si>
  <si>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</si>
  <si>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</si>
  <si>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</si>
  <si>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</si>
  <si>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</si>
  <si>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</si>
  <si>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</si>
  <si>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</si>
  <si>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</si>
  <si>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</si>
  <si>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</si>
  <si>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</si>
  <si>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</si>
  <si>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</si>
  <si>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</si>
  <si>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</si>
  <si>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</si>
  <si>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</si>
  <si>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</si>
  <si>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</si>
  <si>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</si>
  <si>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</si>
  <si>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</si>
  <si>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</si>
  <si>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</si>
  <si>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</si>
  <si>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</si>
  <si>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本県の電気事業は、球磨川水系の市房第一、市房第二及び笠振発電所、緑川水系の緑川第一、緑川第二及び緑川第三発電所並びに菊池川水系の菊鹿発電所の計7箇所の水力発電所により、九州電力株式会社へ電力を供給している。（風力発電所については令和元年9月に民間譲渡）
　経営基盤強化のため、主力4発電所（市房第一、市房第二、緑川第一、緑川第二）の水車発電機等更新工事を進め、令和2年度に市房第一及び市房第二発電所、令和4年度に緑川第一及び緑川第二発電所の工事が完了し、FIT適用による発電を開始した。
　なお、笠振発電所は、令和4年の台風14号の被害により同年9月から令和5年3月まで発電を停止した。
●経常収支比率、営業収支比率
　平成30年度以降、水車発電機等更新工事の現場施工に伴う発電停止により経常収支比率及び営業収支比率ともに100%を下回っていたが、令和4年度は、同工事の完了に伴い、緑川第一及び緑川第二発電所ともに11月からFIT適用による発電を開始したため、経常収支比率、営業収支比率ともに前年度より大幅に上昇した。
●流動比率
　水車発電機等更新工事に係る支払いが年度内に概ね完了し、未払金が前年度に比べ大幅に減少（流動負債の減少）したことから、流動比率は上昇した。
●供給原価
　緑川第一及び緑川第二発電所の水車発電機等更新工事の完了に伴う減価償却費の増加などにより営業費用（経常費用）が前年度の1.5倍程度に増加したが、供給電力量が緑川第一及び緑川第二発電所のFIT適用による発電開始により、前年度の2.6倍程度に増加したため、供給原価は大幅に低減した。</t>
    <rPh sb="1" eb="3">
      <t>ホンケン</t>
    </rPh>
    <rPh sb="4" eb="6">
      <t>デンキ</t>
    </rPh>
    <rPh sb="6" eb="8">
      <t>ジギョウ</t>
    </rPh>
    <rPh sb="10" eb="13">
      <t>クマガワ</t>
    </rPh>
    <rPh sb="13" eb="15">
      <t>スイケイ</t>
    </rPh>
    <rPh sb="16" eb="18">
      <t>イチフサ</t>
    </rPh>
    <rPh sb="18" eb="20">
      <t>ダイイチ</t>
    </rPh>
    <rPh sb="21" eb="23">
      <t>イチフサ</t>
    </rPh>
    <rPh sb="23" eb="25">
      <t>ダイニ</t>
    </rPh>
    <rPh sb="25" eb="26">
      <t>オヨ</t>
    </rPh>
    <rPh sb="27" eb="28">
      <t>カサ</t>
    </rPh>
    <rPh sb="28" eb="29">
      <t>フリ</t>
    </rPh>
    <rPh sb="29" eb="31">
      <t>ハツデン</t>
    </rPh>
    <rPh sb="31" eb="32">
      <t>ショ</t>
    </rPh>
    <rPh sb="33" eb="35">
      <t>ミドリカワ</t>
    </rPh>
    <rPh sb="35" eb="37">
      <t>スイケイ</t>
    </rPh>
    <rPh sb="38" eb="40">
      <t>ミドリカワ</t>
    </rPh>
    <rPh sb="40" eb="42">
      <t>ダイイチ</t>
    </rPh>
    <rPh sb="43" eb="45">
      <t>ミドリカワ</t>
    </rPh>
    <rPh sb="45" eb="46">
      <t>ダイ</t>
    </rPh>
    <rPh sb="46" eb="47">
      <t>ニ</t>
    </rPh>
    <rPh sb="47" eb="48">
      <t>オヨ</t>
    </rPh>
    <rPh sb="49" eb="51">
      <t>ミドリカワ</t>
    </rPh>
    <rPh sb="51" eb="53">
      <t>ダイサン</t>
    </rPh>
    <rPh sb="53" eb="55">
      <t>ハツデン</t>
    </rPh>
    <rPh sb="55" eb="56">
      <t>ショ</t>
    </rPh>
    <rPh sb="56" eb="57">
      <t>ナラ</t>
    </rPh>
    <rPh sb="59" eb="61">
      <t>キクチ</t>
    </rPh>
    <rPh sb="61" eb="62">
      <t>ガワ</t>
    </rPh>
    <rPh sb="62" eb="64">
      <t>スイケイ</t>
    </rPh>
    <rPh sb="65" eb="67">
      <t>キクカ</t>
    </rPh>
    <rPh sb="67" eb="69">
      <t>ハツデン</t>
    </rPh>
    <rPh sb="69" eb="70">
      <t>ショ</t>
    </rPh>
    <rPh sb="71" eb="72">
      <t>ケイ</t>
    </rPh>
    <rPh sb="73" eb="75">
      <t>カショ</t>
    </rPh>
    <rPh sb="76" eb="78">
      <t>スイリョク</t>
    </rPh>
    <rPh sb="78" eb="80">
      <t>ハツデン</t>
    </rPh>
    <rPh sb="80" eb="81">
      <t>ショ</t>
    </rPh>
    <rPh sb="85" eb="87">
      <t>キュウシュウ</t>
    </rPh>
    <rPh sb="87" eb="89">
      <t>デンリョク</t>
    </rPh>
    <rPh sb="89" eb="93">
      <t>カブシキガイシャ</t>
    </rPh>
    <rPh sb="94" eb="96">
      <t>デンリョク</t>
    </rPh>
    <rPh sb="97" eb="99">
      <t>キョウキュウ</t>
    </rPh>
    <rPh sb="105" eb="107">
      <t>フウリョク</t>
    </rPh>
    <rPh sb="107" eb="109">
      <t>ハツデン</t>
    </rPh>
    <rPh sb="109" eb="110">
      <t>ショ</t>
    </rPh>
    <rPh sb="115" eb="117">
      <t>レイワ</t>
    </rPh>
    <rPh sb="117" eb="119">
      <t>ガンネン</t>
    </rPh>
    <rPh sb="120" eb="121">
      <t>ガツ</t>
    </rPh>
    <rPh sb="122" eb="124">
      <t>ミンカン</t>
    </rPh>
    <rPh sb="124" eb="126">
      <t>ジョウト</t>
    </rPh>
    <rPh sb="129" eb="131">
      <t>ケイエイ</t>
    </rPh>
    <rPh sb="131" eb="133">
      <t>キバン</t>
    </rPh>
    <rPh sb="133" eb="135">
      <t>キョウカ</t>
    </rPh>
    <rPh sb="139" eb="141">
      <t>シュリョク</t>
    </rPh>
    <rPh sb="142" eb="144">
      <t>ハツデン</t>
    </rPh>
    <rPh sb="144" eb="145">
      <t>ショ</t>
    </rPh>
    <rPh sb="146" eb="148">
      <t>イチフサ</t>
    </rPh>
    <rPh sb="148" eb="150">
      <t>ダイイチ</t>
    </rPh>
    <rPh sb="151" eb="153">
      <t>イチフサ</t>
    </rPh>
    <rPh sb="153" eb="155">
      <t>ダイニ</t>
    </rPh>
    <rPh sb="156" eb="158">
      <t>ミドリカワ</t>
    </rPh>
    <rPh sb="158" eb="160">
      <t>ダイイチ</t>
    </rPh>
    <rPh sb="161" eb="163">
      <t>ミドリカワ</t>
    </rPh>
    <rPh sb="163" eb="164">
      <t>ダイ</t>
    </rPh>
    <rPh sb="164" eb="165">
      <t>ニ</t>
    </rPh>
    <rPh sb="167" eb="169">
      <t>スイシャ</t>
    </rPh>
    <rPh sb="169" eb="172">
      <t>ハツデンキ</t>
    </rPh>
    <rPh sb="172" eb="173">
      <t>トウ</t>
    </rPh>
    <rPh sb="173" eb="175">
      <t>コウシン</t>
    </rPh>
    <rPh sb="175" eb="177">
      <t>コウジ</t>
    </rPh>
    <rPh sb="178" eb="179">
      <t>スス</t>
    </rPh>
    <rPh sb="181" eb="183">
      <t>レイワ</t>
    </rPh>
    <rPh sb="184" eb="186">
      <t>ネンド</t>
    </rPh>
    <rPh sb="187" eb="191">
      <t>イチフサダイイチ</t>
    </rPh>
    <rPh sb="191" eb="192">
      <t>オヨ</t>
    </rPh>
    <rPh sb="193" eb="197">
      <t>イチフサダイニ</t>
    </rPh>
    <rPh sb="197" eb="199">
      <t>ハツデン</t>
    </rPh>
    <rPh sb="199" eb="200">
      <t>ショ</t>
    </rPh>
    <rPh sb="201" eb="203">
      <t>レイワ</t>
    </rPh>
    <rPh sb="204" eb="206">
      <t>ネンド</t>
    </rPh>
    <rPh sb="207" eb="211">
      <t>ミドリカワダイイチ</t>
    </rPh>
    <rPh sb="211" eb="212">
      <t>オヨ</t>
    </rPh>
    <rPh sb="213" eb="220">
      <t>ミドリカワダイニハツデンショ</t>
    </rPh>
    <rPh sb="221" eb="223">
      <t>コウジ</t>
    </rPh>
    <rPh sb="224" eb="226">
      <t>カンリョウ</t>
    </rPh>
    <rPh sb="231" eb="233">
      <t>テキヨウ</t>
    </rPh>
    <rPh sb="236" eb="238">
      <t>ハツデン</t>
    </rPh>
    <rPh sb="239" eb="241">
      <t>カイシ</t>
    </rPh>
    <rPh sb="249" eb="254">
      <t>カサフリハツデンショ</t>
    </rPh>
    <rPh sb="256" eb="258">
      <t>レイワ</t>
    </rPh>
    <rPh sb="259" eb="260">
      <t>ネン</t>
    </rPh>
    <rPh sb="261" eb="263">
      <t>タイフウ</t>
    </rPh>
    <rPh sb="265" eb="266">
      <t>ゴウ</t>
    </rPh>
    <rPh sb="267" eb="269">
      <t>ヒガイ</t>
    </rPh>
    <rPh sb="272" eb="273">
      <t>ドウ</t>
    </rPh>
    <rPh sb="273" eb="274">
      <t>ネン</t>
    </rPh>
    <rPh sb="275" eb="276">
      <t>ガツ</t>
    </rPh>
    <rPh sb="278" eb="280">
      <t>レイワ</t>
    </rPh>
    <rPh sb="281" eb="282">
      <t>ネン</t>
    </rPh>
    <rPh sb="283" eb="284">
      <t>ガツ</t>
    </rPh>
    <rPh sb="286" eb="288">
      <t>ハツデン</t>
    </rPh>
    <rPh sb="289" eb="291">
      <t>テイシ</t>
    </rPh>
    <rPh sb="297" eb="299">
      <t>ケイジョウ</t>
    </rPh>
    <rPh sb="299" eb="301">
      <t>シュウシ</t>
    </rPh>
    <rPh sb="301" eb="303">
      <t>ヒリツ</t>
    </rPh>
    <rPh sb="304" eb="306">
      <t>エイギョウ</t>
    </rPh>
    <rPh sb="306" eb="308">
      <t>シュウシ</t>
    </rPh>
    <rPh sb="308" eb="310">
      <t>ヒリツ</t>
    </rPh>
    <rPh sb="312" eb="314">
      <t>ヘイセイ</t>
    </rPh>
    <rPh sb="316" eb="318">
      <t>ネンド</t>
    </rPh>
    <rPh sb="318" eb="320">
      <t>イコウ</t>
    </rPh>
    <rPh sb="321" eb="327">
      <t>スイシャハツデンキトウ</t>
    </rPh>
    <rPh sb="327" eb="329">
      <t>コウシン</t>
    </rPh>
    <rPh sb="329" eb="331">
      <t>コウジ</t>
    </rPh>
    <rPh sb="332" eb="334">
      <t>ゲンバ</t>
    </rPh>
    <rPh sb="334" eb="336">
      <t>セコウ</t>
    </rPh>
    <rPh sb="337" eb="338">
      <t>トモナ</t>
    </rPh>
    <rPh sb="383" eb="386">
      <t>ドウコウジ</t>
    </rPh>
    <rPh sb="387" eb="389">
      <t>カンリョウ</t>
    </rPh>
    <rPh sb="390" eb="391">
      <t>トモナ</t>
    </rPh>
    <rPh sb="393" eb="395">
      <t>ミドリカワ</t>
    </rPh>
    <rPh sb="395" eb="397">
      <t>ダイイチ</t>
    </rPh>
    <rPh sb="397" eb="398">
      <t>オヨ</t>
    </rPh>
    <rPh sb="399" eb="406">
      <t>ミドリカワダイニハツデンショ</t>
    </rPh>
    <rPh sb="411" eb="412">
      <t>ガツ</t>
    </rPh>
    <rPh sb="417" eb="419">
      <t>テキヨウ</t>
    </rPh>
    <rPh sb="422" eb="424">
      <t>ハツデン</t>
    </rPh>
    <rPh sb="425" eb="427">
      <t>カイシ</t>
    </rPh>
    <rPh sb="432" eb="436">
      <t>ケイジョウシュウシ</t>
    </rPh>
    <rPh sb="436" eb="438">
      <t>ヒリツ</t>
    </rPh>
    <rPh sb="439" eb="445">
      <t>エイギョウシュウシヒリツ</t>
    </rPh>
    <rPh sb="453" eb="455">
      <t>オオハバ</t>
    </rPh>
    <rPh sb="456" eb="458">
      <t>ジョウショウ</t>
    </rPh>
    <rPh sb="464" eb="466">
      <t>リュウドウ</t>
    </rPh>
    <rPh sb="466" eb="468">
      <t>ヒリツ</t>
    </rPh>
    <rPh sb="470" eb="472">
      <t>スイシャ</t>
    </rPh>
    <rPh sb="472" eb="475">
      <t>ハツデンキ</t>
    </rPh>
    <rPh sb="475" eb="476">
      <t>トウ</t>
    </rPh>
    <rPh sb="476" eb="480">
      <t>コウシンコウジ</t>
    </rPh>
    <rPh sb="481" eb="482">
      <t>カカ</t>
    </rPh>
    <rPh sb="483" eb="485">
      <t>シハラ</t>
    </rPh>
    <rPh sb="487" eb="490">
      <t>ネンドナイ</t>
    </rPh>
    <rPh sb="491" eb="492">
      <t>オオム</t>
    </rPh>
    <rPh sb="493" eb="495">
      <t>カンリョウ</t>
    </rPh>
    <rPh sb="497" eb="499">
      <t>ミバラ</t>
    </rPh>
    <rPh sb="499" eb="500">
      <t>キン</t>
    </rPh>
    <rPh sb="501" eb="504">
      <t>ゼンネンド</t>
    </rPh>
    <rPh sb="505" eb="506">
      <t>クラ</t>
    </rPh>
    <rPh sb="507" eb="509">
      <t>オオハバ</t>
    </rPh>
    <rPh sb="510" eb="512">
      <t>ゲンショウ</t>
    </rPh>
    <rPh sb="513" eb="517">
      <t>リュウドウフサイ</t>
    </rPh>
    <rPh sb="518" eb="520">
      <t>ゲンショウ</t>
    </rPh>
    <rPh sb="528" eb="530">
      <t>リュウドウ</t>
    </rPh>
    <rPh sb="530" eb="532">
      <t>ヒリツ</t>
    </rPh>
    <rPh sb="533" eb="535">
      <t>ジョウショウ</t>
    </rPh>
    <rPh sb="541" eb="543">
      <t>キョウキュウ</t>
    </rPh>
    <rPh sb="543" eb="545">
      <t>ゲンカ</t>
    </rPh>
    <rPh sb="547" eb="549">
      <t>ミドリカワ</t>
    </rPh>
    <rPh sb="549" eb="551">
      <t>ダイイチ</t>
    </rPh>
    <rPh sb="551" eb="552">
      <t>オヨ</t>
    </rPh>
    <rPh sb="553" eb="555">
      <t>ミドリカワ</t>
    </rPh>
    <rPh sb="555" eb="556">
      <t>ダイ</t>
    </rPh>
    <rPh sb="556" eb="557">
      <t>ニ</t>
    </rPh>
    <rPh sb="557" eb="559">
      <t>ハツデン</t>
    </rPh>
    <rPh sb="559" eb="560">
      <t>ショ</t>
    </rPh>
    <rPh sb="561" eb="571">
      <t>スイシャハツデンキトウコウシンコウジ</t>
    </rPh>
    <rPh sb="572" eb="574">
      <t>カンリョウ</t>
    </rPh>
    <rPh sb="575" eb="576">
      <t>トモナ</t>
    </rPh>
    <rPh sb="577" eb="579">
      <t>ゲンカ</t>
    </rPh>
    <rPh sb="579" eb="582">
      <t>ショウキャクヒ</t>
    </rPh>
    <rPh sb="583" eb="585">
      <t>ゾウカ</t>
    </rPh>
    <rPh sb="590" eb="594">
      <t>エイギョウヒヨウ</t>
    </rPh>
    <rPh sb="595" eb="599">
      <t>ケイジョウヒヨウ</t>
    </rPh>
    <rPh sb="601" eb="604">
      <t>ゼンネンド</t>
    </rPh>
    <rPh sb="608" eb="609">
      <t>バイ</t>
    </rPh>
    <rPh sb="609" eb="611">
      <t>テイド</t>
    </rPh>
    <rPh sb="612" eb="614">
      <t>ゾウカ</t>
    </rPh>
    <rPh sb="618" eb="620">
      <t>キョウキュウ</t>
    </rPh>
    <rPh sb="620" eb="622">
      <t>デンリョク</t>
    </rPh>
    <rPh sb="622" eb="623">
      <t>リョウ</t>
    </rPh>
    <rPh sb="624" eb="626">
      <t>ミドリカワ</t>
    </rPh>
    <rPh sb="626" eb="628">
      <t>ダイイチ</t>
    </rPh>
    <rPh sb="628" eb="629">
      <t>オヨ</t>
    </rPh>
    <rPh sb="630" eb="632">
      <t>ミドリカワ</t>
    </rPh>
    <rPh sb="632" eb="633">
      <t>ダイ</t>
    </rPh>
    <rPh sb="633" eb="634">
      <t>ニ</t>
    </rPh>
    <rPh sb="634" eb="636">
      <t>ハツデン</t>
    </rPh>
    <rPh sb="636" eb="637">
      <t>ショ</t>
    </rPh>
    <rPh sb="641" eb="643">
      <t>テキヨウ</t>
    </rPh>
    <rPh sb="646" eb="650">
      <t>ハツデンカイシ</t>
    </rPh>
    <rPh sb="654" eb="657">
      <t>ゼンネンド</t>
    </rPh>
    <rPh sb="661" eb="662">
      <t>バイ</t>
    </rPh>
    <rPh sb="662" eb="664">
      <t>テイド</t>
    </rPh>
    <rPh sb="665" eb="667">
      <t>ゾウカ</t>
    </rPh>
    <rPh sb="672" eb="674">
      <t>キョウキュウ</t>
    </rPh>
    <rPh sb="674" eb="676">
      <t>ゲンカ</t>
    </rPh>
    <rPh sb="677" eb="679">
      <t>オオハバ</t>
    </rPh>
    <rPh sb="680" eb="682">
      <t>テイゲン</t>
    </rPh>
    <phoneticPr fontId="5"/>
  </si>
  <si>
    <t>●設備利用率
　発電方式、天候、地域特性に大きく左右されるが、令和4年度は、水車発電機等更新工事の完了に伴う緑川第一及び緑川第二発電所の発電再開により、設備利用率は前年度より上昇した。
●修繕費率
　水車発電機等更新工事の完了に伴う減価償却費の増等により営業費用が増加したが、修繕費が前年度より減少したため（令和4年度の修繕は主に各発電所等の定期的な保守点検や維持管理に係るもの）、修繕費率は大幅に低下した。
●企業債残高対料金収入比率
　企業債の発行に伴い企業債残高は増加したが、緑川第一及び緑川第二発電所がFIT適用による発電を開始したことから料金収入が大幅に増加したため、企業債残高対料金収入比率は大幅に低下した。
●有形固定資産減価償却率
　緑川第一及び緑川第二発電所の水車発電機等更新工事の完了に伴う固定資産の更新により、未償却資産が増加したため、有形固定資産減価償却率は低下した。
●FIT収入割合
　令和4年度は、緑川第一及び緑川第二発電所がFIT適用による発電を開始したことにより、市房第一及び市房第二発電所を含む主力4発電所がFIT適用となった。全7発電所の収入の大半をFIT適用の4発電所が占めるため、FIT収入割合は96.1%と全国平均と比べかなり高い水準となった。
※風力発電所については、令和元年9月に民間譲渡を行っているため、令和2年度以降のデータはない。</t>
    <rPh sb="1" eb="3">
      <t>セツビ</t>
    </rPh>
    <rPh sb="3" eb="6">
      <t>リヨウリツ</t>
    </rPh>
    <rPh sb="8" eb="10">
      <t>ハツデン</t>
    </rPh>
    <rPh sb="10" eb="12">
      <t>ホウシキ</t>
    </rPh>
    <rPh sb="13" eb="15">
      <t>テンコウ</t>
    </rPh>
    <rPh sb="16" eb="18">
      <t>チイキ</t>
    </rPh>
    <rPh sb="18" eb="20">
      <t>トクセイ</t>
    </rPh>
    <rPh sb="21" eb="22">
      <t>オオ</t>
    </rPh>
    <rPh sb="24" eb="26">
      <t>サユウ</t>
    </rPh>
    <rPh sb="31" eb="33">
      <t>レイワ</t>
    </rPh>
    <rPh sb="34" eb="36">
      <t>ネンド</t>
    </rPh>
    <rPh sb="38" eb="40">
      <t>スイシャ</t>
    </rPh>
    <rPh sb="40" eb="43">
      <t>ハツデンキ</t>
    </rPh>
    <rPh sb="43" eb="44">
      <t>トウ</t>
    </rPh>
    <rPh sb="44" eb="46">
      <t>コウシン</t>
    </rPh>
    <rPh sb="46" eb="48">
      <t>コウジ</t>
    </rPh>
    <rPh sb="49" eb="51">
      <t>カンリョウ</t>
    </rPh>
    <rPh sb="52" eb="53">
      <t>トモナ</t>
    </rPh>
    <rPh sb="54" eb="56">
      <t>ミドリカワ</t>
    </rPh>
    <rPh sb="56" eb="58">
      <t>ダイイチ</t>
    </rPh>
    <rPh sb="58" eb="59">
      <t>オヨ</t>
    </rPh>
    <rPh sb="60" eb="67">
      <t>ミドリカワダイニハツデンショ</t>
    </rPh>
    <rPh sb="68" eb="72">
      <t>ハツデンサイカイ</t>
    </rPh>
    <rPh sb="76" eb="78">
      <t>セツビ</t>
    </rPh>
    <rPh sb="78" eb="81">
      <t>リヨウリツ</t>
    </rPh>
    <rPh sb="82" eb="85">
      <t>ゼンネンド</t>
    </rPh>
    <rPh sb="87" eb="89">
      <t>ジョウショウ</t>
    </rPh>
    <rPh sb="95" eb="98">
      <t>シュウゼンヒ</t>
    </rPh>
    <rPh sb="98" eb="99">
      <t>リツ</t>
    </rPh>
    <rPh sb="101" eb="103">
      <t>スイシャ</t>
    </rPh>
    <rPh sb="103" eb="107">
      <t>ハツデンキトウ</t>
    </rPh>
    <rPh sb="107" eb="111">
      <t>コウシンコウジ</t>
    </rPh>
    <rPh sb="112" eb="114">
      <t>カンリョウ</t>
    </rPh>
    <rPh sb="115" eb="116">
      <t>トモナ</t>
    </rPh>
    <rPh sb="117" eb="122">
      <t>ゲンカショウキャクヒ</t>
    </rPh>
    <rPh sb="123" eb="124">
      <t>ゾウ</t>
    </rPh>
    <rPh sb="124" eb="125">
      <t>トウ</t>
    </rPh>
    <rPh sb="128" eb="132">
      <t>エイギョウヒヨウ</t>
    </rPh>
    <rPh sb="133" eb="135">
      <t>ゾウカ</t>
    </rPh>
    <rPh sb="139" eb="142">
      <t>シュウゼンヒ</t>
    </rPh>
    <rPh sb="143" eb="146">
      <t>ゼンネンド</t>
    </rPh>
    <rPh sb="148" eb="150">
      <t>ゲンショウ</t>
    </rPh>
    <rPh sb="155" eb="157">
      <t>レイワ</t>
    </rPh>
    <rPh sb="158" eb="160">
      <t>ネンド</t>
    </rPh>
    <rPh sb="161" eb="163">
      <t>シュウゼン</t>
    </rPh>
    <rPh sb="164" eb="165">
      <t>オモ</t>
    </rPh>
    <rPh sb="166" eb="171">
      <t>カクハツデンショトウ</t>
    </rPh>
    <rPh sb="172" eb="175">
      <t>テイキテキ</t>
    </rPh>
    <rPh sb="176" eb="180">
      <t>ホシュテンケン</t>
    </rPh>
    <rPh sb="181" eb="185">
      <t>イジカンリ</t>
    </rPh>
    <rPh sb="186" eb="187">
      <t>カカ</t>
    </rPh>
    <rPh sb="192" eb="196">
      <t>シュウゼンヒリツ</t>
    </rPh>
    <rPh sb="197" eb="199">
      <t>オオハバ</t>
    </rPh>
    <rPh sb="200" eb="202">
      <t>テイカ</t>
    </rPh>
    <rPh sb="208" eb="210">
      <t>キギョウ</t>
    </rPh>
    <rPh sb="210" eb="211">
      <t>サイ</t>
    </rPh>
    <rPh sb="211" eb="213">
      <t>ザンダカ</t>
    </rPh>
    <rPh sb="213" eb="214">
      <t>タイ</t>
    </rPh>
    <rPh sb="214" eb="216">
      <t>リョウキン</t>
    </rPh>
    <rPh sb="216" eb="218">
      <t>シュウニュウ</t>
    </rPh>
    <rPh sb="218" eb="220">
      <t>ヒリツ</t>
    </rPh>
    <rPh sb="222" eb="224">
      <t>キギョウ</t>
    </rPh>
    <rPh sb="224" eb="225">
      <t>サイ</t>
    </rPh>
    <rPh sb="226" eb="228">
      <t>ハッコウ</t>
    </rPh>
    <rPh sb="229" eb="230">
      <t>トモナ</t>
    </rPh>
    <rPh sb="231" eb="233">
      <t>キギョウ</t>
    </rPh>
    <rPh sb="233" eb="234">
      <t>サイ</t>
    </rPh>
    <rPh sb="234" eb="236">
      <t>ザンダカ</t>
    </rPh>
    <rPh sb="237" eb="239">
      <t>ゾウカ</t>
    </rPh>
    <rPh sb="243" eb="245">
      <t>ミドリカワ</t>
    </rPh>
    <rPh sb="245" eb="247">
      <t>ダイイチ</t>
    </rPh>
    <rPh sb="247" eb="248">
      <t>オヨ</t>
    </rPh>
    <rPh sb="249" eb="251">
      <t>ミドリカワ</t>
    </rPh>
    <rPh sb="251" eb="252">
      <t>ダイ</t>
    </rPh>
    <rPh sb="252" eb="253">
      <t>ニ</t>
    </rPh>
    <rPh sb="253" eb="255">
      <t>ハツデン</t>
    </rPh>
    <rPh sb="255" eb="256">
      <t>ショ</t>
    </rPh>
    <rPh sb="260" eb="262">
      <t>テキヨウ</t>
    </rPh>
    <rPh sb="265" eb="267">
      <t>ハツデン</t>
    </rPh>
    <rPh sb="268" eb="270">
      <t>カイシ</t>
    </rPh>
    <rPh sb="276" eb="278">
      <t>リョウキン</t>
    </rPh>
    <rPh sb="278" eb="280">
      <t>シュウニュウ</t>
    </rPh>
    <rPh sb="281" eb="283">
      <t>オオハバ</t>
    </rPh>
    <rPh sb="284" eb="286">
      <t>ゾウカ</t>
    </rPh>
    <rPh sb="291" eb="296">
      <t>キギョウサイザンダカ</t>
    </rPh>
    <rPh sb="296" eb="297">
      <t>タイ</t>
    </rPh>
    <rPh sb="297" eb="301">
      <t>リョウキンシュウニュウ</t>
    </rPh>
    <rPh sb="301" eb="303">
      <t>ヒリツ</t>
    </rPh>
    <rPh sb="304" eb="306">
      <t>オオハバ</t>
    </rPh>
    <rPh sb="307" eb="309">
      <t>テイカ</t>
    </rPh>
    <rPh sb="315" eb="321">
      <t>ユウケイコテイシサン</t>
    </rPh>
    <rPh sb="321" eb="323">
      <t>ゲンカ</t>
    </rPh>
    <rPh sb="323" eb="325">
      <t>ショウキャク</t>
    </rPh>
    <rPh sb="325" eb="326">
      <t>リツ</t>
    </rPh>
    <rPh sb="328" eb="330">
      <t>ミドリカワ</t>
    </rPh>
    <rPh sb="330" eb="333">
      <t>ダイイチオヨ</t>
    </rPh>
    <rPh sb="334" eb="341">
      <t>ミドリカワダイニハツデンショ</t>
    </rPh>
    <rPh sb="342" eb="352">
      <t>スイシャハツデンキトウコウシンコウジ</t>
    </rPh>
    <rPh sb="353" eb="355">
      <t>カンリョウ</t>
    </rPh>
    <rPh sb="356" eb="357">
      <t>トモナ</t>
    </rPh>
    <rPh sb="358" eb="360">
      <t>コテイ</t>
    </rPh>
    <rPh sb="360" eb="362">
      <t>シサン</t>
    </rPh>
    <rPh sb="363" eb="365">
      <t>コウシン</t>
    </rPh>
    <rPh sb="369" eb="374">
      <t>ミショウキャクシサン</t>
    </rPh>
    <rPh sb="375" eb="377">
      <t>ゾウカ</t>
    </rPh>
    <rPh sb="382" eb="386">
      <t>ユウケイコテイ</t>
    </rPh>
    <rPh sb="386" eb="388">
      <t>シサン</t>
    </rPh>
    <rPh sb="388" eb="392">
      <t>ゲンカショウキャク</t>
    </rPh>
    <rPh sb="392" eb="393">
      <t>リツ</t>
    </rPh>
    <rPh sb="394" eb="396">
      <t>テイカ</t>
    </rPh>
    <rPh sb="405" eb="407">
      <t>シュウニュウ</t>
    </rPh>
    <rPh sb="407" eb="409">
      <t>ワリアイ</t>
    </rPh>
    <rPh sb="411" eb="413">
      <t>レイワ</t>
    </rPh>
    <rPh sb="414" eb="416">
      <t>ネンド</t>
    </rPh>
    <rPh sb="418" eb="423">
      <t>ミドリカワダイイチオヨ</t>
    </rPh>
    <rPh sb="424" eb="431">
      <t>ミドリカワダイニハツデンショ</t>
    </rPh>
    <rPh sb="435" eb="437">
      <t>テキヨウ</t>
    </rPh>
    <rPh sb="440" eb="442">
      <t>ハツデン</t>
    </rPh>
    <rPh sb="443" eb="445">
      <t>カイシ</t>
    </rPh>
    <rPh sb="453" eb="455">
      <t>イチフサ</t>
    </rPh>
    <rPh sb="455" eb="457">
      <t>ダイイチ</t>
    </rPh>
    <rPh sb="457" eb="458">
      <t>オヨ</t>
    </rPh>
    <rPh sb="459" eb="466">
      <t>イチフサダイニハツデンショ</t>
    </rPh>
    <rPh sb="467" eb="468">
      <t>フク</t>
    </rPh>
    <rPh sb="469" eb="471">
      <t>シュリョク</t>
    </rPh>
    <rPh sb="472" eb="474">
      <t>ハツデン</t>
    </rPh>
    <rPh sb="474" eb="475">
      <t>ショ</t>
    </rPh>
    <rPh sb="479" eb="481">
      <t>テキヨウ</t>
    </rPh>
    <rPh sb="486" eb="487">
      <t>ゼン</t>
    </rPh>
    <rPh sb="488" eb="491">
      <t>ハツデンショ</t>
    </rPh>
    <rPh sb="492" eb="494">
      <t>シュウニュウ</t>
    </rPh>
    <rPh sb="495" eb="497">
      <t>タイハン</t>
    </rPh>
    <rPh sb="501" eb="503">
      <t>テキヨウ</t>
    </rPh>
    <rPh sb="505" eb="507">
      <t>ハツデン</t>
    </rPh>
    <rPh sb="507" eb="508">
      <t>ショ</t>
    </rPh>
    <rPh sb="509" eb="510">
      <t>シ</t>
    </rPh>
    <rPh sb="518" eb="520">
      <t>シュウニュウ</t>
    </rPh>
    <rPh sb="520" eb="522">
      <t>ワリアイ</t>
    </rPh>
    <rPh sb="529" eb="531">
      <t>ゼンコク</t>
    </rPh>
    <rPh sb="531" eb="533">
      <t>ヘイキン</t>
    </rPh>
    <rPh sb="534" eb="535">
      <t>クラ</t>
    </rPh>
    <rPh sb="539" eb="540">
      <t>タカ</t>
    </rPh>
    <rPh sb="541" eb="543">
      <t>スイジュン</t>
    </rPh>
    <rPh sb="552" eb="554">
      <t>フウリョク</t>
    </rPh>
    <rPh sb="554" eb="556">
      <t>ハツデン</t>
    </rPh>
    <rPh sb="556" eb="557">
      <t>ショ</t>
    </rPh>
    <rPh sb="563" eb="565">
      <t>レイワ</t>
    </rPh>
    <rPh sb="565" eb="567">
      <t>ガンネン</t>
    </rPh>
    <rPh sb="568" eb="569">
      <t>ガツ</t>
    </rPh>
    <rPh sb="570" eb="574">
      <t>ミンカンジョウト</t>
    </rPh>
    <rPh sb="575" eb="576">
      <t>オコナ</t>
    </rPh>
    <rPh sb="583" eb="585">
      <t>レイワ</t>
    </rPh>
    <rPh sb="586" eb="588">
      <t>ネンド</t>
    </rPh>
    <rPh sb="588" eb="590">
      <t>イコウ</t>
    </rPh>
    <phoneticPr fontId="5"/>
  </si>
  <si>
    <t>　令和2年3月に策定した第5期経営基本計画である「熊本県企業局経営戦略2020」に基づき、経営基盤の強化を図るとともに、新規水力発電所の開発に向けた調査検討や地域貢献に取り組んでいくこととしている。
　なお、水車発電機等更新工事の実施に伴う発電停止により平成30年度以降は赤字が継続したが、令和4年度に同工事が完了し、令和5年度以降は、主力4発電所が通年でFIT適用となることから、黒字に転じる見込みであり、以降は安定した収入を見込んでいる。</t>
    <rPh sb="1" eb="3">
      <t>レイワ</t>
    </rPh>
    <rPh sb="4" eb="5">
      <t>ネン</t>
    </rPh>
    <rPh sb="6" eb="7">
      <t>ガツ</t>
    </rPh>
    <rPh sb="8" eb="10">
      <t>サクテイ</t>
    </rPh>
    <rPh sb="12" eb="13">
      <t>ダイ</t>
    </rPh>
    <rPh sb="14" eb="15">
      <t>キ</t>
    </rPh>
    <rPh sb="15" eb="17">
      <t>ケイエイ</t>
    </rPh>
    <rPh sb="17" eb="19">
      <t>キホン</t>
    </rPh>
    <rPh sb="19" eb="21">
      <t>ケイカク</t>
    </rPh>
    <rPh sb="25" eb="27">
      <t>クマモト</t>
    </rPh>
    <rPh sb="27" eb="28">
      <t>ケン</t>
    </rPh>
    <rPh sb="28" eb="30">
      <t>キギョウ</t>
    </rPh>
    <rPh sb="30" eb="31">
      <t>キョク</t>
    </rPh>
    <rPh sb="31" eb="35">
      <t>ケイエイセンリャク</t>
    </rPh>
    <rPh sb="41" eb="42">
      <t>モト</t>
    </rPh>
    <rPh sb="45" eb="49">
      <t>ケイエイキバン</t>
    </rPh>
    <rPh sb="50" eb="52">
      <t>キョウカ</t>
    </rPh>
    <rPh sb="53" eb="54">
      <t>ハカ</t>
    </rPh>
    <rPh sb="60" eb="62">
      <t>シンキ</t>
    </rPh>
    <rPh sb="62" eb="64">
      <t>スイリョク</t>
    </rPh>
    <rPh sb="64" eb="66">
      <t>ハツデン</t>
    </rPh>
    <rPh sb="66" eb="67">
      <t>ショ</t>
    </rPh>
    <rPh sb="68" eb="70">
      <t>カイハツ</t>
    </rPh>
    <rPh sb="71" eb="72">
      <t>ム</t>
    </rPh>
    <rPh sb="74" eb="76">
      <t>チョウサ</t>
    </rPh>
    <rPh sb="76" eb="78">
      <t>ケントウ</t>
    </rPh>
    <rPh sb="79" eb="83">
      <t>チイキコウケン</t>
    </rPh>
    <rPh sb="84" eb="85">
      <t>ト</t>
    </rPh>
    <rPh sb="86" eb="87">
      <t>ク</t>
    </rPh>
    <rPh sb="104" eb="114">
      <t>スイシャハツデンキトウコウシンコウジ</t>
    </rPh>
    <rPh sb="115" eb="117">
      <t>ジッシ</t>
    </rPh>
    <rPh sb="118" eb="119">
      <t>トモナ</t>
    </rPh>
    <rPh sb="120" eb="122">
      <t>ハツデン</t>
    </rPh>
    <rPh sb="122" eb="124">
      <t>テイシ</t>
    </rPh>
    <rPh sb="127" eb="129">
      <t>ヘイセイ</t>
    </rPh>
    <rPh sb="131" eb="133">
      <t>ネンド</t>
    </rPh>
    <rPh sb="133" eb="135">
      <t>イコウ</t>
    </rPh>
    <rPh sb="136" eb="138">
      <t>アカジ</t>
    </rPh>
    <rPh sb="139" eb="141">
      <t>ケイゾク</t>
    </rPh>
    <rPh sb="145" eb="147">
      <t>レイワ</t>
    </rPh>
    <rPh sb="148" eb="150">
      <t>ネンド</t>
    </rPh>
    <rPh sb="151" eb="152">
      <t>ドウ</t>
    </rPh>
    <rPh sb="152" eb="154">
      <t>コウジ</t>
    </rPh>
    <rPh sb="155" eb="157">
      <t>カンリョウ</t>
    </rPh>
    <rPh sb="159" eb="161">
      <t>レイワ</t>
    </rPh>
    <rPh sb="162" eb="164">
      <t>ネンド</t>
    </rPh>
    <rPh sb="164" eb="166">
      <t>イコウ</t>
    </rPh>
    <rPh sb="168" eb="170">
      <t>シュリョク</t>
    </rPh>
    <rPh sb="171" eb="174">
      <t>ハツデンショ</t>
    </rPh>
    <rPh sb="175" eb="177">
      <t>ツウネン</t>
    </rPh>
    <rPh sb="181" eb="183">
      <t>テキヨウ</t>
    </rPh>
    <rPh sb="191" eb="193">
      <t>クロジ</t>
    </rPh>
    <rPh sb="194" eb="195">
      <t>テン</t>
    </rPh>
    <rPh sb="197" eb="199">
      <t>ミコ</t>
    </rPh>
    <rPh sb="204" eb="206">
      <t>イコウ</t>
    </rPh>
    <rPh sb="207" eb="209">
      <t>アンテイ</t>
    </rPh>
    <rPh sb="211" eb="213">
      <t>シュウニュウ</t>
    </rPh>
    <rPh sb="214" eb="216">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</si>
</sst>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20"/>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83.5</c:v>
                </c:pt>
                <c:pt idx="1">
                  <c:v>97.4</c:v>
                </c:pt>
                <c:pt idx="2">
                  <c:v>85.8</c:v>
                </c:pt>
                <c:pt idx="3">
                  <c:v>56.1</c:v>
                </c:pt>
                <c:pt idx="4">
                  <c:v>87.4</c:v>
                </c:pt>
              </c:numCache>
            </c:numRef>
          </c:val>
          <c:extLst>
            <c:ext xmlns:c16="http://schemas.microsoft.com/office/drawing/2014/chart" uri="{C3380CC4-5D6E-409C-BE32-E72D297353CC}">
              <c16:uniqueId val="{00000000-3905-4C61-A42E-9E071879A86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3905-4C61-A42E-9E071879A86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905-4C61-A42E-9E071879A86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80.900000000000006</c:v>
                </c:pt>
                <c:pt idx="1">
                  <c:v>92.2</c:v>
                </c:pt>
                <c:pt idx="2">
                  <c:v>81</c:v>
                </c:pt>
                <c:pt idx="3">
                  <c:v>54.8</c:v>
                </c:pt>
                <c:pt idx="4">
                  <c:v>86.3</c:v>
                </c:pt>
              </c:numCache>
            </c:numRef>
          </c:val>
          <c:extLst>
            <c:ext xmlns:c16="http://schemas.microsoft.com/office/drawing/2014/chart" uri="{C3380CC4-5D6E-409C-BE32-E72D297353CC}">
              <c16:uniqueId val="{00000000-E96F-41C3-8CFA-669D16549F4C}"/>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E96F-41C3-8CFA-669D16549F4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96F-41C3-8CFA-669D16549F4C}"/>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737.5</c:v>
                </c:pt>
                <c:pt idx="1">
                  <c:v>256.3</c:v>
                </c:pt>
                <c:pt idx="2">
                  <c:v>611</c:v>
                </c:pt>
                <c:pt idx="3">
                  <c:v>287.39999999999998</c:v>
                </c:pt>
                <c:pt idx="4">
                  <c:v>344.5</c:v>
                </c:pt>
              </c:numCache>
            </c:numRef>
          </c:val>
          <c:extLst>
            <c:ext xmlns:c16="http://schemas.microsoft.com/office/drawing/2014/chart" uri="{C3380CC4-5D6E-409C-BE32-E72D297353CC}">
              <c16:uniqueId val="{00000000-2AD4-4933-BEFB-01BD06BC68E4}"/>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2AD4-4933-BEFB-01BD06BC68E4}"/>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2AD4-4933-BEFB-01BD06BC68E4}"/>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11533.3</c:v>
                </c:pt>
                <c:pt idx="1">
                  <c:v>11194.4</c:v>
                </c:pt>
                <c:pt idx="2">
                  <c:v>27248.799999999999</c:v>
                </c:pt>
                <c:pt idx="3">
                  <c:v>43775.1</c:v>
                </c:pt>
                <c:pt idx="4">
                  <c:v>22046</c:v>
                </c:pt>
              </c:numCache>
            </c:numRef>
          </c:val>
          <c:extLst>
            <c:ext xmlns:c16="http://schemas.microsoft.com/office/drawing/2014/chart" uri="{C3380CC4-5D6E-409C-BE32-E72D297353CC}">
              <c16:uniqueId val="{00000000-3981-4D0A-9114-AAA10491C80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3981-4D0A-9114-AAA10491C80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287783</c:v>
                </c:pt>
                <c:pt idx="1">
                  <c:v>204249</c:v>
                </c:pt>
                <c:pt idx="2">
                  <c:v>459619</c:v>
                </c:pt>
                <c:pt idx="3">
                  <c:v>471571</c:v>
                </c:pt>
                <c:pt idx="4">
                  <c:v>595873</c:v>
                </c:pt>
              </c:numCache>
            </c:numRef>
          </c:val>
          <c:extLst>
            <c:ext xmlns:c16="http://schemas.microsoft.com/office/drawing/2014/chart" uri="{C3380CC4-5D6E-409C-BE32-E72D297353CC}">
              <c16:uniqueId val="{00000000-CA0C-44FB-9F47-B12DB5F9B1F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CA0C-44FB-9F47-B12DB5F9B1F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26</c:v>
                </c:pt>
                <c:pt idx="1">
                  <c:v>20.8</c:v>
                </c:pt>
                <c:pt idx="2">
                  <c:v>13.1</c:v>
                </c:pt>
                <c:pt idx="3">
                  <c:v>7.3</c:v>
                </c:pt>
                <c:pt idx="4">
                  <c:v>20.7</c:v>
                </c:pt>
              </c:numCache>
            </c:numRef>
          </c:val>
          <c:extLst>
            <c:ext xmlns:c16="http://schemas.microsoft.com/office/drawing/2014/chart" uri="{C3380CC4-5D6E-409C-BE32-E72D297353CC}">
              <c16:uniqueId val="{00000000-B742-4CC8-818D-E066D9A0AF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B742-4CC8-818D-E066D9A0AF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22.3</c:v>
                </c:pt>
                <c:pt idx="1">
                  <c:v>6.9</c:v>
                </c:pt>
                <c:pt idx="2">
                  <c:v>7.4</c:v>
                </c:pt>
                <c:pt idx="3">
                  <c:v>15.9</c:v>
                </c:pt>
                <c:pt idx="4">
                  <c:v>4</c:v>
                </c:pt>
              </c:numCache>
            </c:numRef>
          </c:val>
          <c:extLst>
            <c:ext xmlns:c16="http://schemas.microsoft.com/office/drawing/2014/chart" uri="{C3380CC4-5D6E-409C-BE32-E72D297353CC}">
              <c16:uniqueId val="{00000000-D7E2-4802-8C03-AC7EF5EFCE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D7E2-4802-8C03-AC7EF5EFCE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230.5</c:v>
                </c:pt>
                <c:pt idx="1">
                  <c:v>602.9</c:v>
                </c:pt>
                <c:pt idx="2">
                  <c:v>465</c:v>
                </c:pt>
                <c:pt idx="3">
                  <c:v>1040.0999999999999</c:v>
                </c:pt>
                <c:pt idx="4">
                  <c:v>556.70000000000005</c:v>
                </c:pt>
              </c:numCache>
            </c:numRef>
          </c:val>
          <c:extLst>
            <c:ext xmlns:c16="http://schemas.microsoft.com/office/drawing/2014/chart" uri="{C3380CC4-5D6E-409C-BE32-E72D297353CC}">
              <c16:uniqueId val="{00000000-0C35-4ECB-9E0C-7DD46EF0E0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0C35-4ECB-9E0C-7DD46EF0E0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71.3</c:v>
                </c:pt>
                <c:pt idx="1">
                  <c:v>68.599999999999994</c:v>
                </c:pt>
                <c:pt idx="2">
                  <c:v>48.2</c:v>
                </c:pt>
                <c:pt idx="3">
                  <c:v>49.7</c:v>
                </c:pt>
                <c:pt idx="4">
                  <c:v>32</c:v>
                </c:pt>
              </c:numCache>
            </c:numRef>
          </c:val>
          <c:extLst>
            <c:ext xmlns:c16="http://schemas.microsoft.com/office/drawing/2014/chart" uri="{C3380CC4-5D6E-409C-BE32-E72D297353CC}">
              <c16:uniqueId val="{00000000-BA60-4289-B36B-E4741230B2C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BA60-4289-B36B-E4741230B2C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11.3</c:v>
                </c:pt>
                <c:pt idx="1">
                  <c:v>10</c:v>
                </c:pt>
                <c:pt idx="2">
                  <c:v>93.1</c:v>
                </c:pt>
                <c:pt idx="3">
                  <c:v>90.7</c:v>
                </c:pt>
                <c:pt idx="4">
                  <c:v>96.1</c:v>
                </c:pt>
              </c:numCache>
            </c:numRef>
          </c:val>
          <c:extLst>
            <c:ext xmlns:c16="http://schemas.microsoft.com/office/drawing/2014/chart" uri="{C3380CC4-5D6E-409C-BE32-E72D297353CC}">
              <c16:uniqueId val="{00000000-BBE5-491F-A002-4AB17B44AA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BBE5-491F-A002-4AB17B44AA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26.6</c:v>
                </c:pt>
                <c:pt idx="1">
                  <c:v>21.3</c:v>
                </c:pt>
                <c:pt idx="2">
                  <c:v>13.1</c:v>
                </c:pt>
                <c:pt idx="3">
                  <c:v>7.3</c:v>
                </c:pt>
                <c:pt idx="4">
                  <c:v>20.7</c:v>
                </c:pt>
              </c:numCache>
            </c:numRef>
          </c:val>
          <c:extLst>
            <c:ext xmlns:c16="http://schemas.microsoft.com/office/drawing/2014/chart" uri="{C3380CC4-5D6E-409C-BE32-E72D297353CC}">
              <c16:uniqueId val="{00000000-11C2-482C-8F3F-E12318260D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11C2-482C-8F3F-E12318260D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21.4</c:v>
                </c:pt>
                <c:pt idx="1">
                  <c:v>6.7</c:v>
                </c:pt>
                <c:pt idx="2">
                  <c:v>7.4</c:v>
                </c:pt>
                <c:pt idx="3">
                  <c:v>15.9</c:v>
                </c:pt>
                <c:pt idx="4">
                  <c:v>4</c:v>
                </c:pt>
              </c:numCache>
            </c:numRef>
          </c:val>
          <c:extLst>
            <c:ext xmlns:c16="http://schemas.microsoft.com/office/drawing/2014/chart" uri="{C3380CC4-5D6E-409C-BE32-E72D297353CC}">
              <c16:uniqueId val="{00000000-F3C5-4A1B-98E7-081CEB6BC61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F3C5-4A1B-98E7-081CEB6BC61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228.6</c:v>
                </c:pt>
                <c:pt idx="1">
                  <c:v>602.9</c:v>
                </c:pt>
                <c:pt idx="2">
                  <c:v>465</c:v>
                </c:pt>
                <c:pt idx="3">
                  <c:v>1040.0999999999999</c:v>
                </c:pt>
                <c:pt idx="4">
                  <c:v>556.70000000000005</c:v>
                </c:pt>
              </c:numCache>
            </c:numRef>
          </c:val>
          <c:extLst>
            <c:ext xmlns:c16="http://schemas.microsoft.com/office/drawing/2014/chart" uri="{C3380CC4-5D6E-409C-BE32-E72D297353CC}">
              <c16:uniqueId val="{00000000-D2BA-4EC4-8576-A4A821A95E9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D2BA-4EC4-8576-A4A821A95E9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71.400000000000006</c:v>
                </c:pt>
                <c:pt idx="1">
                  <c:v>68.599999999999994</c:v>
                </c:pt>
                <c:pt idx="2">
                  <c:v>48.2</c:v>
                </c:pt>
                <c:pt idx="3">
                  <c:v>49.7</c:v>
                </c:pt>
                <c:pt idx="4">
                  <c:v>32</c:v>
                </c:pt>
              </c:numCache>
            </c:numRef>
          </c:val>
          <c:extLst>
            <c:ext xmlns:c16="http://schemas.microsoft.com/office/drawing/2014/chart" uri="{C3380CC4-5D6E-409C-BE32-E72D297353CC}">
              <c16:uniqueId val="{00000000-0EED-4622-B937-87042E128D0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0EED-4622-B937-87042E128D0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10.5</c:v>
                </c:pt>
                <c:pt idx="1">
                  <c:v>9.6999999999999993</c:v>
                </c:pt>
                <c:pt idx="2">
                  <c:v>93.1</c:v>
                </c:pt>
                <c:pt idx="3">
                  <c:v>90.7</c:v>
                </c:pt>
                <c:pt idx="4">
                  <c:v>96.1</c:v>
                </c:pt>
              </c:numCache>
            </c:numRef>
          </c:val>
          <c:extLst>
            <c:ext xmlns:c16="http://schemas.microsoft.com/office/drawing/2014/chart" uri="{C3380CC4-5D6E-409C-BE32-E72D297353CC}">
              <c16:uniqueId val="{00000000-B37F-4278-A831-DC24B0FC74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B37F-4278-A831-DC24B0FC74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F7F-445E-9D02-1FB39C15E0D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7F-445E-9D02-1FB39C15E0D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C-4D21-8786-9FB01D1B0D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C-4D21-8786-9FB01D1B0D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74-47ED-8C5A-625D89B646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4-47ED-8C5A-625D89B646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A2-4347-B58C-FE472B0149C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A2-4347-B58C-FE472B0149C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3CE-49AD-94F0-F24FD309CB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CE-49AD-94F0-F24FD309CB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4.4000000000000004</c:v>
                </c:pt>
                <c:pt idx="1">
                  <c:v>1.4</c:v>
                </c:pt>
                <c:pt idx="2">
                  <c:v>#N/A</c:v>
                </c:pt>
                <c:pt idx="3">
                  <c:v>#N/A</c:v>
                </c:pt>
                <c:pt idx="4">
                  <c:v>#N/A</c:v>
                </c:pt>
              </c:numCache>
            </c:numRef>
          </c:val>
          <c:extLst>
            <c:ext xmlns:c16="http://schemas.microsoft.com/office/drawing/2014/chart" uri="{C3380CC4-5D6E-409C-BE32-E72D297353CC}">
              <c16:uniqueId val="{00000000-A4FE-4D1E-AAC5-E0CCA421F96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19.899999999999999</c:v>
                </c:pt>
                <c:pt idx="1">
                  <c:v>16.899999999999999</c:v>
                </c:pt>
                <c:pt idx="2">
                  <c:v>20.9</c:v>
                </c:pt>
                <c:pt idx="3">
                  <c:v>21.5</c:v>
                </c:pt>
                <c:pt idx="4">
                  <c:v>21.2</c:v>
                </c:pt>
              </c:numCache>
            </c:numRef>
          </c:val>
          <c:smooth val="0"/>
          <c:extLst>
            <c:ext xmlns:c16="http://schemas.microsoft.com/office/drawing/2014/chart" uri="{C3380CC4-5D6E-409C-BE32-E72D297353CC}">
              <c16:uniqueId val="{00000001-A4FE-4D1E-AAC5-E0CCA421F96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39.9</c:v>
                </c:pt>
                <c:pt idx="1">
                  <c:v>34.700000000000003</c:v>
                </c:pt>
                <c:pt idx="2">
                  <c:v>#N/A</c:v>
                </c:pt>
                <c:pt idx="3">
                  <c:v>#N/A</c:v>
                </c:pt>
                <c:pt idx="4">
                  <c:v>#N/A</c:v>
                </c:pt>
              </c:numCache>
            </c:numRef>
          </c:val>
          <c:extLst>
            <c:ext xmlns:c16="http://schemas.microsoft.com/office/drawing/2014/chart" uri="{C3380CC4-5D6E-409C-BE32-E72D297353CC}">
              <c16:uniqueId val="{00000000-2FD6-4E71-BC2E-710ADA478E9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12.9</c:v>
                </c:pt>
                <c:pt idx="1">
                  <c:v>14</c:v>
                </c:pt>
                <c:pt idx="2">
                  <c:v>15.5</c:v>
                </c:pt>
                <c:pt idx="3">
                  <c:v>16.2</c:v>
                </c:pt>
                <c:pt idx="4">
                  <c:v>19.8</c:v>
                </c:pt>
              </c:numCache>
            </c:numRef>
          </c:val>
          <c:smooth val="0"/>
          <c:extLst>
            <c:ext xmlns:c16="http://schemas.microsoft.com/office/drawing/2014/chart" uri="{C3380CC4-5D6E-409C-BE32-E72D297353CC}">
              <c16:uniqueId val="{00000001-2FD6-4E71-BC2E-710ADA478E9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430</c:v>
                </c:pt>
                <c:pt idx="1">
                  <c:v>623.4</c:v>
                </c:pt>
                <c:pt idx="2">
                  <c:v>#N/A</c:v>
                </c:pt>
                <c:pt idx="3">
                  <c:v>#N/A</c:v>
                </c:pt>
                <c:pt idx="4">
                  <c:v>#N/A</c:v>
                </c:pt>
              </c:numCache>
            </c:numRef>
          </c:val>
          <c:extLst>
            <c:ext xmlns:c16="http://schemas.microsoft.com/office/drawing/2014/chart" uri="{C3380CC4-5D6E-409C-BE32-E72D297353CC}">
              <c16:uniqueId val="{00000000-2066-401C-868D-7FB7F42460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155.5</c:v>
                </c:pt>
                <c:pt idx="1">
                  <c:v>121</c:v>
                </c:pt>
                <c:pt idx="2">
                  <c:v>81.7</c:v>
                </c:pt>
                <c:pt idx="3">
                  <c:v>91.3</c:v>
                </c:pt>
                <c:pt idx="4">
                  <c:v>96.9</c:v>
                </c:pt>
              </c:numCache>
            </c:numRef>
          </c:val>
          <c:smooth val="0"/>
          <c:extLst>
            <c:ext xmlns:c16="http://schemas.microsoft.com/office/drawing/2014/chart" uri="{C3380CC4-5D6E-409C-BE32-E72D297353CC}">
              <c16:uniqueId val="{00000001-2066-401C-868D-7FB7F42460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69.400000000000006</c:v>
                </c:pt>
                <c:pt idx="1">
                  <c:v>#N/A</c:v>
                </c:pt>
                <c:pt idx="2">
                  <c:v>#N/A</c:v>
                </c:pt>
                <c:pt idx="3">
                  <c:v>#N/A</c:v>
                </c:pt>
                <c:pt idx="4">
                  <c:v>#N/A</c:v>
                </c:pt>
              </c:numCache>
            </c:numRef>
          </c:val>
          <c:extLst>
            <c:ext xmlns:c16="http://schemas.microsoft.com/office/drawing/2014/chart" uri="{C3380CC4-5D6E-409C-BE32-E72D297353CC}">
              <c16:uniqueId val="{00000000-A9C9-417E-B372-5AF866D0C0E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32.4</c:v>
                </c:pt>
                <c:pt idx="1">
                  <c:v>42.4</c:v>
                </c:pt>
                <c:pt idx="2">
                  <c:v>45.4</c:v>
                </c:pt>
                <c:pt idx="3">
                  <c:v>44.2</c:v>
                </c:pt>
                <c:pt idx="4">
                  <c:v>45.5</c:v>
                </c:pt>
              </c:numCache>
            </c:numRef>
          </c:val>
          <c:smooth val="0"/>
          <c:extLst>
            <c:ext xmlns:c16="http://schemas.microsoft.com/office/drawing/2014/chart" uri="{C3380CC4-5D6E-409C-BE32-E72D297353CC}">
              <c16:uniqueId val="{00000001-A9C9-417E-B372-5AF866D0C0E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#N/A</c:v>
                </c:pt>
                <c:pt idx="3">
                  <c:v>#N/A</c:v>
                </c:pt>
                <c:pt idx="4">
                  <c:v>#N/A</c:v>
                </c:pt>
              </c:numCache>
            </c:numRef>
          </c:val>
          <c:extLst>
            <c:ext xmlns:c16="http://schemas.microsoft.com/office/drawing/2014/chart" uri="{C3380CC4-5D6E-409C-BE32-E72D297353CC}">
              <c16:uniqueId val="{00000000-2A0C-4A1E-A403-E1FF2E28660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100</c:v>
                </c:pt>
                <c:pt idx="1">
                  <c:v>100</c:v>
                </c:pt>
                <c:pt idx="2">
                  <c:v>100</c:v>
                </c:pt>
                <c:pt idx="3">
                  <c:v>99.9</c:v>
                </c:pt>
                <c:pt idx="4">
                  <c:v>99.9</c:v>
                </c:pt>
              </c:numCache>
            </c:numRef>
          </c:val>
          <c:smooth val="0"/>
          <c:extLst>
            <c:ext xmlns:c16="http://schemas.microsoft.com/office/drawing/2014/chart" uri="{C3380CC4-5D6E-409C-BE32-E72D297353CC}">
              <c16:uniqueId val="{00000001-2A0C-4A1E-A403-E1FF2E28660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C5-40CD-9EC3-5262F3407D4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C5-40CD-9EC3-5262F3407D4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62F-4413-9E76-6C9256F41F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2F-4413-9E76-6C9256F41F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B98-4AE6-818F-103377D99BF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98-4AE6-818F-103377D99BF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CFE-4C54-93DA-B680515930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FE-4C54-93DA-B680515930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B-4CFF-B1B0-5FE9AB82E84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B-4CFF-B1B0-5FE9AB82E84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6444"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6191"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（最大出力合計55,600kW）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MY56" zoomScale="70" zoomScaleNormal="70" workbookViewId="0">
      <selection activeCell="VK99" sqref="VK99"/>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熊本県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31.9</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265</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7</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132</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133</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135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126465</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101375</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63064</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34910</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100900</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f>データ!AG6</f>
        <v>580</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f>データ!AH6</f>
        <v>178</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127045</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101553</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63064</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34910</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100900</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75507</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1836429</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1911936</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83.5</v>
      </c>
      <c r="S36" s="94"/>
      <c r="T36" s="94"/>
      <c r="U36" s="94"/>
      <c r="V36" s="94"/>
      <c r="W36" s="94"/>
      <c r="X36" s="94"/>
      <c r="Y36" s="94"/>
      <c r="Z36" s="94"/>
      <c r="AA36" s="94"/>
      <c r="AB36" s="94"/>
      <c r="AC36" s="94"/>
      <c r="AD36" s="94"/>
      <c r="AE36" s="94"/>
      <c r="AF36" s="94"/>
      <c r="AG36" s="94"/>
      <c r="AH36" s="94"/>
      <c r="AI36" s="94"/>
      <c r="AJ36" s="95"/>
      <c r="AK36" s="93">
        <f>データ!AZ11</f>
        <v>97.4</v>
      </c>
      <c r="AL36" s="94"/>
      <c r="AM36" s="94"/>
      <c r="AN36" s="94"/>
      <c r="AO36" s="94"/>
      <c r="AP36" s="94"/>
      <c r="AQ36" s="94"/>
      <c r="AR36" s="94"/>
      <c r="AS36" s="94"/>
      <c r="AT36" s="94"/>
      <c r="AU36" s="94"/>
      <c r="AV36" s="94"/>
      <c r="AW36" s="94"/>
      <c r="AX36" s="94"/>
      <c r="AY36" s="94"/>
      <c r="AZ36" s="94"/>
      <c r="BA36" s="94"/>
      <c r="BB36" s="94"/>
      <c r="BC36" s="95"/>
      <c r="BD36" s="93">
        <f>データ!BA11</f>
        <v>85.8</v>
      </c>
      <c r="BE36" s="94"/>
      <c r="BF36" s="94"/>
      <c r="BG36" s="94"/>
      <c r="BH36" s="94"/>
      <c r="BI36" s="94"/>
      <c r="BJ36" s="94"/>
      <c r="BK36" s="94"/>
      <c r="BL36" s="94"/>
      <c r="BM36" s="94"/>
      <c r="BN36" s="94"/>
      <c r="BO36" s="94"/>
      <c r="BP36" s="94"/>
      <c r="BQ36" s="94"/>
      <c r="BR36" s="94"/>
      <c r="BS36" s="94"/>
      <c r="BT36" s="94"/>
      <c r="BU36" s="94"/>
      <c r="BV36" s="95"/>
      <c r="BW36" s="93">
        <f>データ!BB11</f>
        <v>56.1</v>
      </c>
      <c r="BX36" s="94"/>
      <c r="BY36" s="94"/>
      <c r="BZ36" s="94"/>
      <c r="CA36" s="94"/>
      <c r="CB36" s="94"/>
      <c r="CC36" s="94"/>
      <c r="CD36" s="94"/>
      <c r="CE36" s="94"/>
      <c r="CF36" s="94"/>
      <c r="CG36" s="94"/>
      <c r="CH36" s="94"/>
      <c r="CI36" s="94"/>
      <c r="CJ36" s="94"/>
      <c r="CK36" s="94"/>
      <c r="CL36" s="94"/>
      <c r="CM36" s="94"/>
      <c r="CN36" s="94"/>
      <c r="CO36" s="95"/>
      <c r="CP36" s="93">
        <f>データ!BC11</f>
        <v>87.4</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80.900000000000006</v>
      </c>
      <c r="EC36" s="94"/>
      <c r="ED36" s="94"/>
      <c r="EE36" s="94"/>
      <c r="EF36" s="94"/>
      <c r="EG36" s="94"/>
      <c r="EH36" s="94"/>
      <c r="EI36" s="94"/>
      <c r="EJ36" s="94"/>
      <c r="EK36" s="94"/>
      <c r="EL36" s="94"/>
      <c r="EM36" s="94"/>
      <c r="EN36" s="94"/>
      <c r="EO36" s="94"/>
      <c r="EP36" s="94"/>
      <c r="EQ36" s="94"/>
      <c r="ER36" s="94"/>
      <c r="ES36" s="94"/>
      <c r="ET36" s="95"/>
      <c r="EU36" s="93">
        <f>データ!BK11</f>
        <v>92.2</v>
      </c>
      <c r="EV36" s="94"/>
      <c r="EW36" s="94"/>
      <c r="EX36" s="94"/>
      <c r="EY36" s="94"/>
      <c r="EZ36" s="94"/>
      <c r="FA36" s="94"/>
      <c r="FB36" s="94"/>
      <c r="FC36" s="94"/>
      <c r="FD36" s="94"/>
      <c r="FE36" s="94"/>
      <c r="FF36" s="94"/>
      <c r="FG36" s="94"/>
      <c r="FH36" s="94"/>
      <c r="FI36" s="94"/>
      <c r="FJ36" s="94"/>
      <c r="FK36" s="94"/>
      <c r="FL36" s="94"/>
      <c r="FM36" s="95"/>
      <c r="FN36" s="93">
        <f>データ!BL11</f>
        <v>81</v>
      </c>
      <c r="FO36" s="94"/>
      <c r="FP36" s="94"/>
      <c r="FQ36" s="94"/>
      <c r="FR36" s="94"/>
      <c r="FS36" s="94"/>
      <c r="FT36" s="94"/>
      <c r="FU36" s="94"/>
      <c r="FV36" s="94"/>
      <c r="FW36" s="94"/>
      <c r="FX36" s="94"/>
      <c r="FY36" s="94"/>
      <c r="FZ36" s="94"/>
      <c r="GA36" s="94"/>
      <c r="GB36" s="94"/>
      <c r="GC36" s="94"/>
      <c r="GD36" s="94"/>
      <c r="GE36" s="94"/>
      <c r="GF36" s="95"/>
      <c r="GG36" s="93">
        <f>データ!BM11</f>
        <v>54.8</v>
      </c>
      <c r="GH36" s="94"/>
      <c r="GI36" s="94"/>
      <c r="GJ36" s="94"/>
      <c r="GK36" s="94"/>
      <c r="GL36" s="94"/>
      <c r="GM36" s="94"/>
      <c r="GN36" s="94"/>
      <c r="GO36" s="94"/>
      <c r="GP36" s="94"/>
      <c r="GQ36" s="94"/>
      <c r="GR36" s="94"/>
      <c r="GS36" s="94"/>
      <c r="GT36" s="94"/>
      <c r="GU36" s="94"/>
      <c r="GV36" s="94"/>
      <c r="GW36" s="94"/>
      <c r="GX36" s="94"/>
      <c r="GY36" s="95"/>
      <c r="GZ36" s="93">
        <f>データ!BN11</f>
        <v>86.3</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f>データ!BU11</f>
        <v>737.5</v>
      </c>
      <c r="IM36" s="94"/>
      <c r="IN36" s="94"/>
      <c r="IO36" s="94"/>
      <c r="IP36" s="94"/>
      <c r="IQ36" s="94"/>
      <c r="IR36" s="94"/>
      <c r="IS36" s="94"/>
      <c r="IT36" s="94"/>
      <c r="IU36" s="94"/>
      <c r="IV36" s="94"/>
      <c r="IW36" s="94"/>
      <c r="IX36" s="94"/>
      <c r="IY36" s="94"/>
      <c r="IZ36" s="94"/>
      <c r="JA36" s="94"/>
      <c r="JB36" s="94"/>
      <c r="JC36" s="94"/>
      <c r="JD36" s="95"/>
      <c r="JE36" s="93">
        <f>データ!BV11</f>
        <v>256.3</v>
      </c>
      <c r="JF36" s="94"/>
      <c r="JG36" s="94"/>
      <c r="JH36" s="94"/>
      <c r="JI36" s="94"/>
      <c r="JJ36" s="94"/>
      <c r="JK36" s="94"/>
      <c r="JL36" s="94"/>
      <c r="JM36" s="94"/>
      <c r="JN36" s="94"/>
      <c r="JO36" s="94"/>
      <c r="JP36" s="94"/>
      <c r="JQ36" s="94"/>
      <c r="JR36" s="94"/>
      <c r="JS36" s="94"/>
      <c r="JT36" s="94"/>
      <c r="JU36" s="94"/>
      <c r="JV36" s="94"/>
      <c r="JW36" s="95"/>
      <c r="JX36" s="93">
        <f>データ!BW11</f>
        <v>611</v>
      </c>
      <c r="JY36" s="94"/>
      <c r="JZ36" s="94"/>
      <c r="KA36" s="94"/>
      <c r="KB36" s="94"/>
      <c r="KC36" s="94"/>
      <c r="KD36" s="94"/>
      <c r="KE36" s="94"/>
      <c r="KF36" s="94"/>
      <c r="KG36" s="94"/>
      <c r="KH36" s="94"/>
      <c r="KI36" s="94"/>
      <c r="KJ36" s="94"/>
      <c r="KK36" s="94"/>
      <c r="KL36" s="94"/>
      <c r="KM36" s="94"/>
      <c r="KN36" s="94"/>
      <c r="KO36" s="94"/>
      <c r="KP36" s="95"/>
      <c r="KQ36" s="93">
        <f>データ!BX11</f>
        <v>287.39999999999998</v>
      </c>
      <c r="KR36" s="94"/>
      <c r="KS36" s="94"/>
      <c r="KT36" s="94"/>
      <c r="KU36" s="94"/>
      <c r="KV36" s="94"/>
      <c r="KW36" s="94"/>
      <c r="KX36" s="94"/>
      <c r="KY36" s="94"/>
      <c r="KZ36" s="94"/>
      <c r="LA36" s="94"/>
      <c r="LB36" s="94"/>
      <c r="LC36" s="94"/>
      <c r="LD36" s="94"/>
      <c r="LE36" s="94"/>
      <c r="LF36" s="94"/>
      <c r="LG36" s="94"/>
      <c r="LH36" s="94"/>
      <c r="LI36" s="95"/>
      <c r="LJ36" s="93">
        <f>データ!BY11</f>
        <v>344.5</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11533.3</v>
      </c>
      <c r="MW36" s="94"/>
      <c r="MX36" s="94"/>
      <c r="MY36" s="94"/>
      <c r="MZ36" s="94"/>
      <c r="NA36" s="94"/>
      <c r="NB36" s="94"/>
      <c r="NC36" s="94"/>
      <c r="ND36" s="94"/>
      <c r="NE36" s="94"/>
      <c r="NF36" s="94"/>
      <c r="NG36" s="94"/>
      <c r="NH36" s="94"/>
      <c r="NI36" s="94"/>
      <c r="NJ36" s="94"/>
      <c r="NK36" s="94"/>
      <c r="NL36" s="94"/>
      <c r="NM36" s="94"/>
      <c r="NN36" s="95"/>
      <c r="NO36" s="93">
        <f>データ!CG11</f>
        <v>11194.4</v>
      </c>
      <c r="NP36" s="94"/>
      <c r="NQ36" s="94"/>
      <c r="NR36" s="94"/>
      <c r="NS36" s="94"/>
      <c r="NT36" s="94"/>
      <c r="NU36" s="94"/>
      <c r="NV36" s="94"/>
      <c r="NW36" s="94"/>
      <c r="NX36" s="94"/>
      <c r="NY36" s="94"/>
      <c r="NZ36" s="94"/>
      <c r="OA36" s="94"/>
      <c r="OB36" s="94"/>
      <c r="OC36" s="94"/>
      <c r="OD36" s="94"/>
      <c r="OE36" s="94"/>
      <c r="OF36" s="94"/>
      <c r="OG36" s="95"/>
      <c r="OH36" s="93">
        <f>データ!CH11</f>
        <v>27248.799999999999</v>
      </c>
      <c r="OI36" s="94"/>
      <c r="OJ36" s="94"/>
      <c r="OK36" s="94"/>
      <c r="OL36" s="94"/>
      <c r="OM36" s="94"/>
      <c r="ON36" s="94"/>
      <c r="OO36" s="94"/>
      <c r="OP36" s="94"/>
      <c r="OQ36" s="94"/>
      <c r="OR36" s="94"/>
      <c r="OS36" s="94"/>
      <c r="OT36" s="94"/>
      <c r="OU36" s="94"/>
      <c r="OV36" s="94"/>
      <c r="OW36" s="94"/>
      <c r="OX36" s="94"/>
      <c r="OY36" s="94"/>
      <c r="OZ36" s="95"/>
      <c r="PA36" s="93">
        <f>データ!CI11</f>
        <v>43775.1</v>
      </c>
      <c r="PB36" s="94"/>
      <c r="PC36" s="94"/>
      <c r="PD36" s="94"/>
      <c r="PE36" s="94"/>
      <c r="PF36" s="94"/>
      <c r="PG36" s="94"/>
      <c r="PH36" s="94"/>
      <c r="PI36" s="94"/>
      <c r="PJ36" s="94"/>
      <c r="PK36" s="94"/>
      <c r="PL36" s="94"/>
      <c r="PM36" s="94"/>
      <c r="PN36" s="94"/>
      <c r="PO36" s="94"/>
      <c r="PP36" s="94"/>
      <c r="PQ36" s="94"/>
      <c r="PR36" s="94"/>
      <c r="PS36" s="95"/>
      <c r="PT36" s="93">
        <f>データ!CJ11</f>
        <v>22046</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287783</v>
      </c>
      <c r="RH36" s="124"/>
      <c r="RI36" s="124"/>
      <c r="RJ36" s="124"/>
      <c r="RK36" s="124"/>
      <c r="RL36" s="124"/>
      <c r="RM36" s="124"/>
      <c r="RN36" s="124"/>
      <c r="RO36" s="124"/>
      <c r="RP36" s="124"/>
      <c r="RQ36" s="124"/>
      <c r="RR36" s="124"/>
      <c r="RS36" s="124"/>
      <c r="RT36" s="124"/>
      <c r="RU36" s="124"/>
      <c r="RV36" s="124"/>
      <c r="RW36" s="124"/>
      <c r="RX36" s="124"/>
      <c r="RY36" s="125"/>
      <c r="RZ36" s="123">
        <f>データ!CQ11</f>
        <v>204249</v>
      </c>
      <c r="SA36" s="124"/>
      <c r="SB36" s="124"/>
      <c r="SC36" s="124"/>
      <c r="SD36" s="124"/>
      <c r="SE36" s="124"/>
      <c r="SF36" s="124"/>
      <c r="SG36" s="124"/>
      <c r="SH36" s="124"/>
      <c r="SI36" s="124"/>
      <c r="SJ36" s="124"/>
      <c r="SK36" s="124"/>
      <c r="SL36" s="124"/>
      <c r="SM36" s="124"/>
      <c r="SN36" s="124"/>
      <c r="SO36" s="124"/>
      <c r="SP36" s="124"/>
      <c r="SQ36" s="124"/>
      <c r="SR36" s="125"/>
      <c r="SS36" s="123">
        <f>データ!CR11</f>
        <v>459619</v>
      </c>
      <c r="ST36" s="124"/>
      <c r="SU36" s="124"/>
      <c r="SV36" s="124"/>
      <c r="SW36" s="124"/>
      <c r="SX36" s="124"/>
      <c r="SY36" s="124"/>
      <c r="SZ36" s="124"/>
      <c r="TA36" s="124"/>
      <c r="TB36" s="124"/>
      <c r="TC36" s="124"/>
      <c r="TD36" s="124"/>
      <c r="TE36" s="124"/>
      <c r="TF36" s="124"/>
      <c r="TG36" s="124"/>
      <c r="TH36" s="124"/>
      <c r="TI36" s="124"/>
      <c r="TJ36" s="124"/>
      <c r="TK36" s="125"/>
      <c r="TL36" s="123">
        <f>データ!CS11</f>
        <v>471571</v>
      </c>
      <c r="TM36" s="124"/>
      <c r="TN36" s="124"/>
      <c r="TO36" s="124"/>
      <c r="TP36" s="124"/>
      <c r="TQ36" s="124"/>
      <c r="TR36" s="124"/>
      <c r="TS36" s="124"/>
      <c r="TT36" s="124"/>
      <c r="TU36" s="124"/>
      <c r="TV36" s="124"/>
      <c r="TW36" s="124"/>
      <c r="TX36" s="124"/>
      <c r="TY36" s="124"/>
      <c r="TZ36" s="124"/>
      <c r="UA36" s="124"/>
      <c r="UB36" s="124"/>
      <c r="UC36" s="124"/>
      <c r="UD36" s="125"/>
      <c r="UE36" s="123">
        <f>データ!CT11</f>
        <v>595873</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129.9</v>
      </c>
      <c r="S37" s="94"/>
      <c r="T37" s="94"/>
      <c r="U37" s="94"/>
      <c r="V37" s="94"/>
      <c r="W37" s="94"/>
      <c r="X37" s="94"/>
      <c r="Y37" s="94"/>
      <c r="Z37" s="94"/>
      <c r="AA37" s="94"/>
      <c r="AB37" s="94"/>
      <c r="AC37" s="94"/>
      <c r="AD37" s="94"/>
      <c r="AE37" s="94"/>
      <c r="AF37" s="94"/>
      <c r="AG37" s="94"/>
      <c r="AH37" s="94"/>
      <c r="AI37" s="94"/>
      <c r="AJ37" s="95"/>
      <c r="AK37" s="93">
        <f>データ!AZ12</f>
        <v>130.19999999999999</v>
      </c>
      <c r="AL37" s="94"/>
      <c r="AM37" s="94"/>
      <c r="AN37" s="94"/>
      <c r="AO37" s="94"/>
      <c r="AP37" s="94"/>
      <c r="AQ37" s="94"/>
      <c r="AR37" s="94"/>
      <c r="AS37" s="94"/>
      <c r="AT37" s="94"/>
      <c r="AU37" s="94"/>
      <c r="AV37" s="94"/>
      <c r="AW37" s="94"/>
      <c r="AX37" s="94"/>
      <c r="AY37" s="94"/>
      <c r="AZ37" s="94"/>
      <c r="BA37" s="94"/>
      <c r="BB37" s="94"/>
      <c r="BC37" s="95"/>
      <c r="BD37" s="93">
        <f>データ!BA12</f>
        <v>134.6</v>
      </c>
      <c r="BE37" s="94"/>
      <c r="BF37" s="94"/>
      <c r="BG37" s="94"/>
      <c r="BH37" s="94"/>
      <c r="BI37" s="94"/>
      <c r="BJ37" s="94"/>
      <c r="BK37" s="94"/>
      <c r="BL37" s="94"/>
      <c r="BM37" s="94"/>
      <c r="BN37" s="94"/>
      <c r="BO37" s="94"/>
      <c r="BP37" s="94"/>
      <c r="BQ37" s="94"/>
      <c r="BR37" s="94"/>
      <c r="BS37" s="94"/>
      <c r="BT37" s="94"/>
      <c r="BU37" s="94"/>
      <c r="BV37" s="95"/>
      <c r="BW37" s="93">
        <f>データ!BB12</f>
        <v>131.19999999999999</v>
      </c>
      <c r="BX37" s="94"/>
      <c r="BY37" s="94"/>
      <c r="BZ37" s="94"/>
      <c r="CA37" s="94"/>
      <c r="CB37" s="94"/>
      <c r="CC37" s="94"/>
      <c r="CD37" s="94"/>
      <c r="CE37" s="94"/>
      <c r="CF37" s="94"/>
      <c r="CG37" s="94"/>
      <c r="CH37" s="94"/>
      <c r="CI37" s="94"/>
      <c r="CJ37" s="94"/>
      <c r="CK37" s="94"/>
      <c r="CL37" s="94"/>
      <c r="CM37" s="94"/>
      <c r="CN37" s="94"/>
      <c r="CO37" s="95"/>
      <c r="CP37" s="93">
        <f>データ!BC12</f>
        <v>130.30000000000001</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128.9</v>
      </c>
      <c r="EC37" s="94"/>
      <c r="ED37" s="94"/>
      <c r="EE37" s="94"/>
      <c r="EF37" s="94"/>
      <c r="EG37" s="94"/>
      <c r="EH37" s="94"/>
      <c r="EI37" s="94"/>
      <c r="EJ37" s="94"/>
      <c r="EK37" s="94"/>
      <c r="EL37" s="94"/>
      <c r="EM37" s="94"/>
      <c r="EN37" s="94"/>
      <c r="EO37" s="94"/>
      <c r="EP37" s="94"/>
      <c r="EQ37" s="94"/>
      <c r="ER37" s="94"/>
      <c r="ES37" s="94"/>
      <c r="ET37" s="95"/>
      <c r="EU37" s="93">
        <f>データ!BK12</f>
        <v>129.30000000000001</v>
      </c>
      <c r="EV37" s="94"/>
      <c r="EW37" s="94"/>
      <c r="EX37" s="94"/>
      <c r="EY37" s="94"/>
      <c r="EZ37" s="94"/>
      <c r="FA37" s="94"/>
      <c r="FB37" s="94"/>
      <c r="FC37" s="94"/>
      <c r="FD37" s="94"/>
      <c r="FE37" s="94"/>
      <c r="FF37" s="94"/>
      <c r="FG37" s="94"/>
      <c r="FH37" s="94"/>
      <c r="FI37" s="94"/>
      <c r="FJ37" s="94"/>
      <c r="FK37" s="94"/>
      <c r="FL37" s="94"/>
      <c r="FM37" s="95"/>
      <c r="FN37" s="93">
        <f>データ!BL12</f>
        <v>133.80000000000001</v>
      </c>
      <c r="FO37" s="94"/>
      <c r="FP37" s="94"/>
      <c r="FQ37" s="94"/>
      <c r="FR37" s="94"/>
      <c r="FS37" s="94"/>
      <c r="FT37" s="94"/>
      <c r="FU37" s="94"/>
      <c r="FV37" s="94"/>
      <c r="FW37" s="94"/>
      <c r="FX37" s="94"/>
      <c r="FY37" s="94"/>
      <c r="FZ37" s="94"/>
      <c r="GA37" s="94"/>
      <c r="GB37" s="94"/>
      <c r="GC37" s="94"/>
      <c r="GD37" s="94"/>
      <c r="GE37" s="94"/>
      <c r="GF37" s="95"/>
      <c r="GG37" s="93">
        <f>データ!BM12</f>
        <v>130.19999999999999</v>
      </c>
      <c r="GH37" s="94"/>
      <c r="GI37" s="94"/>
      <c r="GJ37" s="94"/>
      <c r="GK37" s="94"/>
      <c r="GL37" s="94"/>
      <c r="GM37" s="94"/>
      <c r="GN37" s="94"/>
      <c r="GO37" s="94"/>
      <c r="GP37" s="94"/>
      <c r="GQ37" s="94"/>
      <c r="GR37" s="94"/>
      <c r="GS37" s="94"/>
      <c r="GT37" s="94"/>
      <c r="GU37" s="94"/>
      <c r="GV37" s="94"/>
      <c r="GW37" s="94"/>
      <c r="GX37" s="94"/>
      <c r="GY37" s="95"/>
      <c r="GZ37" s="93">
        <f>データ!BN12</f>
        <v>129.30000000000001</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f>データ!BU12</f>
        <v>749.1</v>
      </c>
      <c r="IM37" s="94"/>
      <c r="IN37" s="94"/>
      <c r="IO37" s="94"/>
      <c r="IP37" s="94"/>
      <c r="IQ37" s="94"/>
      <c r="IR37" s="94"/>
      <c r="IS37" s="94"/>
      <c r="IT37" s="94"/>
      <c r="IU37" s="94"/>
      <c r="IV37" s="94"/>
      <c r="IW37" s="94"/>
      <c r="IX37" s="94"/>
      <c r="IY37" s="94"/>
      <c r="IZ37" s="94"/>
      <c r="JA37" s="94"/>
      <c r="JB37" s="94"/>
      <c r="JC37" s="94"/>
      <c r="JD37" s="95"/>
      <c r="JE37" s="93">
        <f>データ!BV12</f>
        <v>763.6</v>
      </c>
      <c r="JF37" s="94"/>
      <c r="JG37" s="94"/>
      <c r="JH37" s="94"/>
      <c r="JI37" s="94"/>
      <c r="JJ37" s="94"/>
      <c r="JK37" s="94"/>
      <c r="JL37" s="94"/>
      <c r="JM37" s="94"/>
      <c r="JN37" s="94"/>
      <c r="JO37" s="94"/>
      <c r="JP37" s="94"/>
      <c r="JQ37" s="94"/>
      <c r="JR37" s="94"/>
      <c r="JS37" s="94"/>
      <c r="JT37" s="94"/>
      <c r="JU37" s="94"/>
      <c r="JV37" s="94"/>
      <c r="JW37" s="95"/>
      <c r="JX37" s="93">
        <f>データ!BW12</f>
        <v>666.3</v>
      </c>
      <c r="JY37" s="94"/>
      <c r="JZ37" s="94"/>
      <c r="KA37" s="94"/>
      <c r="KB37" s="94"/>
      <c r="KC37" s="94"/>
      <c r="KD37" s="94"/>
      <c r="KE37" s="94"/>
      <c r="KF37" s="94"/>
      <c r="KG37" s="94"/>
      <c r="KH37" s="94"/>
      <c r="KI37" s="94"/>
      <c r="KJ37" s="94"/>
      <c r="KK37" s="94"/>
      <c r="KL37" s="94"/>
      <c r="KM37" s="94"/>
      <c r="KN37" s="94"/>
      <c r="KO37" s="94"/>
      <c r="KP37" s="95"/>
      <c r="KQ37" s="93">
        <f>データ!BX12</f>
        <v>836.7</v>
      </c>
      <c r="KR37" s="94"/>
      <c r="KS37" s="94"/>
      <c r="KT37" s="94"/>
      <c r="KU37" s="94"/>
      <c r="KV37" s="94"/>
      <c r="KW37" s="94"/>
      <c r="KX37" s="94"/>
      <c r="KY37" s="94"/>
      <c r="KZ37" s="94"/>
      <c r="LA37" s="94"/>
      <c r="LB37" s="94"/>
      <c r="LC37" s="94"/>
      <c r="LD37" s="94"/>
      <c r="LE37" s="94"/>
      <c r="LF37" s="94"/>
      <c r="LG37" s="94"/>
      <c r="LH37" s="94"/>
      <c r="LI37" s="95"/>
      <c r="LJ37" s="93">
        <f>データ!BY12</f>
        <v>816.6</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9078.5</v>
      </c>
      <c r="MW37" s="94"/>
      <c r="MX37" s="94"/>
      <c r="MY37" s="94"/>
      <c r="MZ37" s="94"/>
      <c r="NA37" s="94"/>
      <c r="NB37" s="94"/>
      <c r="NC37" s="94"/>
      <c r="ND37" s="94"/>
      <c r="NE37" s="94"/>
      <c r="NF37" s="94"/>
      <c r="NG37" s="94"/>
      <c r="NH37" s="94"/>
      <c r="NI37" s="94"/>
      <c r="NJ37" s="94"/>
      <c r="NK37" s="94"/>
      <c r="NL37" s="94"/>
      <c r="NM37" s="94"/>
      <c r="NN37" s="95"/>
      <c r="NO37" s="93">
        <f>データ!CG12</f>
        <v>9106</v>
      </c>
      <c r="NP37" s="94"/>
      <c r="NQ37" s="94"/>
      <c r="NR37" s="94"/>
      <c r="NS37" s="94"/>
      <c r="NT37" s="94"/>
      <c r="NU37" s="94"/>
      <c r="NV37" s="94"/>
      <c r="NW37" s="94"/>
      <c r="NX37" s="94"/>
      <c r="NY37" s="94"/>
      <c r="NZ37" s="94"/>
      <c r="OA37" s="94"/>
      <c r="OB37" s="94"/>
      <c r="OC37" s="94"/>
      <c r="OD37" s="94"/>
      <c r="OE37" s="94"/>
      <c r="OF37" s="94"/>
      <c r="OG37" s="95"/>
      <c r="OH37" s="93">
        <f>データ!CH12</f>
        <v>9268.1</v>
      </c>
      <c r="OI37" s="94"/>
      <c r="OJ37" s="94"/>
      <c r="OK37" s="94"/>
      <c r="OL37" s="94"/>
      <c r="OM37" s="94"/>
      <c r="ON37" s="94"/>
      <c r="OO37" s="94"/>
      <c r="OP37" s="94"/>
      <c r="OQ37" s="94"/>
      <c r="OR37" s="94"/>
      <c r="OS37" s="94"/>
      <c r="OT37" s="94"/>
      <c r="OU37" s="94"/>
      <c r="OV37" s="94"/>
      <c r="OW37" s="94"/>
      <c r="OX37" s="94"/>
      <c r="OY37" s="94"/>
      <c r="OZ37" s="95"/>
      <c r="PA37" s="93">
        <f>データ!CI12</f>
        <v>9846.1</v>
      </c>
      <c r="PB37" s="94"/>
      <c r="PC37" s="94"/>
      <c r="PD37" s="94"/>
      <c r="PE37" s="94"/>
      <c r="PF37" s="94"/>
      <c r="PG37" s="94"/>
      <c r="PH37" s="94"/>
      <c r="PI37" s="94"/>
      <c r="PJ37" s="94"/>
      <c r="PK37" s="94"/>
      <c r="PL37" s="94"/>
      <c r="PM37" s="94"/>
      <c r="PN37" s="94"/>
      <c r="PO37" s="94"/>
      <c r="PP37" s="94"/>
      <c r="PQ37" s="94"/>
      <c r="PR37" s="94"/>
      <c r="PS37" s="95"/>
      <c r="PT37" s="93">
        <f>データ!CJ12</f>
        <v>10480.4</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1533303</v>
      </c>
      <c r="RH37" s="124"/>
      <c r="RI37" s="124"/>
      <c r="RJ37" s="124"/>
      <c r="RK37" s="124"/>
      <c r="RL37" s="124"/>
      <c r="RM37" s="124"/>
      <c r="RN37" s="124"/>
      <c r="RO37" s="124"/>
      <c r="RP37" s="124"/>
      <c r="RQ37" s="124"/>
      <c r="RR37" s="124"/>
      <c r="RS37" s="124"/>
      <c r="RT37" s="124"/>
      <c r="RU37" s="124"/>
      <c r="RV37" s="124"/>
      <c r="RW37" s="124"/>
      <c r="RX37" s="124"/>
      <c r="RY37" s="125"/>
      <c r="RZ37" s="123">
        <f>データ!CQ12</f>
        <v>1359753</v>
      </c>
      <c r="SA37" s="124"/>
      <c r="SB37" s="124"/>
      <c r="SC37" s="124"/>
      <c r="SD37" s="124"/>
      <c r="SE37" s="124"/>
      <c r="SF37" s="124"/>
      <c r="SG37" s="124"/>
      <c r="SH37" s="124"/>
      <c r="SI37" s="124"/>
      <c r="SJ37" s="124"/>
      <c r="SK37" s="124"/>
      <c r="SL37" s="124"/>
      <c r="SM37" s="124"/>
      <c r="SN37" s="124"/>
      <c r="SO37" s="124"/>
      <c r="SP37" s="124"/>
      <c r="SQ37" s="124"/>
      <c r="SR37" s="125"/>
      <c r="SS37" s="123">
        <f>データ!CR12</f>
        <v>1430009</v>
      </c>
      <c r="ST37" s="124"/>
      <c r="SU37" s="124"/>
      <c r="SV37" s="124"/>
      <c r="SW37" s="124"/>
      <c r="SX37" s="124"/>
      <c r="SY37" s="124"/>
      <c r="SZ37" s="124"/>
      <c r="TA37" s="124"/>
      <c r="TB37" s="124"/>
      <c r="TC37" s="124"/>
      <c r="TD37" s="124"/>
      <c r="TE37" s="124"/>
      <c r="TF37" s="124"/>
      <c r="TG37" s="124"/>
      <c r="TH37" s="124"/>
      <c r="TI37" s="124"/>
      <c r="TJ37" s="124"/>
      <c r="TK37" s="125"/>
      <c r="TL37" s="123">
        <f>データ!CS12</f>
        <v>1417603</v>
      </c>
      <c r="TM37" s="124"/>
      <c r="TN37" s="124"/>
      <c r="TO37" s="124"/>
      <c r="TP37" s="124"/>
      <c r="TQ37" s="124"/>
      <c r="TR37" s="124"/>
      <c r="TS37" s="124"/>
      <c r="TT37" s="124"/>
      <c r="TU37" s="124"/>
      <c r="TV37" s="124"/>
      <c r="TW37" s="124"/>
      <c r="TX37" s="124"/>
      <c r="TY37" s="124"/>
      <c r="TZ37" s="124"/>
      <c r="UA37" s="124"/>
      <c r="UB37" s="124"/>
      <c r="UC37" s="124"/>
      <c r="UD37" s="125"/>
      <c r="UE37" s="123">
        <f>データ!CT12</f>
        <v>1498744</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266</v>
      </c>
      <c r="VE41" s="107"/>
      <c r="VF41" s="107"/>
      <c r="VG41" s="107"/>
      <c r="VH41" s="107"/>
      <c r="VI41" s="107"/>
      <c r="VJ41" s="108"/>
    </row>
    <row r="42" spans="1:582" ht="29.5"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26</v>
      </c>
      <c r="U56" s="94"/>
      <c r="V56" s="94"/>
      <c r="W56" s="94"/>
      <c r="X56" s="94"/>
      <c r="Y56" s="94"/>
      <c r="Z56" s="94"/>
      <c r="AA56" s="94"/>
      <c r="AB56" s="94"/>
      <c r="AC56" s="94"/>
      <c r="AD56" s="94"/>
      <c r="AE56" s="94"/>
      <c r="AF56" s="94"/>
      <c r="AG56" s="94"/>
      <c r="AH56" s="94"/>
      <c r="AI56" s="94"/>
      <c r="AJ56" s="94"/>
      <c r="AK56" s="94"/>
      <c r="AL56" s="95"/>
      <c r="AM56" s="93">
        <f>データ!DB11</f>
        <v>20.8</v>
      </c>
      <c r="AN56" s="94"/>
      <c r="AO56" s="94"/>
      <c r="AP56" s="94"/>
      <c r="AQ56" s="94"/>
      <c r="AR56" s="94"/>
      <c r="AS56" s="94"/>
      <c r="AT56" s="94"/>
      <c r="AU56" s="94"/>
      <c r="AV56" s="94"/>
      <c r="AW56" s="94"/>
      <c r="AX56" s="94"/>
      <c r="AY56" s="94"/>
      <c r="AZ56" s="94"/>
      <c r="BA56" s="94"/>
      <c r="BB56" s="94"/>
      <c r="BC56" s="94"/>
      <c r="BD56" s="94"/>
      <c r="BE56" s="95"/>
      <c r="BF56" s="93">
        <f>データ!DC11</f>
        <v>13.1</v>
      </c>
      <c r="BG56" s="94"/>
      <c r="BH56" s="94"/>
      <c r="BI56" s="94"/>
      <c r="BJ56" s="94"/>
      <c r="BK56" s="94"/>
      <c r="BL56" s="94"/>
      <c r="BM56" s="94"/>
      <c r="BN56" s="94"/>
      <c r="BO56" s="94"/>
      <c r="BP56" s="94"/>
      <c r="BQ56" s="94"/>
      <c r="BR56" s="94"/>
      <c r="BS56" s="94"/>
      <c r="BT56" s="94"/>
      <c r="BU56" s="94"/>
      <c r="BV56" s="94"/>
      <c r="BW56" s="94"/>
      <c r="BX56" s="95"/>
      <c r="BY56" s="93">
        <f>データ!DD11</f>
        <v>7.3</v>
      </c>
      <c r="BZ56" s="94"/>
      <c r="CA56" s="94"/>
      <c r="CB56" s="94"/>
      <c r="CC56" s="94"/>
      <c r="CD56" s="94"/>
      <c r="CE56" s="94"/>
      <c r="CF56" s="94"/>
      <c r="CG56" s="94"/>
      <c r="CH56" s="94"/>
      <c r="CI56" s="94"/>
      <c r="CJ56" s="94"/>
      <c r="CK56" s="94"/>
      <c r="CL56" s="94"/>
      <c r="CM56" s="94"/>
      <c r="CN56" s="94"/>
      <c r="CO56" s="94"/>
      <c r="CP56" s="94"/>
      <c r="CQ56" s="95"/>
      <c r="CR56" s="93">
        <f>データ!DE11</f>
        <v>20.7</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26.6</v>
      </c>
      <c r="EN56" s="92"/>
      <c r="EO56" s="92"/>
      <c r="EP56" s="92"/>
      <c r="EQ56" s="92"/>
      <c r="ER56" s="92"/>
      <c r="ES56" s="92"/>
      <c r="ET56" s="92"/>
      <c r="EU56" s="92"/>
      <c r="EV56" s="92"/>
      <c r="EW56" s="92"/>
      <c r="EX56" s="92"/>
      <c r="EY56" s="92"/>
      <c r="EZ56" s="92"/>
      <c r="FA56" s="92"/>
      <c r="FB56" s="92"/>
      <c r="FC56" s="92"/>
      <c r="FD56" s="92">
        <f>データ!FA11</f>
        <v>21.3</v>
      </c>
      <c r="FE56" s="92"/>
      <c r="FF56" s="92"/>
      <c r="FG56" s="92"/>
      <c r="FH56" s="92"/>
      <c r="FI56" s="92"/>
      <c r="FJ56" s="92"/>
      <c r="FK56" s="92"/>
      <c r="FL56" s="92"/>
      <c r="FM56" s="92"/>
      <c r="FN56" s="92"/>
      <c r="FO56" s="92"/>
      <c r="FP56" s="92"/>
      <c r="FQ56" s="92"/>
      <c r="FR56" s="92"/>
      <c r="FS56" s="92"/>
      <c r="FT56" s="92"/>
      <c r="FU56" s="92">
        <f>データ!FB11</f>
        <v>13.1</v>
      </c>
      <c r="FV56" s="92"/>
      <c r="FW56" s="92"/>
      <c r="FX56" s="92"/>
      <c r="FY56" s="92"/>
      <c r="FZ56" s="92"/>
      <c r="GA56" s="92"/>
      <c r="GB56" s="92"/>
      <c r="GC56" s="92"/>
      <c r="GD56" s="92"/>
      <c r="GE56" s="92"/>
      <c r="GF56" s="92"/>
      <c r="GG56" s="92"/>
      <c r="GH56" s="92"/>
      <c r="GI56" s="92"/>
      <c r="GJ56" s="92"/>
      <c r="GK56" s="92"/>
      <c r="GL56" s="92">
        <f>データ!FC11</f>
        <v>7.3</v>
      </c>
      <c r="GM56" s="92"/>
      <c r="GN56" s="92"/>
      <c r="GO56" s="92"/>
      <c r="GP56" s="92"/>
      <c r="GQ56" s="92"/>
      <c r="GR56" s="92"/>
      <c r="GS56" s="92"/>
      <c r="GT56" s="92"/>
      <c r="GU56" s="92"/>
      <c r="GV56" s="92"/>
      <c r="GW56" s="92"/>
      <c r="GX56" s="92"/>
      <c r="GY56" s="92"/>
      <c r="GZ56" s="92"/>
      <c r="HA56" s="92"/>
      <c r="HB56" s="92"/>
      <c r="HC56" s="92">
        <f>データ!FD11</f>
        <v>20.7</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f>データ!IX11</f>
        <v>4.4000000000000004</v>
      </c>
      <c r="NE56" s="92"/>
      <c r="NF56" s="92"/>
      <c r="NG56" s="92"/>
      <c r="NH56" s="92"/>
      <c r="NI56" s="92"/>
      <c r="NJ56" s="92"/>
      <c r="NK56" s="92"/>
      <c r="NL56" s="92"/>
      <c r="NM56" s="92"/>
      <c r="NN56" s="92"/>
      <c r="NO56" s="92"/>
      <c r="NP56" s="92"/>
      <c r="NQ56" s="92"/>
      <c r="NR56" s="92"/>
      <c r="NS56" s="92"/>
      <c r="NT56" s="92"/>
      <c r="NU56" s="92">
        <f>データ!IY11</f>
        <v>1.4</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35</v>
      </c>
      <c r="U57" s="94"/>
      <c r="V57" s="94"/>
      <c r="W57" s="94"/>
      <c r="X57" s="94"/>
      <c r="Y57" s="94"/>
      <c r="Z57" s="94"/>
      <c r="AA57" s="94"/>
      <c r="AB57" s="94"/>
      <c r="AC57" s="94"/>
      <c r="AD57" s="94"/>
      <c r="AE57" s="94"/>
      <c r="AF57" s="94"/>
      <c r="AG57" s="94"/>
      <c r="AH57" s="94"/>
      <c r="AI57" s="94"/>
      <c r="AJ57" s="94"/>
      <c r="AK57" s="94"/>
      <c r="AL57" s="95"/>
      <c r="AM57" s="93">
        <f>データ!DB12</f>
        <v>34.799999999999997</v>
      </c>
      <c r="AN57" s="94"/>
      <c r="AO57" s="94"/>
      <c r="AP57" s="94"/>
      <c r="AQ57" s="94"/>
      <c r="AR57" s="94"/>
      <c r="AS57" s="94"/>
      <c r="AT57" s="94"/>
      <c r="AU57" s="94"/>
      <c r="AV57" s="94"/>
      <c r="AW57" s="94"/>
      <c r="AX57" s="94"/>
      <c r="AY57" s="94"/>
      <c r="AZ57" s="94"/>
      <c r="BA57" s="94"/>
      <c r="BB57" s="94"/>
      <c r="BC57" s="94"/>
      <c r="BD57" s="94"/>
      <c r="BE57" s="95"/>
      <c r="BF57" s="93">
        <f>データ!DC12</f>
        <v>34.4</v>
      </c>
      <c r="BG57" s="94"/>
      <c r="BH57" s="94"/>
      <c r="BI57" s="94"/>
      <c r="BJ57" s="94"/>
      <c r="BK57" s="94"/>
      <c r="BL57" s="94"/>
      <c r="BM57" s="94"/>
      <c r="BN57" s="94"/>
      <c r="BO57" s="94"/>
      <c r="BP57" s="94"/>
      <c r="BQ57" s="94"/>
      <c r="BR57" s="94"/>
      <c r="BS57" s="94"/>
      <c r="BT57" s="94"/>
      <c r="BU57" s="94"/>
      <c r="BV57" s="94"/>
      <c r="BW57" s="94"/>
      <c r="BX57" s="95"/>
      <c r="BY57" s="93">
        <f>データ!DD12</f>
        <v>31.9</v>
      </c>
      <c r="BZ57" s="94"/>
      <c r="CA57" s="94"/>
      <c r="CB57" s="94"/>
      <c r="CC57" s="94"/>
      <c r="CD57" s="94"/>
      <c r="CE57" s="94"/>
      <c r="CF57" s="94"/>
      <c r="CG57" s="94"/>
      <c r="CH57" s="94"/>
      <c r="CI57" s="94"/>
      <c r="CJ57" s="94"/>
      <c r="CK57" s="94"/>
      <c r="CL57" s="94"/>
      <c r="CM57" s="94"/>
      <c r="CN57" s="94"/>
      <c r="CO57" s="94"/>
      <c r="CP57" s="94"/>
      <c r="CQ57" s="95"/>
      <c r="CR57" s="93">
        <f>データ!DE12</f>
        <v>31.3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36.299999999999997</v>
      </c>
      <c r="EN57" s="92"/>
      <c r="EO57" s="92"/>
      <c r="EP57" s="92"/>
      <c r="EQ57" s="92"/>
      <c r="ER57" s="92"/>
      <c r="ES57" s="92"/>
      <c r="ET57" s="92"/>
      <c r="EU57" s="92"/>
      <c r="EV57" s="92"/>
      <c r="EW57" s="92"/>
      <c r="EX57" s="92"/>
      <c r="EY57" s="92"/>
      <c r="EZ57" s="92"/>
      <c r="FA57" s="92"/>
      <c r="FB57" s="92"/>
      <c r="FC57" s="92"/>
      <c r="FD57" s="92">
        <f>データ!FA12</f>
        <v>36.4</v>
      </c>
      <c r="FE57" s="92"/>
      <c r="FF57" s="92"/>
      <c r="FG57" s="92"/>
      <c r="FH57" s="92"/>
      <c r="FI57" s="92"/>
      <c r="FJ57" s="92"/>
      <c r="FK57" s="92"/>
      <c r="FL57" s="92"/>
      <c r="FM57" s="92"/>
      <c r="FN57" s="92"/>
      <c r="FO57" s="92"/>
      <c r="FP57" s="92"/>
      <c r="FQ57" s="92"/>
      <c r="FR57" s="92"/>
      <c r="FS57" s="92"/>
      <c r="FT57" s="92"/>
      <c r="FU57" s="92">
        <f>データ!FB12</f>
        <v>35.799999999999997</v>
      </c>
      <c r="FV57" s="92"/>
      <c r="FW57" s="92"/>
      <c r="FX57" s="92"/>
      <c r="FY57" s="92"/>
      <c r="FZ57" s="92"/>
      <c r="GA57" s="92"/>
      <c r="GB57" s="92"/>
      <c r="GC57" s="92"/>
      <c r="GD57" s="92"/>
      <c r="GE57" s="92"/>
      <c r="GF57" s="92"/>
      <c r="GG57" s="92"/>
      <c r="GH57" s="92"/>
      <c r="GI57" s="92"/>
      <c r="GJ57" s="92"/>
      <c r="GK57" s="92"/>
      <c r="GL57" s="92">
        <f>データ!FC12</f>
        <v>33.1</v>
      </c>
      <c r="GM57" s="92"/>
      <c r="GN57" s="92"/>
      <c r="GO57" s="92"/>
      <c r="GP57" s="92"/>
      <c r="GQ57" s="92"/>
      <c r="GR57" s="92"/>
      <c r="GS57" s="92"/>
      <c r="GT57" s="92"/>
      <c r="GU57" s="92"/>
      <c r="GV57" s="92"/>
      <c r="GW57" s="92"/>
      <c r="GX57" s="92"/>
      <c r="GY57" s="92"/>
      <c r="GZ57" s="92"/>
      <c r="HA57" s="92"/>
      <c r="HB57" s="92"/>
      <c r="HC57" s="92">
        <f>データ!FD12</f>
        <v>32.4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f>データ!IX12</f>
        <v>19.899999999999999</v>
      </c>
      <c r="NE57" s="92"/>
      <c r="NF57" s="92"/>
      <c r="NG57" s="92"/>
      <c r="NH57" s="92"/>
      <c r="NI57" s="92"/>
      <c r="NJ57" s="92"/>
      <c r="NK57" s="92"/>
      <c r="NL57" s="92"/>
      <c r="NM57" s="92"/>
      <c r="NN57" s="92"/>
      <c r="NO57" s="92"/>
      <c r="NP57" s="92"/>
      <c r="NQ57" s="92"/>
      <c r="NR57" s="92"/>
      <c r="NS57" s="92"/>
      <c r="NT57" s="92"/>
      <c r="NU57" s="92">
        <f>データ!IY12</f>
        <v>16.899999999999999</v>
      </c>
      <c r="NV57" s="92"/>
      <c r="NW57" s="92"/>
      <c r="NX57" s="92"/>
      <c r="NY57" s="92"/>
      <c r="NZ57" s="92"/>
      <c r="OA57" s="92"/>
      <c r="OB57" s="92"/>
      <c r="OC57" s="92"/>
      <c r="OD57" s="92"/>
      <c r="OE57" s="92"/>
      <c r="OF57" s="92"/>
      <c r="OG57" s="92"/>
      <c r="OH57" s="92"/>
      <c r="OI57" s="92"/>
      <c r="OJ57" s="92"/>
      <c r="OK57" s="92"/>
      <c r="OL57" s="92">
        <f>データ!IZ12</f>
        <v>20.9</v>
      </c>
      <c r="OM57" s="92"/>
      <c r="ON57" s="92"/>
      <c r="OO57" s="92"/>
      <c r="OP57" s="92"/>
      <c r="OQ57" s="92"/>
      <c r="OR57" s="92"/>
      <c r="OS57" s="92"/>
      <c r="OT57" s="92"/>
      <c r="OU57" s="92"/>
      <c r="OV57" s="92"/>
      <c r="OW57" s="92"/>
      <c r="OX57" s="92"/>
      <c r="OY57" s="92"/>
      <c r="OZ57" s="92"/>
      <c r="PA57" s="92"/>
      <c r="PB57" s="92"/>
      <c r="PC57" s="92">
        <f>データ!JA12</f>
        <v>21.5</v>
      </c>
      <c r="PD57" s="92"/>
      <c r="PE57" s="92"/>
      <c r="PF57" s="92"/>
      <c r="PG57" s="92"/>
      <c r="PH57" s="92"/>
      <c r="PI57" s="92"/>
      <c r="PJ57" s="92"/>
      <c r="PK57" s="92"/>
      <c r="PL57" s="92"/>
      <c r="PM57" s="92"/>
      <c r="PN57" s="92"/>
      <c r="PO57" s="92"/>
      <c r="PP57" s="92"/>
      <c r="PQ57" s="92"/>
      <c r="PR57" s="92"/>
      <c r="PS57" s="92"/>
      <c r="PT57" s="92">
        <f>データ!JB12</f>
        <v>21.2</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22.3</v>
      </c>
      <c r="U71" s="94"/>
      <c r="V71" s="94"/>
      <c r="W71" s="94"/>
      <c r="X71" s="94"/>
      <c r="Y71" s="94"/>
      <c r="Z71" s="94"/>
      <c r="AA71" s="94"/>
      <c r="AB71" s="94"/>
      <c r="AC71" s="94"/>
      <c r="AD71" s="94"/>
      <c r="AE71" s="94"/>
      <c r="AF71" s="94"/>
      <c r="AG71" s="94"/>
      <c r="AH71" s="94"/>
      <c r="AI71" s="94"/>
      <c r="AJ71" s="94"/>
      <c r="AK71" s="94"/>
      <c r="AL71" s="95"/>
      <c r="AM71" s="93">
        <f>データ!DL11</f>
        <v>6.9</v>
      </c>
      <c r="AN71" s="94"/>
      <c r="AO71" s="94"/>
      <c r="AP71" s="94"/>
      <c r="AQ71" s="94"/>
      <c r="AR71" s="94"/>
      <c r="AS71" s="94"/>
      <c r="AT71" s="94"/>
      <c r="AU71" s="94"/>
      <c r="AV71" s="94"/>
      <c r="AW71" s="94"/>
      <c r="AX71" s="94"/>
      <c r="AY71" s="94"/>
      <c r="AZ71" s="94"/>
      <c r="BA71" s="94"/>
      <c r="BB71" s="94"/>
      <c r="BC71" s="94"/>
      <c r="BD71" s="94"/>
      <c r="BE71" s="95"/>
      <c r="BF71" s="93">
        <f>データ!DM11</f>
        <v>7.4</v>
      </c>
      <c r="BG71" s="94"/>
      <c r="BH71" s="94"/>
      <c r="BI71" s="94"/>
      <c r="BJ71" s="94"/>
      <c r="BK71" s="94"/>
      <c r="BL71" s="94"/>
      <c r="BM71" s="94"/>
      <c r="BN71" s="94"/>
      <c r="BO71" s="94"/>
      <c r="BP71" s="94"/>
      <c r="BQ71" s="94"/>
      <c r="BR71" s="94"/>
      <c r="BS71" s="94"/>
      <c r="BT71" s="94"/>
      <c r="BU71" s="94"/>
      <c r="BV71" s="94"/>
      <c r="BW71" s="94"/>
      <c r="BX71" s="95"/>
      <c r="BY71" s="93">
        <f>データ!DN11</f>
        <v>15.9</v>
      </c>
      <c r="BZ71" s="94"/>
      <c r="CA71" s="94"/>
      <c r="CB71" s="94"/>
      <c r="CC71" s="94"/>
      <c r="CD71" s="94"/>
      <c r="CE71" s="94"/>
      <c r="CF71" s="94"/>
      <c r="CG71" s="94"/>
      <c r="CH71" s="94"/>
      <c r="CI71" s="94"/>
      <c r="CJ71" s="94"/>
      <c r="CK71" s="94"/>
      <c r="CL71" s="94"/>
      <c r="CM71" s="94"/>
      <c r="CN71" s="94"/>
      <c r="CO71" s="94"/>
      <c r="CP71" s="94"/>
      <c r="CQ71" s="95"/>
      <c r="CR71" s="93">
        <f>データ!DO11</f>
        <v>4</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21.4</v>
      </c>
      <c r="EN71" s="92"/>
      <c r="EO71" s="92"/>
      <c r="EP71" s="92"/>
      <c r="EQ71" s="92"/>
      <c r="ER71" s="92"/>
      <c r="ES71" s="92"/>
      <c r="ET71" s="92"/>
      <c r="EU71" s="92"/>
      <c r="EV71" s="92"/>
      <c r="EW71" s="92"/>
      <c r="EX71" s="92"/>
      <c r="EY71" s="92"/>
      <c r="EZ71" s="92"/>
      <c r="FA71" s="92"/>
      <c r="FB71" s="92"/>
      <c r="FC71" s="92"/>
      <c r="FD71" s="92">
        <f>データ!FK11</f>
        <v>6.7</v>
      </c>
      <c r="FE71" s="92"/>
      <c r="FF71" s="92"/>
      <c r="FG71" s="92"/>
      <c r="FH71" s="92"/>
      <c r="FI71" s="92"/>
      <c r="FJ71" s="92"/>
      <c r="FK71" s="92"/>
      <c r="FL71" s="92"/>
      <c r="FM71" s="92"/>
      <c r="FN71" s="92"/>
      <c r="FO71" s="92"/>
      <c r="FP71" s="92"/>
      <c r="FQ71" s="92"/>
      <c r="FR71" s="92"/>
      <c r="FS71" s="92"/>
      <c r="FT71" s="92"/>
      <c r="FU71" s="92">
        <f>データ!FL11</f>
        <v>7.4</v>
      </c>
      <c r="FV71" s="92"/>
      <c r="FW71" s="92"/>
      <c r="FX71" s="92"/>
      <c r="FY71" s="92"/>
      <c r="FZ71" s="92"/>
      <c r="GA71" s="92"/>
      <c r="GB71" s="92"/>
      <c r="GC71" s="92"/>
      <c r="GD71" s="92"/>
      <c r="GE71" s="92"/>
      <c r="GF71" s="92"/>
      <c r="GG71" s="92"/>
      <c r="GH71" s="92"/>
      <c r="GI71" s="92"/>
      <c r="GJ71" s="92"/>
      <c r="GK71" s="92"/>
      <c r="GL71" s="92">
        <f>データ!FM11</f>
        <v>15.9</v>
      </c>
      <c r="GM71" s="92"/>
      <c r="GN71" s="92"/>
      <c r="GO71" s="92"/>
      <c r="GP71" s="92"/>
      <c r="GQ71" s="92"/>
      <c r="GR71" s="92"/>
      <c r="GS71" s="92"/>
      <c r="GT71" s="92"/>
      <c r="GU71" s="92"/>
      <c r="GV71" s="92"/>
      <c r="GW71" s="92"/>
      <c r="GX71" s="92"/>
      <c r="GY71" s="92"/>
      <c r="GZ71" s="92"/>
      <c r="HA71" s="92"/>
      <c r="HB71" s="92"/>
      <c r="HC71" s="92">
        <f>データ!FN11</f>
        <v>4</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f>データ!JH11</f>
        <v>39.9</v>
      </c>
      <c r="NE71" s="92"/>
      <c r="NF71" s="92"/>
      <c r="NG71" s="92"/>
      <c r="NH71" s="92"/>
      <c r="NI71" s="92"/>
      <c r="NJ71" s="92"/>
      <c r="NK71" s="92"/>
      <c r="NL71" s="92"/>
      <c r="NM71" s="92"/>
      <c r="NN71" s="92"/>
      <c r="NO71" s="92"/>
      <c r="NP71" s="92"/>
      <c r="NQ71" s="92"/>
      <c r="NR71" s="92"/>
      <c r="NS71" s="92"/>
      <c r="NT71" s="92"/>
      <c r="NU71" s="92">
        <f>データ!JI11</f>
        <v>34.700000000000003</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20</v>
      </c>
      <c r="U72" s="94"/>
      <c r="V72" s="94"/>
      <c r="W72" s="94"/>
      <c r="X72" s="94"/>
      <c r="Y72" s="94"/>
      <c r="Z72" s="94"/>
      <c r="AA72" s="94"/>
      <c r="AB72" s="94"/>
      <c r="AC72" s="94"/>
      <c r="AD72" s="94"/>
      <c r="AE72" s="94"/>
      <c r="AF72" s="94"/>
      <c r="AG72" s="94"/>
      <c r="AH72" s="94"/>
      <c r="AI72" s="94"/>
      <c r="AJ72" s="94"/>
      <c r="AK72" s="94"/>
      <c r="AL72" s="95"/>
      <c r="AM72" s="93">
        <f>データ!DL12</f>
        <v>18.5</v>
      </c>
      <c r="AN72" s="94"/>
      <c r="AO72" s="94"/>
      <c r="AP72" s="94"/>
      <c r="AQ72" s="94"/>
      <c r="AR72" s="94"/>
      <c r="AS72" s="94"/>
      <c r="AT72" s="94"/>
      <c r="AU72" s="94"/>
      <c r="AV72" s="94"/>
      <c r="AW72" s="94"/>
      <c r="AX72" s="94"/>
      <c r="AY72" s="94"/>
      <c r="AZ72" s="94"/>
      <c r="BA72" s="94"/>
      <c r="BB72" s="94"/>
      <c r="BC72" s="94"/>
      <c r="BD72" s="94"/>
      <c r="BE72" s="95"/>
      <c r="BF72" s="93">
        <f>データ!DM12</f>
        <v>20.5</v>
      </c>
      <c r="BG72" s="94"/>
      <c r="BH72" s="94"/>
      <c r="BI72" s="94"/>
      <c r="BJ72" s="94"/>
      <c r="BK72" s="94"/>
      <c r="BL72" s="94"/>
      <c r="BM72" s="94"/>
      <c r="BN72" s="94"/>
      <c r="BO72" s="94"/>
      <c r="BP72" s="94"/>
      <c r="BQ72" s="94"/>
      <c r="BR72" s="94"/>
      <c r="BS72" s="94"/>
      <c r="BT72" s="94"/>
      <c r="BU72" s="94"/>
      <c r="BV72" s="94"/>
      <c r="BW72" s="94"/>
      <c r="BX72" s="95"/>
      <c r="BY72" s="93">
        <f>データ!DN12</f>
        <v>18.899999999999999</v>
      </c>
      <c r="BZ72" s="94"/>
      <c r="CA72" s="94"/>
      <c r="CB72" s="94"/>
      <c r="CC72" s="94"/>
      <c r="CD72" s="94"/>
      <c r="CE72" s="94"/>
      <c r="CF72" s="94"/>
      <c r="CG72" s="94"/>
      <c r="CH72" s="94"/>
      <c r="CI72" s="94"/>
      <c r="CJ72" s="94"/>
      <c r="CK72" s="94"/>
      <c r="CL72" s="94"/>
      <c r="CM72" s="94"/>
      <c r="CN72" s="94"/>
      <c r="CO72" s="94"/>
      <c r="CP72" s="94"/>
      <c r="CQ72" s="95"/>
      <c r="CR72" s="93">
        <f>データ!DO12</f>
        <v>20.9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21.5</v>
      </c>
      <c r="EN72" s="92"/>
      <c r="EO72" s="92"/>
      <c r="EP72" s="92"/>
      <c r="EQ72" s="92"/>
      <c r="ER72" s="92"/>
      <c r="ES72" s="92"/>
      <c r="ET72" s="92"/>
      <c r="EU72" s="92"/>
      <c r="EV72" s="92"/>
      <c r="EW72" s="92"/>
      <c r="EX72" s="92"/>
      <c r="EY72" s="92"/>
      <c r="EZ72" s="92"/>
      <c r="FA72" s="92"/>
      <c r="FB72" s="92"/>
      <c r="FC72" s="92"/>
      <c r="FD72" s="92">
        <f>データ!FK12</f>
        <v>20</v>
      </c>
      <c r="FE72" s="92"/>
      <c r="FF72" s="92"/>
      <c r="FG72" s="92"/>
      <c r="FH72" s="92"/>
      <c r="FI72" s="92"/>
      <c r="FJ72" s="92"/>
      <c r="FK72" s="92"/>
      <c r="FL72" s="92"/>
      <c r="FM72" s="92"/>
      <c r="FN72" s="92"/>
      <c r="FO72" s="92"/>
      <c r="FP72" s="92"/>
      <c r="FQ72" s="92"/>
      <c r="FR72" s="92"/>
      <c r="FS72" s="92"/>
      <c r="FT72" s="92"/>
      <c r="FU72" s="92">
        <f>データ!FL12</f>
        <v>21.9</v>
      </c>
      <c r="FV72" s="92"/>
      <c r="FW72" s="92"/>
      <c r="FX72" s="92"/>
      <c r="FY72" s="92"/>
      <c r="FZ72" s="92"/>
      <c r="GA72" s="92"/>
      <c r="GB72" s="92"/>
      <c r="GC72" s="92"/>
      <c r="GD72" s="92"/>
      <c r="GE72" s="92"/>
      <c r="GF72" s="92"/>
      <c r="GG72" s="92"/>
      <c r="GH72" s="92"/>
      <c r="GI72" s="92"/>
      <c r="GJ72" s="92"/>
      <c r="GK72" s="92"/>
      <c r="GL72" s="92">
        <f>データ!FM12</f>
        <v>20.2</v>
      </c>
      <c r="GM72" s="92"/>
      <c r="GN72" s="92"/>
      <c r="GO72" s="92"/>
      <c r="GP72" s="92"/>
      <c r="GQ72" s="92"/>
      <c r="GR72" s="92"/>
      <c r="GS72" s="92"/>
      <c r="GT72" s="92"/>
      <c r="GU72" s="92"/>
      <c r="GV72" s="92"/>
      <c r="GW72" s="92"/>
      <c r="GX72" s="92"/>
      <c r="GY72" s="92"/>
      <c r="GZ72" s="92"/>
      <c r="HA72" s="92"/>
      <c r="HB72" s="92"/>
      <c r="HC72" s="92">
        <f>データ!FN12</f>
        <v>22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f>データ!JH12</f>
        <v>12.9</v>
      </c>
      <c r="NE72" s="92"/>
      <c r="NF72" s="92"/>
      <c r="NG72" s="92"/>
      <c r="NH72" s="92"/>
      <c r="NI72" s="92"/>
      <c r="NJ72" s="92"/>
      <c r="NK72" s="92"/>
      <c r="NL72" s="92"/>
      <c r="NM72" s="92"/>
      <c r="NN72" s="92"/>
      <c r="NO72" s="92"/>
      <c r="NP72" s="92"/>
      <c r="NQ72" s="92"/>
      <c r="NR72" s="92"/>
      <c r="NS72" s="92"/>
      <c r="NT72" s="92"/>
      <c r="NU72" s="92">
        <f>データ!JI12</f>
        <v>14</v>
      </c>
      <c r="NV72" s="92"/>
      <c r="NW72" s="92"/>
      <c r="NX72" s="92"/>
      <c r="NY72" s="92"/>
      <c r="NZ72" s="92"/>
      <c r="OA72" s="92"/>
      <c r="OB72" s="92"/>
      <c r="OC72" s="92"/>
      <c r="OD72" s="92"/>
      <c r="OE72" s="92"/>
      <c r="OF72" s="92"/>
      <c r="OG72" s="92"/>
      <c r="OH72" s="92"/>
      <c r="OI72" s="92"/>
      <c r="OJ72" s="92"/>
      <c r="OK72" s="92"/>
      <c r="OL72" s="92">
        <f>データ!JJ12</f>
        <v>15.5</v>
      </c>
      <c r="OM72" s="92"/>
      <c r="ON72" s="92"/>
      <c r="OO72" s="92"/>
      <c r="OP72" s="92"/>
      <c r="OQ72" s="92"/>
      <c r="OR72" s="92"/>
      <c r="OS72" s="92"/>
      <c r="OT72" s="92"/>
      <c r="OU72" s="92"/>
      <c r="OV72" s="92"/>
      <c r="OW72" s="92"/>
      <c r="OX72" s="92"/>
      <c r="OY72" s="92"/>
      <c r="OZ72" s="92"/>
      <c r="PA72" s="92"/>
      <c r="PB72" s="92"/>
      <c r="PC72" s="92">
        <f>データ!JK12</f>
        <v>16.2</v>
      </c>
      <c r="PD72" s="92"/>
      <c r="PE72" s="92"/>
      <c r="PF72" s="92"/>
      <c r="PG72" s="92"/>
      <c r="PH72" s="92"/>
      <c r="PI72" s="92"/>
      <c r="PJ72" s="92"/>
      <c r="PK72" s="92"/>
      <c r="PL72" s="92"/>
      <c r="PM72" s="92"/>
      <c r="PN72" s="92"/>
      <c r="PO72" s="92"/>
      <c r="PP72" s="92"/>
      <c r="PQ72" s="92"/>
      <c r="PR72" s="92"/>
      <c r="PS72" s="92"/>
      <c r="PT72" s="92">
        <f>データ!JL12</f>
        <v>19.8</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230.5</v>
      </c>
      <c r="U86" s="94"/>
      <c r="V86" s="94"/>
      <c r="W86" s="94"/>
      <c r="X86" s="94"/>
      <c r="Y86" s="94"/>
      <c r="Z86" s="94"/>
      <c r="AA86" s="94"/>
      <c r="AB86" s="94"/>
      <c r="AC86" s="94"/>
      <c r="AD86" s="94"/>
      <c r="AE86" s="94"/>
      <c r="AF86" s="94"/>
      <c r="AG86" s="94"/>
      <c r="AH86" s="94"/>
      <c r="AI86" s="94"/>
      <c r="AJ86" s="94"/>
      <c r="AK86" s="94"/>
      <c r="AL86" s="95"/>
      <c r="AM86" s="93">
        <f>データ!DV11</f>
        <v>602.9</v>
      </c>
      <c r="AN86" s="94"/>
      <c r="AO86" s="94"/>
      <c r="AP86" s="94"/>
      <c r="AQ86" s="94"/>
      <c r="AR86" s="94"/>
      <c r="AS86" s="94"/>
      <c r="AT86" s="94"/>
      <c r="AU86" s="94"/>
      <c r="AV86" s="94"/>
      <c r="AW86" s="94"/>
      <c r="AX86" s="94"/>
      <c r="AY86" s="94"/>
      <c r="AZ86" s="94"/>
      <c r="BA86" s="94"/>
      <c r="BB86" s="94"/>
      <c r="BC86" s="94"/>
      <c r="BD86" s="94"/>
      <c r="BE86" s="95"/>
      <c r="BF86" s="93">
        <f>データ!DW11</f>
        <v>465</v>
      </c>
      <c r="BG86" s="94"/>
      <c r="BH86" s="94"/>
      <c r="BI86" s="94"/>
      <c r="BJ86" s="94"/>
      <c r="BK86" s="94"/>
      <c r="BL86" s="94"/>
      <c r="BM86" s="94"/>
      <c r="BN86" s="94"/>
      <c r="BO86" s="94"/>
      <c r="BP86" s="94"/>
      <c r="BQ86" s="94"/>
      <c r="BR86" s="94"/>
      <c r="BS86" s="94"/>
      <c r="BT86" s="94"/>
      <c r="BU86" s="94"/>
      <c r="BV86" s="94"/>
      <c r="BW86" s="94"/>
      <c r="BX86" s="95"/>
      <c r="BY86" s="93">
        <f>データ!DX11</f>
        <v>1040.0999999999999</v>
      </c>
      <c r="BZ86" s="94"/>
      <c r="CA86" s="94"/>
      <c r="CB86" s="94"/>
      <c r="CC86" s="94"/>
      <c r="CD86" s="94"/>
      <c r="CE86" s="94"/>
      <c r="CF86" s="94"/>
      <c r="CG86" s="94"/>
      <c r="CH86" s="94"/>
      <c r="CI86" s="94"/>
      <c r="CJ86" s="94"/>
      <c r="CK86" s="94"/>
      <c r="CL86" s="94"/>
      <c r="CM86" s="94"/>
      <c r="CN86" s="94"/>
      <c r="CO86" s="94"/>
      <c r="CP86" s="94"/>
      <c r="CQ86" s="95"/>
      <c r="CR86" s="93">
        <f>データ!DY11</f>
        <v>556.70000000000005</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228.6</v>
      </c>
      <c r="EN86" s="92"/>
      <c r="EO86" s="92"/>
      <c r="EP86" s="92"/>
      <c r="EQ86" s="92"/>
      <c r="ER86" s="92"/>
      <c r="ES86" s="92"/>
      <c r="ET86" s="92"/>
      <c r="EU86" s="92"/>
      <c r="EV86" s="92"/>
      <c r="EW86" s="92"/>
      <c r="EX86" s="92"/>
      <c r="EY86" s="92"/>
      <c r="EZ86" s="92"/>
      <c r="FA86" s="92"/>
      <c r="FB86" s="92"/>
      <c r="FC86" s="92"/>
      <c r="FD86" s="92">
        <f>データ!FU11</f>
        <v>602.9</v>
      </c>
      <c r="FE86" s="92"/>
      <c r="FF86" s="92"/>
      <c r="FG86" s="92"/>
      <c r="FH86" s="92"/>
      <c r="FI86" s="92"/>
      <c r="FJ86" s="92"/>
      <c r="FK86" s="92"/>
      <c r="FL86" s="92"/>
      <c r="FM86" s="92"/>
      <c r="FN86" s="92"/>
      <c r="FO86" s="92"/>
      <c r="FP86" s="92"/>
      <c r="FQ86" s="92"/>
      <c r="FR86" s="92"/>
      <c r="FS86" s="92"/>
      <c r="FT86" s="92"/>
      <c r="FU86" s="92">
        <f>データ!FV11</f>
        <v>465</v>
      </c>
      <c r="FV86" s="92"/>
      <c r="FW86" s="92"/>
      <c r="FX86" s="92"/>
      <c r="FY86" s="92"/>
      <c r="FZ86" s="92"/>
      <c r="GA86" s="92"/>
      <c r="GB86" s="92"/>
      <c r="GC86" s="92"/>
      <c r="GD86" s="92"/>
      <c r="GE86" s="92"/>
      <c r="GF86" s="92"/>
      <c r="GG86" s="92"/>
      <c r="GH86" s="92"/>
      <c r="GI86" s="92"/>
      <c r="GJ86" s="92"/>
      <c r="GK86" s="92"/>
      <c r="GL86" s="92">
        <f>データ!FW11</f>
        <v>1040.0999999999999</v>
      </c>
      <c r="GM86" s="92"/>
      <c r="GN86" s="92"/>
      <c r="GO86" s="92"/>
      <c r="GP86" s="92"/>
      <c r="GQ86" s="92"/>
      <c r="GR86" s="92"/>
      <c r="GS86" s="92"/>
      <c r="GT86" s="92"/>
      <c r="GU86" s="92"/>
      <c r="GV86" s="92"/>
      <c r="GW86" s="92"/>
      <c r="GX86" s="92"/>
      <c r="GY86" s="92"/>
      <c r="GZ86" s="92"/>
      <c r="HA86" s="92"/>
      <c r="HB86" s="92"/>
      <c r="HC86" s="92">
        <f>データ!FX11</f>
        <v>556.70000000000005</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f>データ!JR11</f>
        <v>430</v>
      </c>
      <c r="NE86" s="92"/>
      <c r="NF86" s="92"/>
      <c r="NG86" s="92"/>
      <c r="NH86" s="92"/>
      <c r="NI86" s="92"/>
      <c r="NJ86" s="92"/>
      <c r="NK86" s="92"/>
      <c r="NL86" s="92"/>
      <c r="NM86" s="92"/>
      <c r="NN86" s="92"/>
      <c r="NO86" s="92"/>
      <c r="NP86" s="92"/>
      <c r="NQ86" s="92"/>
      <c r="NR86" s="92"/>
      <c r="NS86" s="92"/>
      <c r="NT86" s="92"/>
      <c r="NU86" s="92">
        <f>データ!JS11</f>
        <v>623.4</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90.4</v>
      </c>
      <c r="U87" s="94"/>
      <c r="V87" s="94"/>
      <c r="W87" s="94"/>
      <c r="X87" s="94"/>
      <c r="Y87" s="94"/>
      <c r="Z87" s="94"/>
      <c r="AA87" s="94"/>
      <c r="AB87" s="94"/>
      <c r="AC87" s="94"/>
      <c r="AD87" s="94"/>
      <c r="AE87" s="94"/>
      <c r="AF87" s="94"/>
      <c r="AG87" s="94"/>
      <c r="AH87" s="94"/>
      <c r="AI87" s="94"/>
      <c r="AJ87" s="94"/>
      <c r="AK87" s="94"/>
      <c r="AL87" s="95"/>
      <c r="AM87" s="93">
        <f>データ!DV12</f>
        <v>94</v>
      </c>
      <c r="AN87" s="94"/>
      <c r="AO87" s="94"/>
      <c r="AP87" s="94"/>
      <c r="AQ87" s="94"/>
      <c r="AR87" s="94"/>
      <c r="AS87" s="94"/>
      <c r="AT87" s="94"/>
      <c r="AU87" s="94"/>
      <c r="AV87" s="94"/>
      <c r="AW87" s="94"/>
      <c r="AX87" s="94"/>
      <c r="AY87" s="94"/>
      <c r="AZ87" s="94"/>
      <c r="BA87" s="94"/>
      <c r="BB87" s="94"/>
      <c r="BC87" s="94"/>
      <c r="BD87" s="94"/>
      <c r="BE87" s="95"/>
      <c r="BF87" s="93">
        <f>データ!DW12</f>
        <v>96.3</v>
      </c>
      <c r="BG87" s="94"/>
      <c r="BH87" s="94"/>
      <c r="BI87" s="94"/>
      <c r="BJ87" s="94"/>
      <c r="BK87" s="94"/>
      <c r="BL87" s="94"/>
      <c r="BM87" s="94"/>
      <c r="BN87" s="94"/>
      <c r="BO87" s="94"/>
      <c r="BP87" s="94"/>
      <c r="BQ87" s="94"/>
      <c r="BR87" s="94"/>
      <c r="BS87" s="94"/>
      <c r="BT87" s="94"/>
      <c r="BU87" s="94"/>
      <c r="BV87" s="94"/>
      <c r="BW87" s="94"/>
      <c r="BX87" s="95"/>
      <c r="BY87" s="93">
        <f>データ!DX12</f>
        <v>102.6</v>
      </c>
      <c r="BZ87" s="94"/>
      <c r="CA87" s="94"/>
      <c r="CB87" s="94"/>
      <c r="CC87" s="94"/>
      <c r="CD87" s="94"/>
      <c r="CE87" s="94"/>
      <c r="CF87" s="94"/>
      <c r="CG87" s="94"/>
      <c r="CH87" s="94"/>
      <c r="CI87" s="94"/>
      <c r="CJ87" s="94"/>
      <c r="CK87" s="94"/>
      <c r="CL87" s="94"/>
      <c r="CM87" s="94"/>
      <c r="CN87" s="94"/>
      <c r="CO87" s="94"/>
      <c r="CP87" s="94"/>
      <c r="CQ87" s="95"/>
      <c r="CR87" s="93">
        <f>データ!DY12</f>
        <v>105.3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72.400000000000006</v>
      </c>
      <c r="EN87" s="92"/>
      <c r="EO87" s="92"/>
      <c r="EP87" s="92"/>
      <c r="EQ87" s="92"/>
      <c r="ER87" s="92"/>
      <c r="ES87" s="92"/>
      <c r="ET87" s="92"/>
      <c r="EU87" s="92"/>
      <c r="EV87" s="92"/>
      <c r="EW87" s="92"/>
      <c r="EX87" s="92"/>
      <c r="EY87" s="92"/>
      <c r="EZ87" s="92"/>
      <c r="FA87" s="92"/>
      <c r="FB87" s="92"/>
      <c r="FC87" s="92"/>
      <c r="FD87" s="92">
        <f>データ!FU12</f>
        <v>83.2</v>
      </c>
      <c r="FE87" s="92"/>
      <c r="FF87" s="92"/>
      <c r="FG87" s="92"/>
      <c r="FH87" s="92"/>
      <c r="FI87" s="92"/>
      <c r="FJ87" s="92"/>
      <c r="FK87" s="92"/>
      <c r="FL87" s="92"/>
      <c r="FM87" s="92"/>
      <c r="FN87" s="92"/>
      <c r="FO87" s="92"/>
      <c r="FP87" s="92"/>
      <c r="FQ87" s="92"/>
      <c r="FR87" s="92"/>
      <c r="FS87" s="92"/>
      <c r="FT87" s="92"/>
      <c r="FU87" s="92">
        <f>データ!FV12</f>
        <v>88.6</v>
      </c>
      <c r="FV87" s="92"/>
      <c r="FW87" s="92"/>
      <c r="FX87" s="92"/>
      <c r="FY87" s="92"/>
      <c r="FZ87" s="92"/>
      <c r="GA87" s="92"/>
      <c r="GB87" s="92"/>
      <c r="GC87" s="92"/>
      <c r="GD87" s="92"/>
      <c r="GE87" s="92"/>
      <c r="GF87" s="92"/>
      <c r="GG87" s="92"/>
      <c r="GH87" s="92"/>
      <c r="GI87" s="92"/>
      <c r="GJ87" s="92"/>
      <c r="GK87" s="92"/>
      <c r="GL87" s="92">
        <f>データ!FW12</f>
        <v>96.2</v>
      </c>
      <c r="GM87" s="92"/>
      <c r="GN87" s="92"/>
      <c r="GO87" s="92"/>
      <c r="GP87" s="92"/>
      <c r="GQ87" s="92"/>
      <c r="GR87" s="92"/>
      <c r="GS87" s="92"/>
      <c r="GT87" s="92"/>
      <c r="GU87" s="92"/>
      <c r="GV87" s="92"/>
      <c r="GW87" s="92"/>
      <c r="GX87" s="92"/>
      <c r="GY87" s="92"/>
      <c r="GZ87" s="92"/>
      <c r="HA87" s="92"/>
      <c r="HB87" s="92"/>
      <c r="HC87" s="92">
        <f>データ!FX12</f>
        <v>100.8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f>データ!JR12</f>
        <v>155.5</v>
      </c>
      <c r="NE87" s="92"/>
      <c r="NF87" s="92"/>
      <c r="NG87" s="92"/>
      <c r="NH87" s="92"/>
      <c r="NI87" s="92"/>
      <c r="NJ87" s="92"/>
      <c r="NK87" s="92"/>
      <c r="NL87" s="92"/>
      <c r="NM87" s="92"/>
      <c r="NN87" s="92"/>
      <c r="NO87" s="92"/>
      <c r="NP87" s="92"/>
      <c r="NQ87" s="92"/>
      <c r="NR87" s="92"/>
      <c r="NS87" s="92"/>
      <c r="NT87" s="92"/>
      <c r="NU87" s="92">
        <f>データ!JS12</f>
        <v>121</v>
      </c>
      <c r="NV87" s="92"/>
      <c r="NW87" s="92"/>
      <c r="NX87" s="92"/>
      <c r="NY87" s="92"/>
      <c r="NZ87" s="92"/>
      <c r="OA87" s="92"/>
      <c r="OB87" s="92"/>
      <c r="OC87" s="92"/>
      <c r="OD87" s="92"/>
      <c r="OE87" s="92"/>
      <c r="OF87" s="92"/>
      <c r="OG87" s="92"/>
      <c r="OH87" s="92"/>
      <c r="OI87" s="92"/>
      <c r="OJ87" s="92"/>
      <c r="OK87" s="92"/>
      <c r="OL87" s="92">
        <f>データ!JT12</f>
        <v>81.7</v>
      </c>
      <c r="OM87" s="92"/>
      <c r="ON87" s="92"/>
      <c r="OO87" s="92"/>
      <c r="OP87" s="92"/>
      <c r="OQ87" s="92"/>
      <c r="OR87" s="92"/>
      <c r="OS87" s="92"/>
      <c r="OT87" s="92"/>
      <c r="OU87" s="92"/>
      <c r="OV87" s="92"/>
      <c r="OW87" s="92"/>
      <c r="OX87" s="92"/>
      <c r="OY87" s="92"/>
      <c r="OZ87" s="92"/>
      <c r="PA87" s="92"/>
      <c r="PB87" s="92"/>
      <c r="PC87" s="92">
        <f>データ!JU12</f>
        <v>91.3</v>
      </c>
      <c r="PD87" s="92"/>
      <c r="PE87" s="92"/>
      <c r="PF87" s="92"/>
      <c r="PG87" s="92"/>
      <c r="PH87" s="92"/>
      <c r="PI87" s="92"/>
      <c r="PJ87" s="92"/>
      <c r="PK87" s="92"/>
      <c r="PL87" s="92"/>
      <c r="PM87" s="92"/>
      <c r="PN87" s="92"/>
      <c r="PO87" s="92"/>
      <c r="PP87" s="92"/>
      <c r="PQ87" s="92"/>
      <c r="PR87" s="92"/>
      <c r="PS87" s="92"/>
      <c r="PT87" s="92">
        <f>データ!JV12</f>
        <v>96.9</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267</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f>データ!EE11</f>
        <v>71.3</v>
      </c>
      <c r="U101" s="94"/>
      <c r="V101" s="94"/>
      <c r="W101" s="94"/>
      <c r="X101" s="94"/>
      <c r="Y101" s="94"/>
      <c r="Z101" s="94"/>
      <c r="AA101" s="94"/>
      <c r="AB101" s="94"/>
      <c r="AC101" s="94"/>
      <c r="AD101" s="94"/>
      <c r="AE101" s="94"/>
      <c r="AF101" s="94"/>
      <c r="AG101" s="94"/>
      <c r="AH101" s="94"/>
      <c r="AI101" s="94"/>
      <c r="AJ101" s="94"/>
      <c r="AK101" s="94"/>
      <c r="AL101" s="95"/>
      <c r="AM101" s="93">
        <f>データ!EF11</f>
        <v>68.599999999999994</v>
      </c>
      <c r="AN101" s="94"/>
      <c r="AO101" s="94"/>
      <c r="AP101" s="94"/>
      <c r="AQ101" s="94"/>
      <c r="AR101" s="94"/>
      <c r="AS101" s="94"/>
      <c r="AT101" s="94"/>
      <c r="AU101" s="94"/>
      <c r="AV101" s="94"/>
      <c r="AW101" s="94"/>
      <c r="AX101" s="94"/>
      <c r="AY101" s="94"/>
      <c r="AZ101" s="94"/>
      <c r="BA101" s="94"/>
      <c r="BB101" s="94"/>
      <c r="BC101" s="94"/>
      <c r="BD101" s="94"/>
      <c r="BE101" s="95"/>
      <c r="BF101" s="93">
        <f>データ!EG11</f>
        <v>48.2</v>
      </c>
      <c r="BG101" s="94"/>
      <c r="BH101" s="94"/>
      <c r="BI101" s="94"/>
      <c r="BJ101" s="94"/>
      <c r="BK101" s="94"/>
      <c r="BL101" s="94"/>
      <c r="BM101" s="94"/>
      <c r="BN101" s="94"/>
      <c r="BO101" s="94"/>
      <c r="BP101" s="94"/>
      <c r="BQ101" s="94"/>
      <c r="BR101" s="94"/>
      <c r="BS101" s="94"/>
      <c r="BT101" s="94"/>
      <c r="BU101" s="94"/>
      <c r="BV101" s="94"/>
      <c r="BW101" s="94"/>
      <c r="BX101" s="95"/>
      <c r="BY101" s="93">
        <f>データ!EH11</f>
        <v>49.7</v>
      </c>
      <c r="BZ101" s="94"/>
      <c r="CA101" s="94"/>
      <c r="CB101" s="94"/>
      <c r="CC101" s="94"/>
      <c r="CD101" s="94"/>
      <c r="CE101" s="94"/>
      <c r="CF101" s="94"/>
      <c r="CG101" s="94"/>
      <c r="CH101" s="94"/>
      <c r="CI101" s="94"/>
      <c r="CJ101" s="94"/>
      <c r="CK101" s="94"/>
      <c r="CL101" s="94"/>
      <c r="CM101" s="94"/>
      <c r="CN101" s="94"/>
      <c r="CO101" s="94"/>
      <c r="CP101" s="94"/>
      <c r="CQ101" s="95"/>
      <c r="CR101" s="93">
        <f>データ!EI11</f>
        <v>32</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f>データ!GD11</f>
        <v>71.400000000000006</v>
      </c>
      <c r="EN101" s="92"/>
      <c r="EO101" s="92"/>
      <c r="EP101" s="92"/>
      <c r="EQ101" s="92"/>
      <c r="ER101" s="92"/>
      <c r="ES101" s="92"/>
      <c r="ET101" s="92"/>
      <c r="EU101" s="92"/>
      <c r="EV101" s="92"/>
      <c r="EW101" s="92"/>
      <c r="EX101" s="92"/>
      <c r="EY101" s="92"/>
      <c r="EZ101" s="92"/>
      <c r="FA101" s="92"/>
      <c r="FB101" s="92"/>
      <c r="FC101" s="92"/>
      <c r="FD101" s="92">
        <f>データ!GE11</f>
        <v>68.599999999999994</v>
      </c>
      <c r="FE101" s="92"/>
      <c r="FF101" s="92"/>
      <c r="FG101" s="92"/>
      <c r="FH101" s="92"/>
      <c r="FI101" s="92"/>
      <c r="FJ101" s="92"/>
      <c r="FK101" s="92"/>
      <c r="FL101" s="92"/>
      <c r="FM101" s="92"/>
      <c r="FN101" s="92"/>
      <c r="FO101" s="92"/>
      <c r="FP101" s="92"/>
      <c r="FQ101" s="92"/>
      <c r="FR101" s="92"/>
      <c r="FS101" s="92"/>
      <c r="FT101" s="92"/>
      <c r="FU101" s="92">
        <f>データ!GF11</f>
        <v>48.2</v>
      </c>
      <c r="FV101" s="92"/>
      <c r="FW101" s="92"/>
      <c r="FX101" s="92"/>
      <c r="FY101" s="92"/>
      <c r="FZ101" s="92"/>
      <c r="GA101" s="92"/>
      <c r="GB101" s="92"/>
      <c r="GC101" s="92"/>
      <c r="GD101" s="92"/>
      <c r="GE101" s="92"/>
      <c r="GF101" s="92"/>
      <c r="GG101" s="92"/>
      <c r="GH101" s="92"/>
      <c r="GI101" s="92"/>
      <c r="GJ101" s="92"/>
      <c r="GK101" s="92"/>
      <c r="GL101" s="92">
        <f>データ!GG11</f>
        <v>49.7</v>
      </c>
      <c r="GM101" s="92"/>
      <c r="GN101" s="92"/>
      <c r="GO101" s="92"/>
      <c r="GP101" s="92"/>
      <c r="GQ101" s="92"/>
      <c r="GR101" s="92"/>
      <c r="GS101" s="92"/>
      <c r="GT101" s="92"/>
      <c r="GU101" s="92"/>
      <c r="GV101" s="92"/>
      <c r="GW101" s="92"/>
      <c r="GX101" s="92"/>
      <c r="GY101" s="92"/>
      <c r="GZ101" s="92"/>
      <c r="HA101" s="92"/>
      <c r="HB101" s="92"/>
      <c r="HC101" s="92">
        <f>データ!GH11</f>
        <v>32</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f>データ!KB11</f>
        <v>69.400000000000006</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f>データ!EE12</f>
        <v>61.2</v>
      </c>
      <c r="U102" s="94"/>
      <c r="V102" s="94"/>
      <c r="W102" s="94"/>
      <c r="X102" s="94"/>
      <c r="Y102" s="94"/>
      <c r="Z102" s="94"/>
      <c r="AA102" s="94"/>
      <c r="AB102" s="94"/>
      <c r="AC102" s="94"/>
      <c r="AD102" s="94"/>
      <c r="AE102" s="94"/>
      <c r="AF102" s="94"/>
      <c r="AG102" s="94"/>
      <c r="AH102" s="94"/>
      <c r="AI102" s="94"/>
      <c r="AJ102" s="94"/>
      <c r="AK102" s="94"/>
      <c r="AL102" s="95"/>
      <c r="AM102" s="93">
        <f>データ!EF12</f>
        <v>61.9</v>
      </c>
      <c r="AN102" s="94"/>
      <c r="AO102" s="94"/>
      <c r="AP102" s="94"/>
      <c r="AQ102" s="94"/>
      <c r="AR102" s="94"/>
      <c r="AS102" s="94"/>
      <c r="AT102" s="94"/>
      <c r="AU102" s="94"/>
      <c r="AV102" s="94"/>
      <c r="AW102" s="94"/>
      <c r="AX102" s="94"/>
      <c r="AY102" s="94"/>
      <c r="AZ102" s="94"/>
      <c r="BA102" s="94"/>
      <c r="BB102" s="94"/>
      <c r="BC102" s="94"/>
      <c r="BD102" s="94"/>
      <c r="BE102" s="95"/>
      <c r="BF102" s="93">
        <f>データ!EG12</f>
        <v>62</v>
      </c>
      <c r="BG102" s="94"/>
      <c r="BH102" s="94"/>
      <c r="BI102" s="94"/>
      <c r="BJ102" s="94"/>
      <c r="BK102" s="94"/>
      <c r="BL102" s="94"/>
      <c r="BM102" s="94"/>
      <c r="BN102" s="94"/>
      <c r="BO102" s="94"/>
      <c r="BP102" s="94"/>
      <c r="BQ102" s="94"/>
      <c r="BR102" s="94"/>
      <c r="BS102" s="94"/>
      <c r="BT102" s="94"/>
      <c r="BU102" s="94"/>
      <c r="BV102" s="94"/>
      <c r="BW102" s="94"/>
      <c r="BX102" s="95"/>
      <c r="BY102" s="93">
        <f>データ!EH12</f>
        <v>60.7</v>
      </c>
      <c r="BZ102" s="94"/>
      <c r="CA102" s="94"/>
      <c r="CB102" s="94"/>
      <c r="CC102" s="94"/>
      <c r="CD102" s="94"/>
      <c r="CE102" s="94"/>
      <c r="CF102" s="94"/>
      <c r="CG102" s="94"/>
      <c r="CH102" s="94"/>
      <c r="CI102" s="94"/>
      <c r="CJ102" s="94"/>
      <c r="CK102" s="94"/>
      <c r="CL102" s="94"/>
      <c r="CM102" s="94"/>
      <c r="CN102" s="94"/>
      <c r="CO102" s="94"/>
      <c r="CP102" s="94"/>
      <c r="CQ102" s="95"/>
      <c r="CR102" s="93">
        <f>データ!EI12</f>
        <v>60.9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f>データ!GD12</f>
        <v>63.4</v>
      </c>
      <c r="EN102" s="92"/>
      <c r="EO102" s="92"/>
      <c r="EP102" s="92"/>
      <c r="EQ102" s="92"/>
      <c r="ER102" s="92"/>
      <c r="ES102" s="92"/>
      <c r="ET102" s="92"/>
      <c r="EU102" s="92"/>
      <c r="EV102" s="92"/>
      <c r="EW102" s="92"/>
      <c r="EX102" s="92"/>
      <c r="EY102" s="92"/>
      <c r="EZ102" s="92"/>
      <c r="FA102" s="92"/>
      <c r="FB102" s="92"/>
      <c r="FC102" s="92"/>
      <c r="FD102" s="92">
        <f>データ!GE12</f>
        <v>63.8</v>
      </c>
      <c r="FE102" s="92"/>
      <c r="FF102" s="92"/>
      <c r="FG102" s="92"/>
      <c r="FH102" s="92"/>
      <c r="FI102" s="92"/>
      <c r="FJ102" s="92"/>
      <c r="FK102" s="92"/>
      <c r="FL102" s="92"/>
      <c r="FM102" s="92"/>
      <c r="FN102" s="92"/>
      <c r="FO102" s="92"/>
      <c r="FP102" s="92"/>
      <c r="FQ102" s="92"/>
      <c r="FR102" s="92"/>
      <c r="FS102" s="92"/>
      <c r="FT102" s="92"/>
      <c r="FU102" s="92">
        <f>データ!GF12</f>
        <v>63.6</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f>データ!KB12</f>
        <v>32.4</v>
      </c>
      <c r="NE102" s="92"/>
      <c r="NF102" s="92"/>
      <c r="NG102" s="92"/>
      <c r="NH102" s="92"/>
      <c r="NI102" s="92"/>
      <c r="NJ102" s="92"/>
      <c r="NK102" s="92"/>
      <c r="NL102" s="92"/>
      <c r="NM102" s="92"/>
      <c r="NN102" s="92"/>
      <c r="NO102" s="92"/>
      <c r="NP102" s="92"/>
      <c r="NQ102" s="92"/>
      <c r="NR102" s="92"/>
      <c r="NS102" s="92"/>
      <c r="NT102" s="92"/>
      <c r="NU102" s="92">
        <f>データ!KC12</f>
        <v>42.4</v>
      </c>
      <c r="NV102" s="92"/>
      <c r="NW102" s="92"/>
      <c r="NX102" s="92"/>
      <c r="NY102" s="92"/>
      <c r="NZ102" s="92"/>
      <c r="OA102" s="92"/>
      <c r="OB102" s="92"/>
      <c r="OC102" s="92"/>
      <c r="OD102" s="92"/>
      <c r="OE102" s="92"/>
      <c r="OF102" s="92"/>
      <c r="OG102" s="92"/>
      <c r="OH102" s="92"/>
      <c r="OI102" s="92"/>
      <c r="OJ102" s="92"/>
      <c r="OK102" s="92"/>
      <c r="OL102" s="92">
        <f>データ!KD12</f>
        <v>45.4</v>
      </c>
      <c r="OM102" s="92"/>
      <c r="ON102" s="92"/>
      <c r="OO102" s="92"/>
      <c r="OP102" s="92"/>
      <c r="OQ102" s="92"/>
      <c r="OR102" s="92"/>
      <c r="OS102" s="92"/>
      <c r="OT102" s="92"/>
      <c r="OU102" s="92"/>
      <c r="OV102" s="92"/>
      <c r="OW102" s="92"/>
      <c r="OX102" s="92"/>
      <c r="OY102" s="92"/>
      <c r="OZ102" s="92"/>
      <c r="PA102" s="92"/>
      <c r="PB102" s="92"/>
      <c r="PC102" s="92">
        <f>データ!KE12</f>
        <v>44.2</v>
      </c>
      <c r="PD102" s="92"/>
      <c r="PE102" s="92"/>
      <c r="PF102" s="92"/>
      <c r="PG102" s="92"/>
      <c r="PH102" s="92"/>
      <c r="PI102" s="92"/>
      <c r="PJ102" s="92"/>
      <c r="PK102" s="92"/>
      <c r="PL102" s="92"/>
      <c r="PM102" s="92"/>
      <c r="PN102" s="92"/>
      <c r="PO102" s="92"/>
      <c r="PP102" s="92"/>
      <c r="PQ102" s="92"/>
      <c r="PR102" s="92"/>
      <c r="PS102" s="92"/>
      <c r="PT102" s="92">
        <f>データ!KF12</f>
        <v>45.5</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11.3</v>
      </c>
      <c r="U117" s="94"/>
      <c r="V117" s="94"/>
      <c r="W117" s="94"/>
      <c r="X117" s="94"/>
      <c r="Y117" s="94"/>
      <c r="Z117" s="94"/>
      <c r="AA117" s="94"/>
      <c r="AB117" s="94"/>
      <c r="AC117" s="94"/>
      <c r="AD117" s="94"/>
      <c r="AE117" s="94"/>
      <c r="AF117" s="94"/>
      <c r="AG117" s="94"/>
      <c r="AH117" s="94"/>
      <c r="AI117" s="94"/>
      <c r="AJ117" s="94"/>
      <c r="AK117" s="94"/>
      <c r="AL117" s="95"/>
      <c r="AM117" s="93">
        <f>データ!EP11</f>
        <v>10</v>
      </c>
      <c r="AN117" s="94"/>
      <c r="AO117" s="94"/>
      <c r="AP117" s="94"/>
      <c r="AQ117" s="94"/>
      <c r="AR117" s="94"/>
      <c r="AS117" s="94"/>
      <c r="AT117" s="94"/>
      <c r="AU117" s="94"/>
      <c r="AV117" s="94"/>
      <c r="AW117" s="94"/>
      <c r="AX117" s="94"/>
      <c r="AY117" s="94"/>
      <c r="AZ117" s="94"/>
      <c r="BA117" s="94"/>
      <c r="BB117" s="94"/>
      <c r="BC117" s="94"/>
      <c r="BD117" s="94"/>
      <c r="BE117" s="95"/>
      <c r="BF117" s="93">
        <f>データ!EQ11</f>
        <v>93.1</v>
      </c>
      <c r="BG117" s="94"/>
      <c r="BH117" s="94"/>
      <c r="BI117" s="94"/>
      <c r="BJ117" s="94"/>
      <c r="BK117" s="94"/>
      <c r="BL117" s="94"/>
      <c r="BM117" s="94"/>
      <c r="BN117" s="94"/>
      <c r="BO117" s="94"/>
      <c r="BP117" s="94"/>
      <c r="BQ117" s="94"/>
      <c r="BR117" s="94"/>
      <c r="BS117" s="94"/>
      <c r="BT117" s="94"/>
      <c r="BU117" s="94"/>
      <c r="BV117" s="94"/>
      <c r="BW117" s="94"/>
      <c r="BX117" s="95"/>
      <c r="BY117" s="93">
        <f>データ!ER11</f>
        <v>90.7</v>
      </c>
      <c r="BZ117" s="94"/>
      <c r="CA117" s="94"/>
      <c r="CB117" s="94"/>
      <c r="CC117" s="94"/>
      <c r="CD117" s="94"/>
      <c r="CE117" s="94"/>
      <c r="CF117" s="94"/>
      <c r="CG117" s="94"/>
      <c r="CH117" s="94"/>
      <c r="CI117" s="94"/>
      <c r="CJ117" s="94"/>
      <c r="CK117" s="94"/>
      <c r="CL117" s="94"/>
      <c r="CM117" s="94"/>
      <c r="CN117" s="94"/>
      <c r="CO117" s="94"/>
      <c r="CP117" s="94"/>
      <c r="CQ117" s="95"/>
      <c r="CR117" s="93">
        <f>データ!ES11</f>
        <v>96.1</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10.5</v>
      </c>
      <c r="EN117" s="92"/>
      <c r="EO117" s="92"/>
      <c r="EP117" s="92"/>
      <c r="EQ117" s="92"/>
      <c r="ER117" s="92"/>
      <c r="ES117" s="92"/>
      <c r="ET117" s="92"/>
      <c r="EU117" s="92"/>
      <c r="EV117" s="92"/>
      <c r="EW117" s="92"/>
      <c r="EX117" s="92"/>
      <c r="EY117" s="92"/>
      <c r="EZ117" s="92"/>
      <c r="FA117" s="92"/>
      <c r="FB117" s="92"/>
      <c r="FC117" s="92"/>
      <c r="FD117" s="92">
        <f>データ!GO11</f>
        <v>9.6999999999999993</v>
      </c>
      <c r="FE117" s="92"/>
      <c r="FF117" s="92"/>
      <c r="FG117" s="92"/>
      <c r="FH117" s="92"/>
      <c r="FI117" s="92"/>
      <c r="FJ117" s="92"/>
      <c r="FK117" s="92"/>
      <c r="FL117" s="92"/>
      <c r="FM117" s="92"/>
      <c r="FN117" s="92"/>
      <c r="FO117" s="92"/>
      <c r="FP117" s="92"/>
      <c r="FQ117" s="92"/>
      <c r="FR117" s="92"/>
      <c r="FS117" s="92"/>
      <c r="FT117" s="92"/>
      <c r="FU117" s="92">
        <f>データ!GP11</f>
        <v>93.1</v>
      </c>
      <c r="FV117" s="92"/>
      <c r="FW117" s="92"/>
      <c r="FX117" s="92"/>
      <c r="FY117" s="92"/>
      <c r="FZ117" s="92"/>
      <c r="GA117" s="92"/>
      <c r="GB117" s="92"/>
      <c r="GC117" s="92"/>
      <c r="GD117" s="92"/>
      <c r="GE117" s="92"/>
      <c r="GF117" s="92"/>
      <c r="GG117" s="92"/>
      <c r="GH117" s="92"/>
      <c r="GI117" s="92"/>
      <c r="GJ117" s="92"/>
      <c r="GK117" s="92"/>
      <c r="GL117" s="92">
        <f>データ!GQ11</f>
        <v>90.7</v>
      </c>
      <c r="GM117" s="92"/>
      <c r="GN117" s="92"/>
      <c r="GO117" s="92"/>
      <c r="GP117" s="92"/>
      <c r="GQ117" s="92"/>
      <c r="GR117" s="92"/>
      <c r="GS117" s="92"/>
      <c r="GT117" s="92"/>
      <c r="GU117" s="92"/>
      <c r="GV117" s="92"/>
      <c r="GW117" s="92"/>
      <c r="GX117" s="92"/>
      <c r="GY117" s="92"/>
      <c r="GZ117" s="92"/>
      <c r="HA117" s="92"/>
      <c r="HB117" s="92"/>
      <c r="HC117" s="92">
        <f>データ!GR11</f>
        <v>96.1</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f>データ!KL11</f>
        <v>100</v>
      </c>
      <c r="NE117" s="92"/>
      <c r="NF117" s="92"/>
      <c r="NG117" s="92"/>
      <c r="NH117" s="92"/>
      <c r="NI117" s="92"/>
      <c r="NJ117" s="92"/>
      <c r="NK117" s="92"/>
      <c r="NL117" s="92"/>
      <c r="NM117" s="92"/>
      <c r="NN117" s="92"/>
      <c r="NO117" s="92"/>
      <c r="NP117" s="92"/>
      <c r="NQ117" s="92"/>
      <c r="NR117" s="92"/>
      <c r="NS117" s="92"/>
      <c r="NT117" s="92"/>
      <c r="NU117" s="92">
        <f>データ!KM11</f>
        <v>100</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22.6</v>
      </c>
      <c r="U118" s="94"/>
      <c r="V118" s="94"/>
      <c r="W118" s="94"/>
      <c r="X118" s="94"/>
      <c r="Y118" s="94"/>
      <c r="Z118" s="94"/>
      <c r="AA118" s="94"/>
      <c r="AB118" s="94"/>
      <c r="AC118" s="94"/>
      <c r="AD118" s="94"/>
      <c r="AE118" s="94"/>
      <c r="AF118" s="94"/>
      <c r="AG118" s="94"/>
      <c r="AH118" s="94"/>
      <c r="AI118" s="94"/>
      <c r="AJ118" s="94"/>
      <c r="AK118" s="94"/>
      <c r="AL118" s="95"/>
      <c r="AM118" s="93">
        <f>データ!EP12</f>
        <v>23.3</v>
      </c>
      <c r="AN118" s="94"/>
      <c r="AO118" s="94"/>
      <c r="AP118" s="94"/>
      <c r="AQ118" s="94"/>
      <c r="AR118" s="94"/>
      <c r="AS118" s="94"/>
      <c r="AT118" s="94"/>
      <c r="AU118" s="94"/>
      <c r="AV118" s="94"/>
      <c r="AW118" s="94"/>
      <c r="AX118" s="94"/>
      <c r="AY118" s="94"/>
      <c r="AZ118" s="94"/>
      <c r="BA118" s="94"/>
      <c r="BB118" s="94"/>
      <c r="BC118" s="94"/>
      <c r="BD118" s="94"/>
      <c r="BE118" s="95"/>
      <c r="BF118" s="93">
        <f>データ!EQ12</f>
        <v>25</v>
      </c>
      <c r="BG118" s="94"/>
      <c r="BH118" s="94"/>
      <c r="BI118" s="94"/>
      <c r="BJ118" s="94"/>
      <c r="BK118" s="94"/>
      <c r="BL118" s="94"/>
      <c r="BM118" s="94"/>
      <c r="BN118" s="94"/>
      <c r="BO118" s="94"/>
      <c r="BP118" s="94"/>
      <c r="BQ118" s="94"/>
      <c r="BR118" s="94"/>
      <c r="BS118" s="94"/>
      <c r="BT118" s="94"/>
      <c r="BU118" s="94"/>
      <c r="BV118" s="94"/>
      <c r="BW118" s="94"/>
      <c r="BX118" s="95"/>
      <c r="BY118" s="93">
        <f>データ!ER12</f>
        <v>29.2</v>
      </c>
      <c r="BZ118" s="94"/>
      <c r="CA118" s="94"/>
      <c r="CB118" s="94"/>
      <c r="CC118" s="94"/>
      <c r="CD118" s="94"/>
      <c r="CE118" s="94"/>
      <c r="CF118" s="94"/>
      <c r="CG118" s="94"/>
      <c r="CH118" s="94"/>
      <c r="CI118" s="94"/>
      <c r="CJ118" s="94"/>
      <c r="CK118" s="94"/>
      <c r="CL118" s="94"/>
      <c r="CM118" s="94"/>
      <c r="CN118" s="94"/>
      <c r="CO118" s="94"/>
      <c r="CP118" s="94"/>
      <c r="CQ118" s="95"/>
      <c r="CR118" s="93">
        <f>データ!ES12</f>
        <v>30.9</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16.3</v>
      </c>
      <c r="EN118" s="92"/>
      <c r="EO118" s="92"/>
      <c r="EP118" s="92"/>
      <c r="EQ118" s="92"/>
      <c r="ER118" s="92"/>
      <c r="ES118" s="92"/>
      <c r="ET118" s="92"/>
      <c r="EU118" s="92"/>
      <c r="EV118" s="92"/>
      <c r="EW118" s="92"/>
      <c r="EX118" s="92"/>
      <c r="EY118" s="92"/>
      <c r="EZ118" s="92"/>
      <c r="FA118" s="92"/>
      <c r="FB118" s="92"/>
      <c r="FC118" s="92"/>
      <c r="FD118" s="92">
        <f>データ!GO12</f>
        <v>16.399999999999999</v>
      </c>
      <c r="FE118" s="92"/>
      <c r="FF118" s="92"/>
      <c r="FG118" s="92"/>
      <c r="FH118" s="92"/>
      <c r="FI118" s="92"/>
      <c r="FJ118" s="92"/>
      <c r="FK118" s="92"/>
      <c r="FL118" s="92"/>
      <c r="FM118" s="92"/>
      <c r="FN118" s="92"/>
      <c r="FO118" s="92"/>
      <c r="FP118" s="92"/>
      <c r="FQ118" s="92"/>
      <c r="FR118" s="92"/>
      <c r="FS118" s="92"/>
      <c r="FT118" s="92"/>
      <c r="FU118" s="92">
        <f>データ!GP12</f>
        <v>18.2</v>
      </c>
      <c r="FV118" s="92"/>
      <c r="FW118" s="92"/>
      <c r="FX118" s="92"/>
      <c r="FY118" s="92"/>
      <c r="FZ118" s="92"/>
      <c r="GA118" s="92"/>
      <c r="GB118" s="92"/>
      <c r="GC118" s="92"/>
      <c r="GD118" s="92"/>
      <c r="GE118" s="92"/>
      <c r="GF118" s="92"/>
      <c r="GG118" s="92"/>
      <c r="GH118" s="92"/>
      <c r="GI118" s="92"/>
      <c r="GJ118" s="92"/>
      <c r="GK118" s="92"/>
      <c r="GL118" s="92">
        <f>データ!GQ12</f>
        <v>22.3</v>
      </c>
      <c r="GM118" s="92"/>
      <c r="GN118" s="92"/>
      <c r="GO118" s="92"/>
      <c r="GP118" s="92"/>
      <c r="GQ118" s="92"/>
      <c r="GR118" s="92"/>
      <c r="GS118" s="92"/>
      <c r="GT118" s="92"/>
      <c r="GU118" s="92"/>
      <c r="GV118" s="92"/>
      <c r="GW118" s="92"/>
      <c r="GX118" s="92"/>
      <c r="GY118" s="92"/>
      <c r="GZ118" s="92"/>
      <c r="HA118" s="92"/>
      <c r="HB118" s="92"/>
      <c r="HC118" s="92">
        <f>データ!GR12</f>
        <v>24.5</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f>データ!KL12</f>
        <v>100</v>
      </c>
      <c r="NE118" s="92"/>
      <c r="NF118" s="92"/>
      <c r="NG118" s="92"/>
      <c r="NH118" s="92"/>
      <c r="NI118" s="92"/>
      <c r="NJ118" s="92"/>
      <c r="NK118" s="92"/>
      <c r="NL118" s="92"/>
      <c r="NM118" s="92"/>
      <c r="NN118" s="92"/>
      <c r="NO118" s="92"/>
      <c r="NP118" s="92"/>
      <c r="NQ118" s="92"/>
      <c r="NR118" s="92"/>
      <c r="NS118" s="92"/>
      <c r="NT118" s="92"/>
      <c r="NU118" s="92">
        <f>データ!KM12</f>
        <v>100</v>
      </c>
      <c r="NV118" s="92"/>
      <c r="NW118" s="92"/>
      <c r="NX118" s="92"/>
      <c r="NY118" s="92"/>
      <c r="NZ118" s="92"/>
      <c r="OA118" s="92"/>
      <c r="OB118" s="92"/>
      <c r="OC118" s="92"/>
      <c r="OD118" s="92"/>
      <c r="OE118" s="92"/>
      <c r="OF118" s="92"/>
      <c r="OG118" s="92"/>
      <c r="OH118" s="92"/>
      <c r="OI118" s="92"/>
      <c r="OJ118" s="92"/>
      <c r="OK118" s="92"/>
      <c r="OL118" s="92">
        <f>データ!KN12</f>
        <v>100</v>
      </c>
      <c r="OM118" s="92"/>
      <c r="ON118" s="92"/>
      <c r="OO118" s="92"/>
      <c r="OP118" s="92"/>
      <c r="OQ118" s="92"/>
      <c r="OR118" s="92"/>
      <c r="OS118" s="92"/>
      <c r="OT118" s="92"/>
      <c r="OU118" s="92"/>
      <c r="OV118" s="92"/>
      <c r="OW118" s="92"/>
      <c r="OX118" s="92"/>
      <c r="OY118" s="92"/>
      <c r="OZ118" s="92"/>
      <c r="PA118" s="92"/>
      <c r="PB118" s="92"/>
      <c r="PC118" s="92">
        <f>データ!KO12</f>
        <v>99.9</v>
      </c>
      <c r="PD118" s="92"/>
      <c r="PE118" s="92"/>
      <c r="PF118" s="92"/>
      <c r="PG118" s="92"/>
      <c r="PH118" s="92"/>
      <c r="PI118" s="92"/>
      <c r="PJ118" s="92"/>
      <c r="PK118" s="92"/>
      <c r="PL118" s="92"/>
      <c r="PM118" s="92"/>
      <c r="PN118" s="92"/>
      <c r="PO118" s="92"/>
      <c r="PP118" s="92"/>
      <c r="PQ118" s="92"/>
      <c r="PR118" s="92"/>
      <c r="PS118" s="92"/>
      <c r="PT118" s="92">
        <f>データ!KP12</f>
        <v>99.9</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37</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38</v>
      </c>
      <c r="C125" s="2" t="s">
        <v>39</v>
      </c>
      <c r="D125" s="2" t="s">
        <v>40</v>
      </c>
      <c r="E125" s="2" t="s">
        <v>41</v>
      </c>
      <c r="F125" s="2" t="s">
        <v>42</v>
      </c>
      <c r="G125" s="2" t="s">
        <v>43</v>
      </c>
    </row>
    <row r="126" spans="1:582" ht="13.5" hidden="1" customHeight="1" x14ac:dyDescent="0.2">
      <c r="C126" s="2" t="str">
        <f>データ!CY9</f>
        <v>（最大出力合計55,600kW）</v>
      </c>
      <c r="D126" s="2" t="str">
        <f>データ!EX9</f>
        <v>（最大出力合計55,600kW）</v>
      </c>
      <c r="E126" s="2" t="str">
        <f>データ!GW9</f>
        <v>（最大出力合計-kW）</v>
      </c>
      <c r="F126" s="2" t="str">
        <f>データ!IV9</f>
        <v>（最大出力合計-kW）</v>
      </c>
      <c r="G126" s="2" t="str">
        <f>データ!KU9</f>
        <v>（最大出力合計-kW）</v>
      </c>
    </row>
  </sheetData>
  <sheetProtection algorithmName="SHA-512" hashValue="YtJRQrZxWDrPMSPaJHgC90AylKApTPuyAkRz52NBFYiUZVvtxBlWkDlIMQEl//zoIlZHL11UwAFqmpmgHf4B1Q==" saltValue="OVj4frJl/AqpBCYkM0b1a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2">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2">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52" x14ac:dyDescent="0.2">
      <c r="A6" s="33" t="s">
        <v>120</v>
      </c>
      <c r="B6" s="48" t="str">
        <f>B7</f>
        <v>2022</v>
      </c>
      <c r="C6" s="48" t="str">
        <f t="shared" ref="C6:AX6" si="6">C7</f>
        <v>430005</v>
      </c>
      <c r="D6" s="48" t="str">
        <f t="shared" si="6"/>
        <v>46</v>
      </c>
      <c r="E6" s="48" t="str">
        <f t="shared" si="6"/>
        <v>04</v>
      </c>
      <c r="F6" s="48" t="str">
        <f t="shared" si="6"/>
        <v>0</v>
      </c>
      <c r="G6" s="48" t="str">
        <f t="shared" si="6"/>
        <v>000</v>
      </c>
      <c r="H6" s="48" t="str">
        <f t="shared" si="6"/>
        <v>熊本県</v>
      </c>
      <c r="I6" s="48" t="str">
        <f t="shared" si="6"/>
        <v>法適用</v>
      </c>
      <c r="J6" s="48" t="str">
        <f t="shared" si="6"/>
        <v>電気事業</v>
      </c>
      <c r="K6" s="48" t="str">
        <f t="shared" si="6"/>
        <v>非設置</v>
      </c>
      <c r="L6" s="49">
        <f t="shared" si="6"/>
        <v>31.9</v>
      </c>
      <c r="M6" s="50">
        <f t="shared" si="6"/>
        <v>7</v>
      </c>
      <c r="N6" s="50" t="str">
        <f t="shared" si="6"/>
        <v>-</v>
      </c>
      <c r="O6" s="50" t="str">
        <f t="shared" si="6"/>
        <v>-</v>
      </c>
      <c r="P6" s="50" t="str">
        <f t="shared" si="6"/>
        <v>-</v>
      </c>
      <c r="Q6" s="50" t="str">
        <f t="shared" si="6"/>
        <v>-</v>
      </c>
      <c r="R6" s="51" t="str">
        <f>R7</f>
        <v>令和６年３月３１日　笠振発電所、菊鹿発電所、緑川第三発電所</v>
      </c>
      <c r="S6" s="52" t="str">
        <f t="shared" si="6"/>
        <v>令和２２年３月３１日　市房第二発電所</v>
      </c>
      <c r="T6" s="48" t="str">
        <f t="shared" si="6"/>
        <v>無</v>
      </c>
      <c r="U6" s="52" t="str">
        <f t="shared" si="6"/>
        <v>九州電力株式会社</v>
      </c>
      <c r="V6" s="49" t="str">
        <f t="shared" si="6"/>
        <v>-</v>
      </c>
      <c r="W6" s="50">
        <f>W7</f>
        <v>126465</v>
      </c>
      <c r="X6" s="50">
        <f t="shared" si="6"/>
        <v>101375</v>
      </c>
      <c r="Y6" s="50">
        <f t="shared" si="6"/>
        <v>63064</v>
      </c>
      <c r="Z6" s="50">
        <f t="shared" si="6"/>
        <v>34910</v>
      </c>
      <c r="AA6" s="50">
        <f t="shared" si="6"/>
        <v>100900</v>
      </c>
      <c r="AB6" s="50" t="str">
        <f t="shared" si="6"/>
        <v>-</v>
      </c>
      <c r="AC6" s="50" t="str">
        <f t="shared" si="6"/>
        <v>-</v>
      </c>
      <c r="AD6" s="50" t="str">
        <f t="shared" si="6"/>
        <v>-</v>
      </c>
      <c r="AE6" s="50" t="str">
        <f t="shared" si="6"/>
        <v>-</v>
      </c>
      <c r="AF6" s="50" t="str">
        <f t="shared" si="6"/>
        <v>-</v>
      </c>
      <c r="AG6" s="50">
        <f t="shared" si="6"/>
        <v>580</v>
      </c>
      <c r="AH6" s="50">
        <f t="shared" si="6"/>
        <v>178</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127045</v>
      </c>
      <c r="AR6" s="50">
        <f t="shared" si="6"/>
        <v>101553</v>
      </c>
      <c r="AS6" s="50">
        <f t="shared" si="6"/>
        <v>63064</v>
      </c>
      <c r="AT6" s="50">
        <f t="shared" si="6"/>
        <v>34910</v>
      </c>
      <c r="AU6" s="50">
        <f t="shared" si="6"/>
        <v>100900</v>
      </c>
      <c r="AV6" s="50">
        <f t="shared" si="6"/>
        <v>75507</v>
      </c>
      <c r="AW6" s="50">
        <f t="shared" si="6"/>
        <v>1836429</v>
      </c>
      <c r="AX6" s="50">
        <f t="shared" si="6"/>
        <v>1911936</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 x14ac:dyDescent="0.2">
      <c r="A7" s="33"/>
      <c r="B7" s="58" t="s">
        <v>121</v>
      </c>
      <c r="C7" s="58" t="s">
        <v>122</v>
      </c>
      <c r="D7" s="58" t="s">
        <v>123</v>
      </c>
      <c r="E7" s="58" t="s">
        <v>124</v>
      </c>
      <c r="F7" s="58" t="s">
        <v>125</v>
      </c>
      <c r="G7" s="58" t="s">
        <v>126</v>
      </c>
      <c r="H7" s="58" t="s">
        <v>127</v>
      </c>
      <c r="I7" s="58" t="s">
        <v>128</v>
      </c>
      <c r="J7" s="58" t="s">
        <v>129</v>
      </c>
      <c r="K7" s="58" t="s">
        <v>130</v>
      </c>
      <c r="L7" s="59">
        <v>31.9</v>
      </c>
      <c r="M7" s="60">
        <v>7</v>
      </c>
      <c r="N7" s="60" t="s">
        <v>131</v>
      </c>
      <c r="O7" s="61" t="s">
        <v>131</v>
      </c>
      <c r="P7" s="61" t="s">
        <v>131</v>
      </c>
      <c r="Q7" s="61" t="s">
        <v>131</v>
      </c>
      <c r="R7" s="62" t="s">
        <v>132</v>
      </c>
      <c r="S7" s="62" t="s">
        <v>133</v>
      </c>
      <c r="T7" s="63" t="s">
        <v>134</v>
      </c>
      <c r="U7" s="62" t="s">
        <v>135</v>
      </c>
      <c r="V7" s="59" t="s">
        <v>131</v>
      </c>
      <c r="W7" s="61">
        <v>126465</v>
      </c>
      <c r="X7" s="61">
        <v>101375</v>
      </c>
      <c r="Y7" s="61">
        <v>63064</v>
      </c>
      <c r="Z7" s="61">
        <v>34910</v>
      </c>
      <c r="AA7" s="61">
        <v>100900</v>
      </c>
      <c r="AB7" s="61" t="s">
        <v>131</v>
      </c>
      <c r="AC7" s="61" t="s">
        <v>131</v>
      </c>
      <c r="AD7" s="61" t="s">
        <v>131</v>
      </c>
      <c r="AE7" s="61" t="s">
        <v>131</v>
      </c>
      <c r="AF7" s="61" t="s">
        <v>131</v>
      </c>
      <c r="AG7" s="61">
        <v>580</v>
      </c>
      <c r="AH7" s="61">
        <v>178</v>
      </c>
      <c r="AI7" s="61" t="s">
        <v>131</v>
      </c>
      <c r="AJ7" s="61" t="s">
        <v>131</v>
      </c>
      <c r="AK7" s="61" t="s">
        <v>131</v>
      </c>
      <c r="AL7" s="61" t="s">
        <v>131</v>
      </c>
      <c r="AM7" s="61" t="s">
        <v>131</v>
      </c>
      <c r="AN7" s="61" t="s">
        <v>131</v>
      </c>
      <c r="AO7" s="61" t="s">
        <v>131</v>
      </c>
      <c r="AP7" s="61" t="s">
        <v>131</v>
      </c>
      <c r="AQ7" s="61">
        <v>127045</v>
      </c>
      <c r="AR7" s="61">
        <v>101553</v>
      </c>
      <c r="AS7" s="61">
        <v>63064</v>
      </c>
      <c r="AT7" s="61">
        <v>34910</v>
      </c>
      <c r="AU7" s="61">
        <v>100900</v>
      </c>
      <c r="AV7" s="61">
        <v>75507</v>
      </c>
      <c r="AW7" s="61">
        <v>1836429</v>
      </c>
      <c r="AX7" s="61">
        <v>1911936</v>
      </c>
      <c r="AY7" s="64">
        <v>83.5</v>
      </c>
      <c r="AZ7" s="64">
        <v>97.4</v>
      </c>
      <c r="BA7" s="64">
        <v>85.8</v>
      </c>
      <c r="BB7" s="64">
        <v>56.1</v>
      </c>
      <c r="BC7" s="64">
        <v>87.4</v>
      </c>
      <c r="BD7" s="64">
        <v>129.9</v>
      </c>
      <c r="BE7" s="64">
        <v>130.19999999999999</v>
      </c>
      <c r="BF7" s="64">
        <v>134.6</v>
      </c>
      <c r="BG7" s="64">
        <v>131.19999999999999</v>
      </c>
      <c r="BH7" s="64">
        <v>130.30000000000001</v>
      </c>
      <c r="BI7" s="64">
        <v>100</v>
      </c>
      <c r="BJ7" s="64">
        <v>80.900000000000006</v>
      </c>
      <c r="BK7" s="64">
        <v>92.2</v>
      </c>
      <c r="BL7" s="64">
        <v>81</v>
      </c>
      <c r="BM7" s="64">
        <v>54.8</v>
      </c>
      <c r="BN7" s="64">
        <v>86.3</v>
      </c>
      <c r="BO7" s="64">
        <v>128.9</v>
      </c>
      <c r="BP7" s="64">
        <v>129.30000000000001</v>
      </c>
      <c r="BQ7" s="64">
        <v>133.80000000000001</v>
      </c>
      <c r="BR7" s="64">
        <v>130.19999999999999</v>
      </c>
      <c r="BS7" s="64">
        <v>129.30000000000001</v>
      </c>
      <c r="BT7" s="64">
        <v>100</v>
      </c>
      <c r="BU7" s="64">
        <v>737.5</v>
      </c>
      <c r="BV7" s="64">
        <v>256.3</v>
      </c>
      <c r="BW7" s="64">
        <v>611</v>
      </c>
      <c r="BX7" s="64">
        <v>287.39999999999998</v>
      </c>
      <c r="BY7" s="64">
        <v>344.5</v>
      </c>
      <c r="BZ7" s="64">
        <v>749.1</v>
      </c>
      <c r="CA7" s="64">
        <v>763.6</v>
      </c>
      <c r="CB7" s="64">
        <v>666.3</v>
      </c>
      <c r="CC7" s="64">
        <v>836.7</v>
      </c>
      <c r="CD7" s="64">
        <v>816.6</v>
      </c>
      <c r="CE7" s="64">
        <v>100</v>
      </c>
      <c r="CF7" s="64">
        <v>11533.3</v>
      </c>
      <c r="CG7" s="64">
        <v>11194.4</v>
      </c>
      <c r="CH7" s="64">
        <v>27248.799999999999</v>
      </c>
      <c r="CI7" s="64">
        <v>43775.1</v>
      </c>
      <c r="CJ7" s="64">
        <v>22046</v>
      </c>
      <c r="CK7" s="64">
        <v>9078.5</v>
      </c>
      <c r="CL7" s="64">
        <v>9106</v>
      </c>
      <c r="CM7" s="64">
        <v>9268.1</v>
      </c>
      <c r="CN7" s="64">
        <v>9846.1</v>
      </c>
      <c r="CO7" s="64">
        <v>10480.4</v>
      </c>
      <c r="CP7" s="61">
        <v>287783</v>
      </c>
      <c r="CQ7" s="61">
        <v>204249</v>
      </c>
      <c r="CR7" s="61">
        <v>459619</v>
      </c>
      <c r="CS7" s="61">
        <v>471571</v>
      </c>
      <c r="CT7" s="61">
        <v>595873</v>
      </c>
      <c r="CU7" s="61">
        <v>1533303</v>
      </c>
      <c r="CV7" s="61">
        <v>1359753</v>
      </c>
      <c r="CW7" s="61">
        <v>1430009</v>
      </c>
      <c r="CX7" s="61">
        <v>1417603</v>
      </c>
      <c r="CY7" s="61">
        <v>1498744</v>
      </c>
      <c r="CZ7" s="61">
        <v>55600</v>
      </c>
      <c r="DA7" s="64">
        <v>26</v>
      </c>
      <c r="DB7" s="64">
        <v>20.8</v>
      </c>
      <c r="DC7" s="64">
        <v>13.1</v>
      </c>
      <c r="DD7" s="64">
        <v>7.3</v>
      </c>
      <c r="DE7" s="64">
        <v>20.7</v>
      </c>
      <c r="DF7" s="64">
        <v>35</v>
      </c>
      <c r="DG7" s="64">
        <v>34.799999999999997</v>
      </c>
      <c r="DH7" s="64">
        <v>34.4</v>
      </c>
      <c r="DI7" s="64">
        <v>31.9</v>
      </c>
      <c r="DJ7" s="64">
        <v>31.3</v>
      </c>
      <c r="DK7" s="64">
        <v>22.3</v>
      </c>
      <c r="DL7" s="64">
        <v>6.9</v>
      </c>
      <c r="DM7" s="64">
        <v>7.4</v>
      </c>
      <c r="DN7" s="64">
        <v>15.9</v>
      </c>
      <c r="DO7" s="64">
        <v>4</v>
      </c>
      <c r="DP7" s="64">
        <v>20</v>
      </c>
      <c r="DQ7" s="64">
        <v>18.5</v>
      </c>
      <c r="DR7" s="64">
        <v>20.5</v>
      </c>
      <c r="DS7" s="64">
        <v>18.899999999999999</v>
      </c>
      <c r="DT7" s="64">
        <v>20.9</v>
      </c>
      <c r="DU7" s="64">
        <v>230.5</v>
      </c>
      <c r="DV7" s="64">
        <v>602.9</v>
      </c>
      <c r="DW7" s="64">
        <v>465</v>
      </c>
      <c r="DX7" s="64">
        <v>1040.0999999999999</v>
      </c>
      <c r="DY7" s="64">
        <v>556.70000000000005</v>
      </c>
      <c r="DZ7" s="64">
        <v>90.4</v>
      </c>
      <c r="EA7" s="64">
        <v>94</v>
      </c>
      <c r="EB7" s="64">
        <v>96.3</v>
      </c>
      <c r="EC7" s="64">
        <v>102.6</v>
      </c>
      <c r="ED7" s="64">
        <v>105.3</v>
      </c>
      <c r="EE7" s="64">
        <v>71.3</v>
      </c>
      <c r="EF7" s="64">
        <v>68.599999999999994</v>
      </c>
      <c r="EG7" s="64">
        <v>48.2</v>
      </c>
      <c r="EH7" s="64">
        <v>49.7</v>
      </c>
      <c r="EI7" s="64">
        <v>32</v>
      </c>
      <c r="EJ7" s="64">
        <v>61.2</v>
      </c>
      <c r="EK7" s="64">
        <v>61.9</v>
      </c>
      <c r="EL7" s="64">
        <v>62</v>
      </c>
      <c r="EM7" s="64">
        <v>60.7</v>
      </c>
      <c r="EN7" s="64">
        <v>60.9</v>
      </c>
      <c r="EO7" s="64">
        <v>11.3</v>
      </c>
      <c r="EP7" s="64">
        <v>10</v>
      </c>
      <c r="EQ7" s="64">
        <v>93.1</v>
      </c>
      <c r="ER7" s="64">
        <v>90.7</v>
      </c>
      <c r="ES7" s="64">
        <v>96.1</v>
      </c>
      <c r="ET7" s="64">
        <v>22.6</v>
      </c>
      <c r="EU7" s="64">
        <v>23.3</v>
      </c>
      <c r="EV7" s="64">
        <v>25</v>
      </c>
      <c r="EW7" s="64">
        <v>29.2</v>
      </c>
      <c r="EX7" s="64">
        <v>30.9</v>
      </c>
      <c r="EY7" s="61">
        <v>55600</v>
      </c>
      <c r="EZ7" s="64">
        <v>26.6</v>
      </c>
      <c r="FA7" s="64">
        <v>21.3</v>
      </c>
      <c r="FB7" s="64">
        <v>13.1</v>
      </c>
      <c r="FC7" s="64">
        <v>7.3</v>
      </c>
      <c r="FD7" s="64">
        <v>20.7</v>
      </c>
      <c r="FE7" s="64">
        <v>36.299999999999997</v>
      </c>
      <c r="FF7" s="64">
        <v>36.4</v>
      </c>
      <c r="FG7" s="64">
        <v>35.799999999999997</v>
      </c>
      <c r="FH7" s="64">
        <v>33.1</v>
      </c>
      <c r="FI7" s="64">
        <v>32.4</v>
      </c>
      <c r="FJ7" s="64">
        <v>21.4</v>
      </c>
      <c r="FK7" s="64">
        <v>6.7</v>
      </c>
      <c r="FL7" s="64">
        <v>7.4</v>
      </c>
      <c r="FM7" s="64">
        <v>15.9</v>
      </c>
      <c r="FN7" s="64">
        <v>4</v>
      </c>
      <c r="FO7" s="64">
        <v>21.5</v>
      </c>
      <c r="FP7" s="64">
        <v>20</v>
      </c>
      <c r="FQ7" s="64">
        <v>21.9</v>
      </c>
      <c r="FR7" s="64">
        <v>20.2</v>
      </c>
      <c r="FS7" s="64">
        <v>22</v>
      </c>
      <c r="FT7" s="64">
        <v>228.6</v>
      </c>
      <c r="FU7" s="64">
        <v>602.9</v>
      </c>
      <c r="FV7" s="64">
        <v>465</v>
      </c>
      <c r="FW7" s="64">
        <v>1040.0999999999999</v>
      </c>
      <c r="FX7" s="64">
        <v>556.70000000000005</v>
      </c>
      <c r="FY7" s="64">
        <v>72.400000000000006</v>
      </c>
      <c r="FZ7" s="64">
        <v>83.2</v>
      </c>
      <c r="GA7" s="64">
        <v>88.6</v>
      </c>
      <c r="GB7" s="64">
        <v>96.2</v>
      </c>
      <c r="GC7" s="64">
        <v>100.8</v>
      </c>
      <c r="GD7" s="64">
        <v>71.400000000000006</v>
      </c>
      <c r="GE7" s="64">
        <v>68.599999999999994</v>
      </c>
      <c r="GF7" s="64">
        <v>48.2</v>
      </c>
      <c r="GG7" s="64">
        <v>49.7</v>
      </c>
      <c r="GH7" s="64">
        <v>32</v>
      </c>
      <c r="GI7" s="64">
        <v>63.4</v>
      </c>
      <c r="GJ7" s="64">
        <v>63.8</v>
      </c>
      <c r="GK7" s="64">
        <v>63.6</v>
      </c>
      <c r="GL7" s="64">
        <v>62</v>
      </c>
      <c r="GM7" s="64">
        <v>62</v>
      </c>
      <c r="GN7" s="64">
        <v>10.5</v>
      </c>
      <c r="GO7" s="64">
        <v>9.6999999999999993</v>
      </c>
      <c r="GP7" s="64">
        <v>93.1</v>
      </c>
      <c r="GQ7" s="64">
        <v>90.7</v>
      </c>
      <c r="GR7" s="64">
        <v>96.1</v>
      </c>
      <c r="GS7" s="64">
        <v>16.3</v>
      </c>
      <c r="GT7" s="64">
        <v>16.399999999999999</v>
      </c>
      <c r="GU7" s="64">
        <v>18.2</v>
      </c>
      <c r="GV7" s="64">
        <v>22.3</v>
      </c>
      <c r="GW7" s="64">
        <v>24.5</v>
      </c>
      <c r="GX7" s="61" t="s">
        <v>131</v>
      </c>
      <c r="GY7" s="64" t="s">
        <v>131</v>
      </c>
      <c r="GZ7" s="64" t="s">
        <v>131</v>
      </c>
      <c r="HA7" s="64" t="s">
        <v>131</v>
      </c>
      <c r="HB7" s="64" t="s">
        <v>131</v>
      </c>
      <c r="HC7" s="64" t="s">
        <v>131</v>
      </c>
      <c r="HD7" s="64">
        <v>17.100000000000001</v>
      </c>
      <c r="HE7" s="64">
        <v>18.2</v>
      </c>
      <c r="HF7" s="64">
        <v>17.3</v>
      </c>
      <c r="HG7" s="64">
        <v>17.2</v>
      </c>
      <c r="HH7" s="64">
        <v>17.100000000000001</v>
      </c>
      <c r="HI7" s="64" t="s">
        <v>131</v>
      </c>
      <c r="HJ7" s="64" t="s">
        <v>131</v>
      </c>
      <c r="HK7" s="64" t="s">
        <v>131</v>
      </c>
      <c r="HL7" s="64" t="s">
        <v>131</v>
      </c>
      <c r="HM7" s="64" t="s">
        <v>131</v>
      </c>
      <c r="HN7" s="64">
        <v>22.4</v>
      </c>
      <c r="HO7" s="64">
        <v>4.3</v>
      </c>
      <c r="HP7" s="64">
        <v>19.2</v>
      </c>
      <c r="HQ7" s="64">
        <v>14</v>
      </c>
      <c r="HR7" s="64">
        <v>11.4</v>
      </c>
      <c r="HS7" s="64" t="s">
        <v>131</v>
      </c>
      <c r="HT7" s="64" t="s">
        <v>131</v>
      </c>
      <c r="HU7" s="64" t="s">
        <v>131</v>
      </c>
      <c r="HV7" s="64" t="s">
        <v>131</v>
      </c>
      <c r="HW7" s="64" t="s">
        <v>131</v>
      </c>
      <c r="HX7" s="64">
        <v>0</v>
      </c>
      <c r="HY7" s="64">
        <v>0</v>
      </c>
      <c r="HZ7" s="64">
        <v>0</v>
      </c>
      <c r="IA7" s="64">
        <v>0</v>
      </c>
      <c r="IB7" s="64">
        <v>0</v>
      </c>
      <c r="IC7" s="64" t="s">
        <v>131</v>
      </c>
      <c r="ID7" s="64" t="s">
        <v>131</v>
      </c>
      <c r="IE7" s="64" t="s">
        <v>131</v>
      </c>
      <c r="IF7" s="64" t="s">
        <v>131</v>
      </c>
      <c r="IG7" s="64" t="s">
        <v>131</v>
      </c>
      <c r="IH7" s="64">
        <v>84.5</v>
      </c>
      <c r="II7" s="64">
        <v>82.7</v>
      </c>
      <c r="IJ7" s="64">
        <v>88</v>
      </c>
      <c r="IK7" s="64">
        <v>93.3</v>
      </c>
      <c r="IL7" s="64">
        <v>90</v>
      </c>
      <c r="IM7" s="64" t="s">
        <v>131</v>
      </c>
      <c r="IN7" s="64" t="s">
        <v>131</v>
      </c>
      <c r="IO7" s="64" t="s">
        <v>131</v>
      </c>
      <c r="IP7" s="64" t="s">
        <v>131</v>
      </c>
      <c r="IQ7" s="64" t="s">
        <v>131</v>
      </c>
      <c r="IR7" s="64">
        <v>0</v>
      </c>
      <c r="IS7" s="64">
        <v>0</v>
      </c>
      <c r="IT7" s="64">
        <v>0</v>
      </c>
      <c r="IU7" s="64">
        <v>0</v>
      </c>
      <c r="IV7" s="64">
        <v>0</v>
      </c>
      <c r="IW7" s="61" t="s">
        <v>131</v>
      </c>
      <c r="IX7" s="64">
        <v>4.4000000000000004</v>
      </c>
      <c r="IY7" s="64">
        <v>1.4</v>
      </c>
      <c r="IZ7" s="64" t="s">
        <v>131</v>
      </c>
      <c r="JA7" s="64" t="s">
        <v>131</v>
      </c>
      <c r="JB7" s="64" t="s">
        <v>131</v>
      </c>
      <c r="JC7" s="64">
        <v>19.899999999999999</v>
      </c>
      <c r="JD7" s="64">
        <v>16.899999999999999</v>
      </c>
      <c r="JE7" s="64">
        <v>20.9</v>
      </c>
      <c r="JF7" s="64">
        <v>21.5</v>
      </c>
      <c r="JG7" s="64">
        <v>21.2</v>
      </c>
      <c r="JH7" s="64">
        <v>39.9</v>
      </c>
      <c r="JI7" s="64">
        <v>34.700000000000003</v>
      </c>
      <c r="JJ7" s="64" t="s">
        <v>131</v>
      </c>
      <c r="JK7" s="64" t="s">
        <v>131</v>
      </c>
      <c r="JL7" s="64" t="s">
        <v>131</v>
      </c>
      <c r="JM7" s="64">
        <v>12.9</v>
      </c>
      <c r="JN7" s="64">
        <v>14</v>
      </c>
      <c r="JO7" s="64">
        <v>15.5</v>
      </c>
      <c r="JP7" s="64">
        <v>16.2</v>
      </c>
      <c r="JQ7" s="64">
        <v>19.8</v>
      </c>
      <c r="JR7" s="64">
        <v>430</v>
      </c>
      <c r="JS7" s="64">
        <v>623.4</v>
      </c>
      <c r="JT7" s="64" t="s">
        <v>131</v>
      </c>
      <c r="JU7" s="64" t="s">
        <v>131</v>
      </c>
      <c r="JV7" s="64" t="s">
        <v>131</v>
      </c>
      <c r="JW7" s="64">
        <v>155.5</v>
      </c>
      <c r="JX7" s="64">
        <v>121</v>
      </c>
      <c r="JY7" s="64">
        <v>81.7</v>
      </c>
      <c r="JZ7" s="64">
        <v>91.3</v>
      </c>
      <c r="KA7" s="64">
        <v>96.9</v>
      </c>
      <c r="KB7" s="64">
        <v>69.400000000000006</v>
      </c>
      <c r="KC7" s="64" t="s">
        <v>131</v>
      </c>
      <c r="KD7" s="64" t="s">
        <v>131</v>
      </c>
      <c r="KE7" s="64" t="s">
        <v>131</v>
      </c>
      <c r="KF7" s="64" t="s">
        <v>131</v>
      </c>
      <c r="KG7" s="64">
        <v>32.4</v>
      </c>
      <c r="KH7" s="64">
        <v>42.4</v>
      </c>
      <c r="KI7" s="64">
        <v>45.4</v>
      </c>
      <c r="KJ7" s="64">
        <v>44.2</v>
      </c>
      <c r="KK7" s="64">
        <v>45.5</v>
      </c>
      <c r="KL7" s="64">
        <v>100</v>
      </c>
      <c r="KM7" s="64">
        <v>100</v>
      </c>
      <c r="KN7" s="64" t="s">
        <v>131</v>
      </c>
      <c r="KO7" s="64" t="s">
        <v>131</v>
      </c>
      <c r="KP7" s="64" t="s">
        <v>131</v>
      </c>
      <c r="KQ7" s="64">
        <v>100</v>
      </c>
      <c r="KR7" s="64">
        <v>100</v>
      </c>
      <c r="KS7" s="64">
        <v>100</v>
      </c>
      <c r="KT7" s="64">
        <v>99.9</v>
      </c>
      <c r="KU7" s="64">
        <v>99.9</v>
      </c>
      <c r="KV7" s="61" t="s">
        <v>131</v>
      </c>
      <c r="KW7" s="64" t="s">
        <v>131</v>
      </c>
      <c r="KX7" s="64" t="s">
        <v>131</v>
      </c>
      <c r="KY7" s="64" t="s">
        <v>131</v>
      </c>
      <c r="KZ7" s="64" t="s">
        <v>131</v>
      </c>
      <c r="LA7" s="64" t="s">
        <v>131</v>
      </c>
      <c r="LB7" s="64">
        <v>15.1</v>
      </c>
      <c r="LC7" s="64">
        <v>15.5</v>
      </c>
      <c r="LD7" s="64">
        <v>15.2</v>
      </c>
      <c r="LE7" s="64">
        <v>15.2</v>
      </c>
      <c r="LF7" s="64">
        <v>15.4</v>
      </c>
      <c r="LG7" s="64" t="s">
        <v>131</v>
      </c>
      <c r="LH7" s="64" t="s">
        <v>131</v>
      </c>
      <c r="LI7" s="64" t="s">
        <v>131</v>
      </c>
      <c r="LJ7" s="64" t="s">
        <v>131</v>
      </c>
      <c r="LK7" s="64" t="s">
        <v>131</v>
      </c>
      <c r="LL7" s="64">
        <v>2.2000000000000002</v>
      </c>
      <c r="LM7" s="64">
        <v>2.4</v>
      </c>
      <c r="LN7" s="64">
        <v>3.7</v>
      </c>
      <c r="LO7" s="64">
        <v>1.7</v>
      </c>
      <c r="LP7" s="64">
        <v>4.0999999999999996</v>
      </c>
      <c r="LQ7" s="64" t="s">
        <v>131</v>
      </c>
      <c r="LR7" s="64" t="s">
        <v>131</v>
      </c>
      <c r="LS7" s="64" t="s">
        <v>131</v>
      </c>
      <c r="LT7" s="64" t="s">
        <v>131</v>
      </c>
      <c r="LU7" s="64" t="s">
        <v>131</v>
      </c>
      <c r="LV7" s="64">
        <v>391.3</v>
      </c>
      <c r="LW7" s="64">
        <v>270.5</v>
      </c>
      <c r="LX7" s="64">
        <v>252.2</v>
      </c>
      <c r="LY7" s="64">
        <v>230.4</v>
      </c>
      <c r="LZ7" s="64">
        <v>203.2</v>
      </c>
      <c r="MA7" s="64" t="s">
        <v>131</v>
      </c>
      <c r="MB7" s="64" t="s">
        <v>131</v>
      </c>
      <c r="MC7" s="64" t="s">
        <v>131</v>
      </c>
      <c r="MD7" s="64" t="s">
        <v>131</v>
      </c>
      <c r="ME7" s="64" t="s">
        <v>131</v>
      </c>
      <c r="MF7" s="64">
        <v>22.3</v>
      </c>
      <c r="MG7" s="64">
        <v>27.3</v>
      </c>
      <c r="MH7" s="64">
        <v>32.5</v>
      </c>
      <c r="MI7" s="64">
        <v>37.4</v>
      </c>
      <c r="MJ7" s="64">
        <v>42.7</v>
      </c>
      <c r="MK7" s="64" t="s">
        <v>131</v>
      </c>
      <c r="ML7" s="64" t="s">
        <v>131</v>
      </c>
      <c r="MM7" s="64" t="s">
        <v>131</v>
      </c>
      <c r="MN7" s="64" t="s">
        <v>131</v>
      </c>
      <c r="MO7" s="64" t="s">
        <v>131</v>
      </c>
      <c r="MP7" s="64">
        <v>100</v>
      </c>
      <c r="MQ7" s="64">
        <v>100</v>
      </c>
      <c r="MR7" s="64">
        <v>100</v>
      </c>
      <c r="MS7" s="64">
        <v>100</v>
      </c>
      <c r="MT7" s="64">
        <v>100</v>
      </c>
      <c r="MU7" s="64">
        <v>7</v>
      </c>
      <c r="MV7" s="64">
        <v>7</v>
      </c>
      <c r="MW7" s="64">
        <v>7</v>
      </c>
      <c r="MX7" s="64">
        <v>7</v>
      </c>
      <c r="MY7" s="64" t="s">
        <v>131</v>
      </c>
      <c r="MZ7" s="64" t="s">
        <v>131</v>
      </c>
      <c r="NA7" s="64" t="s">
        <v>131</v>
      </c>
      <c r="NB7" s="64" t="s">
        <v>131</v>
      </c>
      <c r="NC7" s="64">
        <v>1</v>
      </c>
      <c r="ND7" s="64">
        <v>1</v>
      </c>
      <c r="NE7" s="64" t="s">
        <v>131</v>
      </c>
      <c r="NF7" s="64" t="s">
        <v>131</v>
      </c>
      <c r="NG7" s="64" t="s">
        <v>131</v>
      </c>
      <c r="NH7" s="64" t="s">
        <v>131</v>
      </c>
      <c r="NI7" s="64" t="s">
        <v>131</v>
      </c>
      <c r="NJ7" s="64" t="s">
        <v>131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136</v>
      </c>
      <c r="FB8" s="66"/>
      <c r="FC8" s="66"/>
      <c r="FD8" s="66"/>
      <c r="FE8" s="66"/>
      <c r="FF8" s="67"/>
      <c r="FG8" s="66"/>
      <c r="FH8" s="66"/>
      <c r="FI8" s="66" t="str">
        <f>FJ4</f>
        <v>修繕費比率（％）</v>
      </c>
      <c r="FJ8" s="66" t="b">
        <f>IF(SUM($M$6,$MU$7:$MX$7)=0,FALSE,TRUE)</f>
        <v>1</v>
      </c>
      <c r="FK8" s="68" t="s">
        <v>136</v>
      </c>
      <c r="FL8" s="66"/>
      <c r="FM8" s="66"/>
      <c r="FN8" s="66"/>
      <c r="FO8" s="66"/>
      <c r="FP8" s="66"/>
      <c r="FQ8" s="67"/>
      <c r="FR8" s="66"/>
      <c r="FS8" s="66" t="str">
        <f>FT4</f>
        <v>企業債残高対料金収入比率（％）</v>
      </c>
      <c r="FT8" s="66" t="b">
        <f>IF(SUM($M$6,$MU$7:$MX$7)=0,FALSE,TRUE)</f>
        <v>1</v>
      </c>
      <c r="FU8" s="68" t="s">
        <v>136</v>
      </c>
      <c r="FV8" s="66"/>
      <c r="FW8" s="66"/>
      <c r="FX8" s="66"/>
      <c r="FY8" s="66"/>
      <c r="FZ8" s="66"/>
      <c r="GA8" s="66"/>
      <c r="GB8" s="67"/>
      <c r="GC8" s="66" t="str">
        <f>GD4</f>
        <v>有形固定資産減価償却率（％）</v>
      </c>
      <c r="GD8" s="66" t="b">
        <f>IF(SUM($M$6,$MU$7:$MX$7)=0,FALSE,TRUE)</f>
        <v>1</v>
      </c>
      <c r="GE8" s="68" t="s">
        <v>136</v>
      </c>
      <c r="GF8" s="66"/>
      <c r="GG8" s="66"/>
      <c r="GH8" s="66"/>
      <c r="GI8" s="66"/>
      <c r="GJ8" s="66"/>
      <c r="GK8" s="66"/>
      <c r="GL8" s="66"/>
      <c r="GM8" s="66" t="str">
        <f>GN4</f>
        <v>FIT・FIP収入割合（％）</v>
      </c>
      <c r="GN8" s="66" t="b">
        <f>IF(SUM($M$6,$MU$7:$MX$7)=0,FALSE,TRUE)</f>
        <v>1</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1</v>
      </c>
      <c r="IY8" s="68" t="s">
        <v>136</v>
      </c>
      <c r="IZ8" s="66"/>
      <c r="JA8" s="66"/>
      <c r="JB8" s="66"/>
      <c r="JC8" s="66"/>
      <c r="JD8" s="67"/>
      <c r="JE8" s="66"/>
      <c r="JF8" s="66"/>
      <c r="JG8" s="66" t="str">
        <f>JH4</f>
        <v>修繕費比率（％）</v>
      </c>
      <c r="JH8" s="66" t="b">
        <f>IF(SUM($O$7,$NC$7:$NF$7)=0,FALSE,TRUE)</f>
        <v>1</v>
      </c>
      <c r="JI8" s="68" t="s">
        <v>136</v>
      </c>
      <c r="JJ8" s="66"/>
      <c r="JK8" s="66"/>
      <c r="JL8" s="66"/>
      <c r="JM8" s="66"/>
      <c r="JN8" s="66"/>
      <c r="JO8" s="67"/>
      <c r="JP8" s="66"/>
      <c r="JQ8" s="66" t="str">
        <f>JR4</f>
        <v>企業債残高対料金収入比率（％）</v>
      </c>
      <c r="JR8" s="66" t="b">
        <f>IF(SUM($O$7,$NC$7:$NF$7)=0,FALSE,TRUE)</f>
        <v>1</v>
      </c>
      <c r="JS8" s="68" t="s">
        <v>136</v>
      </c>
      <c r="JT8" s="66"/>
      <c r="JU8" s="66"/>
      <c r="JV8" s="66"/>
      <c r="JW8" s="66"/>
      <c r="JX8" s="66"/>
      <c r="JY8" s="66"/>
      <c r="JZ8" s="67"/>
      <c r="KA8" s="66" t="str">
        <f>KB4</f>
        <v>有形固定資産減価償却率（％）</v>
      </c>
      <c r="KB8" s="66" t="b">
        <f>IF(SUM($O$7,$NC$7:$NF$7)=0,FALSE,TRUE)</f>
        <v>1</v>
      </c>
      <c r="KC8" s="68" t="s">
        <v>136</v>
      </c>
      <c r="KD8" s="66"/>
      <c r="KE8" s="66"/>
      <c r="KF8" s="66"/>
      <c r="KG8" s="66"/>
      <c r="KH8" s="66"/>
      <c r="KI8" s="66"/>
      <c r="KJ8" s="66"/>
      <c r="KK8" s="66" t="str">
        <f>KL4</f>
        <v>FIT・FIP収入割合（％）</v>
      </c>
      <c r="KL8" s="66" t="b">
        <f>IF(SUM($O$7,$NC$7:$NF$7)=0,FALSE,TRUE)</f>
        <v>1</v>
      </c>
      <c r="KM8" s="68" t="s">
        <v>136</v>
      </c>
      <c r="KN8" s="66"/>
      <c r="KO8" s="66"/>
      <c r="KP8" s="66"/>
      <c r="KQ8" s="65"/>
      <c r="KR8" s="65"/>
      <c r="KS8" s="65"/>
      <c r="KT8" s="65"/>
      <c r="KU8" s="66" t="str">
        <f>KV5</f>
        <v>最大出力合計</v>
      </c>
      <c r="KV8" s="66" t="str">
        <f>KW4</f>
        <v>設備利用率（％）</v>
      </c>
      <c r="KW8" s="66" t="b">
        <f>IF(SUM($P$7,$NG$7:$NJ$7)=0,FALSE,TRUE)</f>
        <v>0</v>
      </c>
      <c r="KX8" s="68" t="s">
        <v>136</v>
      </c>
      <c r="KY8" s="66"/>
      <c r="KZ8" s="66"/>
      <c r="LA8" s="66"/>
      <c r="LB8" s="66"/>
      <c r="LC8" s="67"/>
      <c r="LD8" s="66"/>
      <c r="LE8" s="66"/>
      <c r="LF8" s="66" t="str">
        <f>LG4</f>
        <v>修繕費比率（％）</v>
      </c>
      <c r="LG8" s="66" t="b">
        <f>IF(SUM($P$7,$NG$7:$NJ$7)=0,FALSE,TRUE)</f>
        <v>0</v>
      </c>
      <c r="LH8" s="68" t="s">
        <v>136</v>
      </c>
      <c r="LI8" s="66"/>
      <c r="LJ8" s="66"/>
      <c r="LK8" s="66"/>
      <c r="LL8" s="66"/>
      <c r="LM8" s="66"/>
      <c r="LN8" s="67"/>
      <c r="LO8" s="66"/>
      <c r="LP8" s="66" t="str">
        <f>LQ4</f>
        <v>企業債残高対料金収入比率（％）</v>
      </c>
      <c r="LQ8" s="66" t="b">
        <f>IF(SUM($P$7,$NG$7:$NJ$7)=0,FALSE,TRUE)</f>
        <v>0</v>
      </c>
      <c r="LR8" s="68" t="s">
        <v>136</v>
      </c>
      <c r="LS8" s="66"/>
      <c r="LT8" s="66"/>
      <c r="LU8" s="66"/>
      <c r="LV8" s="66"/>
      <c r="LW8" s="66"/>
      <c r="LX8" s="66"/>
      <c r="LY8" s="67"/>
      <c r="LZ8" s="66" t="str">
        <f>MA4</f>
        <v>有形固定資産減価償却率（％）</v>
      </c>
      <c r="MA8" s="66" t="b">
        <f>IF(SUM($P$7,$NG$7:$NJ$7)=0,FALSE,TRUE)</f>
        <v>0</v>
      </c>
      <c r="MB8" s="68" t="s">
        <v>136</v>
      </c>
      <c r="MC8" s="66"/>
      <c r="MD8" s="66"/>
      <c r="ME8" s="66"/>
      <c r="MF8" s="66"/>
      <c r="MG8" s="66"/>
      <c r="MH8" s="66"/>
      <c r="MI8" s="66"/>
      <c r="MJ8" s="66" t="str">
        <f>MK4</f>
        <v>FIT・FIP収入割合（％）</v>
      </c>
      <c r="MK8" s="66" t="b">
        <f>IF(SUM($P$7,$NG$7:$NJ$7)=0,FALSE,TRUE)</f>
        <v>0</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（最大出力合計55,600kW）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（最大出力合計55,600kW）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83.5</v>
      </c>
      <c r="AZ11" s="75">
        <f>AZ7</f>
        <v>97.4</v>
      </c>
      <c r="BA11" s="75">
        <f>BA7</f>
        <v>85.8</v>
      </c>
      <c r="BB11" s="75">
        <f>BB7</f>
        <v>56.1</v>
      </c>
      <c r="BC11" s="75">
        <f>BC7</f>
        <v>87.4</v>
      </c>
      <c r="BD11" s="65"/>
      <c r="BE11" s="65"/>
      <c r="BF11" s="65"/>
      <c r="BG11" s="65"/>
      <c r="BH11" s="65"/>
      <c r="BI11" s="74" t="s">
        <v>144</v>
      </c>
      <c r="BJ11" s="75">
        <f>BJ7</f>
        <v>80.900000000000006</v>
      </c>
      <c r="BK11" s="75">
        <f>BK7</f>
        <v>92.2</v>
      </c>
      <c r="BL11" s="75">
        <f>BL7</f>
        <v>81</v>
      </c>
      <c r="BM11" s="75">
        <f>BM7</f>
        <v>54.8</v>
      </c>
      <c r="BN11" s="75">
        <f>BN7</f>
        <v>86.3</v>
      </c>
      <c r="BO11" s="65"/>
      <c r="BP11" s="65"/>
      <c r="BQ11" s="65"/>
      <c r="BR11" s="65"/>
      <c r="BS11" s="65"/>
      <c r="BT11" s="74" t="s">
        <v>144</v>
      </c>
      <c r="BU11" s="75">
        <f>BU7</f>
        <v>737.5</v>
      </c>
      <c r="BV11" s="75">
        <f>BV7</f>
        <v>256.3</v>
      </c>
      <c r="BW11" s="75">
        <f>BW7</f>
        <v>611</v>
      </c>
      <c r="BX11" s="75">
        <f>BX7</f>
        <v>287.39999999999998</v>
      </c>
      <c r="BY11" s="75">
        <f>BY7</f>
        <v>344.5</v>
      </c>
      <c r="BZ11" s="65"/>
      <c r="CA11" s="65"/>
      <c r="CB11" s="65"/>
      <c r="CC11" s="65"/>
      <c r="CD11" s="65"/>
      <c r="CE11" s="74" t="s">
        <v>144</v>
      </c>
      <c r="CF11" s="75">
        <f>CF7</f>
        <v>11533.3</v>
      </c>
      <c r="CG11" s="75">
        <f>CG7</f>
        <v>11194.4</v>
      </c>
      <c r="CH11" s="75">
        <f>CH7</f>
        <v>27248.799999999999</v>
      </c>
      <c r="CI11" s="75">
        <f>CI7</f>
        <v>43775.1</v>
      </c>
      <c r="CJ11" s="75">
        <f>CJ7</f>
        <v>22046</v>
      </c>
      <c r="CK11" s="65"/>
      <c r="CL11" s="65"/>
      <c r="CM11" s="65"/>
      <c r="CN11" s="65"/>
      <c r="CO11" s="74" t="s">
        <v>144</v>
      </c>
      <c r="CP11" s="76">
        <f>CP7</f>
        <v>287783</v>
      </c>
      <c r="CQ11" s="76">
        <f>CQ7</f>
        <v>204249</v>
      </c>
      <c r="CR11" s="76">
        <f>CR7</f>
        <v>459619</v>
      </c>
      <c r="CS11" s="76">
        <f>CS7</f>
        <v>471571</v>
      </c>
      <c r="CT11" s="76">
        <f>CT7</f>
        <v>595873</v>
      </c>
      <c r="CU11" s="65"/>
      <c r="CV11" s="65"/>
      <c r="CW11" s="65"/>
      <c r="CX11" s="65"/>
      <c r="CY11" s="65"/>
      <c r="CZ11" s="74" t="s">
        <v>144</v>
      </c>
      <c r="DA11" s="75">
        <f>DA7</f>
        <v>26</v>
      </c>
      <c r="DB11" s="75">
        <f>DB7</f>
        <v>20.8</v>
      </c>
      <c r="DC11" s="75">
        <f>DC7</f>
        <v>13.1</v>
      </c>
      <c r="DD11" s="75">
        <f>DD7</f>
        <v>7.3</v>
      </c>
      <c r="DE11" s="75">
        <f>DE7</f>
        <v>20.7</v>
      </c>
      <c r="DF11" s="65"/>
      <c r="DG11" s="65"/>
      <c r="DH11" s="65"/>
      <c r="DI11" s="65"/>
      <c r="DJ11" s="74" t="s">
        <v>144</v>
      </c>
      <c r="DK11" s="75">
        <f>DK7</f>
        <v>22.3</v>
      </c>
      <c r="DL11" s="75">
        <f>DL7</f>
        <v>6.9</v>
      </c>
      <c r="DM11" s="75">
        <f>DM7</f>
        <v>7.4</v>
      </c>
      <c r="DN11" s="75">
        <f>DN7</f>
        <v>15.9</v>
      </c>
      <c r="DO11" s="75">
        <f>DO7</f>
        <v>4</v>
      </c>
      <c r="DP11" s="65"/>
      <c r="DQ11" s="65"/>
      <c r="DR11" s="65"/>
      <c r="DS11" s="65"/>
      <c r="DT11" s="74" t="s">
        <v>144</v>
      </c>
      <c r="DU11" s="75">
        <f>DU7</f>
        <v>230.5</v>
      </c>
      <c r="DV11" s="75">
        <f>DV7</f>
        <v>602.9</v>
      </c>
      <c r="DW11" s="75">
        <f>DW7</f>
        <v>465</v>
      </c>
      <c r="DX11" s="75">
        <f>DX7</f>
        <v>1040.0999999999999</v>
      </c>
      <c r="DY11" s="75">
        <f>DY7</f>
        <v>556.70000000000005</v>
      </c>
      <c r="DZ11" s="65"/>
      <c r="EA11" s="65"/>
      <c r="EB11" s="65"/>
      <c r="EC11" s="65"/>
      <c r="ED11" s="74" t="s">
        <v>144</v>
      </c>
      <c r="EE11" s="75">
        <f>EE7</f>
        <v>71.3</v>
      </c>
      <c r="EF11" s="75">
        <f>EF7</f>
        <v>68.599999999999994</v>
      </c>
      <c r="EG11" s="75">
        <f>EG7</f>
        <v>48.2</v>
      </c>
      <c r="EH11" s="75">
        <f>EH7</f>
        <v>49.7</v>
      </c>
      <c r="EI11" s="75">
        <f>EI7</f>
        <v>32</v>
      </c>
      <c r="EJ11" s="65"/>
      <c r="EK11" s="65"/>
      <c r="EL11" s="65"/>
      <c r="EM11" s="65"/>
      <c r="EN11" s="74" t="s">
        <v>144</v>
      </c>
      <c r="EO11" s="75">
        <f>EO7</f>
        <v>11.3</v>
      </c>
      <c r="EP11" s="75">
        <f>EP7</f>
        <v>10</v>
      </c>
      <c r="EQ11" s="75">
        <f>EQ7</f>
        <v>93.1</v>
      </c>
      <c r="ER11" s="75">
        <f>ER7</f>
        <v>90.7</v>
      </c>
      <c r="ES11" s="75">
        <f>ES7</f>
        <v>96.1</v>
      </c>
      <c r="ET11" s="65"/>
      <c r="EU11" s="65"/>
      <c r="EV11" s="65"/>
      <c r="EW11" s="65"/>
      <c r="EX11" s="65"/>
      <c r="EY11" s="74" t="s">
        <v>144</v>
      </c>
      <c r="EZ11" s="75">
        <f>EZ7</f>
        <v>26.6</v>
      </c>
      <c r="FA11" s="75">
        <f>FA7</f>
        <v>21.3</v>
      </c>
      <c r="FB11" s="75">
        <f>FB7</f>
        <v>13.1</v>
      </c>
      <c r="FC11" s="75">
        <f>FC7</f>
        <v>7.3</v>
      </c>
      <c r="FD11" s="75">
        <f>FD7</f>
        <v>20.7</v>
      </c>
      <c r="FE11" s="65"/>
      <c r="FF11" s="65"/>
      <c r="FG11" s="65"/>
      <c r="FH11" s="65"/>
      <c r="FI11" s="74" t="s">
        <v>144</v>
      </c>
      <c r="FJ11" s="75">
        <f>FJ7</f>
        <v>21.4</v>
      </c>
      <c r="FK11" s="75">
        <f>FK7</f>
        <v>6.7</v>
      </c>
      <c r="FL11" s="75">
        <f>FL7</f>
        <v>7.4</v>
      </c>
      <c r="FM11" s="75">
        <f>FM7</f>
        <v>15.9</v>
      </c>
      <c r="FN11" s="75">
        <f>FN7</f>
        <v>4</v>
      </c>
      <c r="FO11" s="65"/>
      <c r="FP11" s="65"/>
      <c r="FQ11" s="65"/>
      <c r="FR11" s="65"/>
      <c r="FS11" s="74" t="s">
        <v>144</v>
      </c>
      <c r="FT11" s="75">
        <f>FT7</f>
        <v>228.6</v>
      </c>
      <c r="FU11" s="75">
        <f>FU7</f>
        <v>602.9</v>
      </c>
      <c r="FV11" s="75">
        <f>FV7</f>
        <v>465</v>
      </c>
      <c r="FW11" s="75">
        <f>FW7</f>
        <v>1040.0999999999999</v>
      </c>
      <c r="FX11" s="75">
        <f>FX7</f>
        <v>556.70000000000005</v>
      </c>
      <c r="FY11" s="65"/>
      <c r="FZ11" s="65"/>
      <c r="GA11" s="65"/>
      <c r="GB11" s="65"/>
      <c r="GC11" s="74" t="s">
        <v>144</v>
      </c>
      <c r="GD11" s="75">
        <f>GD7</f>
        <v>71.400000000000006</v>
      </c>
      <c r="GE11" s="75">
        <f>GE7</f>
        <v>68.599999999999994</v>
      </c>
      <c r="GF11" s="75">
        <f>GF7</f>
        <v>48.2</v>
      </c>
      <c r="GG11" s="75">
        <f>GG7</f>
        <v>49.7</v>
      </c>
      <c r="GH11" s="75">
        <f>GH7</f>
        <v>32</v>
      </c>
      <c r="GI11" s="65"/>
      <c r="GJ11" s="65"/>
      <c r="GK11" s="65"/>
      <c r="GL11" s="65"/>
      <c r="GM11" s="74" t="s">
        <v>144</v>
      </c>
      <c r="GN11" s="75">
        <f>GN7</f>
        <v>10.5</v>
      </c>
      <c r="GO11" s="75">
        <f>GO7</f>
        <v>9.6999999999999993</v>
      </c>
      <c r="GP11" s="75">
        <f>GP7</f>
        <v>93.1</v>
      </c>
      <c r="GQ11" s="75">
        <f>GQ7</f>
        <v>90.7</v>
      </c>
      <c r="GR11" s="75">
        <f>GR7</f>
        <v>96.1</v>
      </c>
      <c r="GS11" s="65"/>
      <c r="GT11" s="65"/>
      <c r="GU11" s="65"/>
      <c r="GV11" s="65"/>
      <c r="GW11" s="65"/>
      <c r="GX11" s="74" t="s">
        <v>144</v>
      </c>
      <c r="GY11" s="75" t="str">
        <f>GY7</f>
        <v>-</v>
      </c>
      <c r="GZ11" s="75" t="str">
        <f>GZ7</f>
        <v>-</v>
      </c>
      <c r="HA11" s="75" t="str">
        <f>HA7</f>
        <v>-</v>
      </c>
      <c r="HB11" s="75" t="str">
        <f>HB7</f>
        <v>-</v>
      </c>
      <c r="HC11" s="75" t="str">
        <f>HC7</f>
        <v>-</v>
      </c>
      <c r="HD11" s="65"/>
      <c r="HE11" s="65"/>
      <c r="HF11" s="65"/>
      <c r="HG11" s="65"/>
      <c r="HH11" s="74" t="s">
        <v>144</v>
      </c>
      <c r="HI11" s="75" t="str">
        <f>HI7</f>
        <v>-</v>
      </c>
      <c r="HJ11" s="75" t="str">
        <f>HJ7</f>
        <v>-</v>
      </c>
      <c r="HK11" s="75" t="str">
        <f>HK7</f>
        <v>-</v>
      </c>
      <c r="HL11" s="75" t="str">
        <f>HL7</f>
        <v>-</v>
      </c>
      <c r="HM11" s="75" t="str">
        <f>HM7</f>
        <v>-</v>
      </c>
      <c r="HN11" s="65"/>
      <c r="HO11" s="65"/>
      <c r="HP11" s="65"/>
      <c r="HQ11" s="65"/>
      <c r="HR11" s="74" t="s">
        <v>144</v>
      </c>
      <c r="HS11" s="75" t="str">
        <f>HS7</f>
        <v>-</v>
      </c>
      <c r="HT11" s="75" t="str">
        <f>HT7</f>
        <v>-</v>
      </c>
      <c r="HU11" s="75" t="str">
        <f>HU7</f>
        <v>-</v>
      </c>
      <c r="HV11" s="75" t="str">
        <f>HV7</f>
        <v>-</v>
      </c>
      <c r="HW11" s="75" t="str">
        <f>HW7</f>
        <v>-</v>
      </c>
      <c r="HX11" s="65"/>
      <c r="HY11" s="65"/>
      <c r="HZ11" s="65"/>
      <c r="IA11" s="65"/>
      <c r="IB11" s="74" t="s">
        <v>144</v>
      </c>
      <c r="IC11" s="75" t="str">
        <f>IC7</f>
        <v>-</v>
      </c>
      <c r="ID11" s="75" t="str">
        <f>ID7</f>
        <v>-</v>
      </c>
      <c r="IE11" s="75" t="str">
        <f>IE7</f>
        <v>-</v>
      </c>
      <c r="IF11" s="75" t="str">
        <f>IF7</f>
        <v>-</v>
      </c>
      <c r="IG11" s="75" t="str">
        <f>IG7</f>
        <v>-</v>
      </c>
      <c r="IH11" s="65"/>
      <c r="II11" s="65"/>
      <c r="IJ11" s="65"/>
      <c r="IK11" s="65"/>
      <c r="IL11" s="74" t="s">
        <v>144</v>
      </c>
      <c r="IM11" s="75" t="str">
        <f>IM7</f>
        <v>-</v>
      </c>
      <c r="IN11" s="75" t="str">
        <f>IN7</f>
        <v>-</v>
      </c>
      <c r="IO11" s="75" t="str">
        <f>IO7</f>
        <v>-</v>
      </c>
      <c r="IP11" s="75" t="str">
        <f>IP7</f>
        <v>-</v>
      </c>
      <c r="IQ11" s="75" t="str">
        <f>IQ7</f>
        <v>-</v>
      </c>
      <c r="IR11" s="65"/>
      <c r="IS11" s="65"/>
      <c r="IT11" s="65"/>
      <c r="IU11" s="65"/>
      <c r="IV11" s="65"/>
      <c r="IW11" s="74" t="s">
        <v>144</v>
      </c>
      <c r="IX11" s="75">
        <f>IX7</f>
        <v>4.4000000000000004</v>
      </c>
      <c r="IY11" s="75">
        <f>IY7</f>
        <v>1.4</v>
      </c>
      <c r="IZ11" s="75" t="str">
        <f>IZ7</f>
        <v>-</v>
      </c>
      <c r="JA11" s="75" t="str">
        <f>JA7</f>
        <v>-</v>
      </c>
      <c r="JB11" s="75" t="str">
        <f>JB7</f>
        <v>-</v>
      </c>
      <c r="JC11" s="65"/>
      <c r="JD11" s="65"/>
      <c r="JE11" s="65"/>
      <c r="JF11" s="65"/>
      <c r="JG11" s="74" t="s">
        <v>144</v>
      </c>
      <c r="JH11" s="75">
        <f>JH7</f>
        <v>39.9</v>
      </c>
      <c r="JI11" s="75">
        <f>JI7</f>
        <v>34.700000000000003</v>
      </c>
      <c r="JJ11" s="75" t="str">
        <f>JJ7</f>
        <v>-</v>
      </c>
      <c r="JK11" s="75" t="str">
        <f>JK7</f>
        <v>-</v>
      </c>
      <c r="JL11" s="75" t="str">
        <f>JL7</f>
        <v>-</v>
      </c>
      <c r="JM11" s="65"/>
      <c r="JN11" s="65"/>
      <c r="JO11" s="65"/>
      <c r="JP11" s="65"/>
      <c r="JQ11" s="74" t="s">
        <v>144</v>
      </c>
      <c r="JR11" s="75">
        <f>JR7</f>
        <v>430</v>
      </c>
      <c r="JS11" s="75">
        <f>JS7</f>
        <v>623.4</v>
      </c>
      <c r="JT11" s="75" t="str">
        <f>JT7</f>
        <v>-</v>
      </c>
      <c r="JU11" s="75" t="str">
        <f>JU7</f>
        <v>-</v>
      </c>
      <c r="JV11" s="75" t="str">
        <f>JV7</f>
        <v>-</v>
      </c>
      <c r="JW11" s="65"/>
      <c r="JX11" s="65"/>
      <c r="JY11" s="65"/>
      <c r="JZ11" s="65"/>
      <c r="KA11" s="74" t="s">
        <v>144</v>
      </c>
      <c r="KB11" s="75">
        <f>KB7</f>
        <v>69.400000000000006</v>
      </c>
      <c r="KC11" s="75" t="str">
        <f>KC7</f>
        <v>-</v>
      </c>
      <c r="KD11" s="75" t="str">
        <f>KD7</f>
        <v>-</v>
      </c>
      <c r="KE11" s="75" t="str">
        <f>KE7</f>
        <v>-</v>
      </c>
      <c r="KF11" s="75" t="str">
        <f>KF7</f>
        <v>-</v>
      </c>
      <c r="KG11" s="65"/>
      <c r="KH11" s="65"/>
      <c r="KI11" s="65"/>
      <c r="KJ11" s="65"/>
      <c r="KK11" s="74" t="s">
        <v>144</v>
      </c>
      <c r="KL11" s="75">
        <f>KL7</f>
        <v>100</v>
      </c>
      <c r="KM11" s="75">
        <f>KM7</f>
        <v>100</v>
      </c>
      <c r="KN11" s="75" t="str">
        <f>KN7</f>
        <v>-</v>
      </c>
      <c r="KO11" s="75" t="str">
        <f>KO7</f>
        <v>-</v>
      </c>
      <c r="KP11" s="75" t="str">
        <f>KP7</f>
        <v>-</v>
      </c>
      <c r="KQ11" s="65"/>
      <c r="KR11" s="65"/>
      <c r="KS11" s="65"/>
      <c r="KT11" s="65"/>
      <c r="KU11" s="65"/>
      <c r="KV11" s="74" t="s">
        <v>144</v>
      </c>
      <c r="KW11" s="75" t="str">
        <f>KW7</f>
        <v>-</v>
      </c>
      <c r="KX11" s="75" t="str">
        <f>KX7</f>
        <v>-</v>
      </c>
      <c r="KY11" s="75" t="str">
        <f>KY7</f>
        <v>-</v>
      </c>
      <c r="KZ11" s="75" t="str">
        <f>KZ7</f>
        <v>-</v>
      </c>
      <c r="LA11" s="75" t="str">
        <f>LA7</f>
        <v>-</v>
      </c>
      <c r="LB11" s="65"/>
      <c r="LC11" s="65"/>
      <c r="LD11" s="65"/>
      <c r="LE11" s="65"/>
      <c r="LF11" s="74" t="s">
        <v>144</v>
      </c>
      <c r="LG11" s="75" t="str">
        <f>LG7</f>
        <v>-</v>
      </c>
      <c r="LH11" s="75" t="str">
        <f>LH7</f>
        <v>-</v>
      </c>
      <c r="LI11" s="75" t="str">
        <f>LI7</f>
        <v>-</v>
      </c>
      <c r="LJ11" s="75" t="str">
        <f>LJ7</f>
        <v>-</v>
      </c>
      <c r="LK11" s="75" t="str">
        <f>LK7</f>
        <v>-</v>
      </c>
      <c r="LL11" s="65"/>
      <c r="LM11" s="65"/>
      <c r="LN11" s="65"/>
      <c r="LO11" s="65"/>
      <c r="LP11" s="74" t="s">
        <v>144</v>
      </c>
      <c r="LQ11" s="75" t="str">
        <f>LQ7</f>
        <v>-</v>
      </c>
      <c r="LR11" s="75" t="str">
        <f>LR7</f>
        <v>-</v>
      </c>
      <c r="LS11" s="75" t="str">
        <f>LS7</f>
        <v>-</v>
      </c>
      <c r="LT11" s="75" t="str">
        <f>LT7</f>
        <v>-</v>
      </c>
      <c r="LU11" s="75" t="str">
        <f>LU7</f>
        <v>-</v>
      </c>
      <c r="LV11" s="65"/>
      <c r="LW11" s="65"/>
      <c r="LX11" s="65"/>
      <c r="LY11" s="65"/>
      <c r="LZ11" s="74" t="s">
        <v>144</v>
      </c>
      <c r="MA11" s="75" t="str">
        <f>MA7</f>
        <v>-</v>
      </c>
      <c r="MB11" s="75" t="str">
        <f>MB7</f>
        <v>-</v>
      </c>
      <c r="MC11" s="75" t="str">
        <f>MC7</f>
        <v>-</v>
      </c>
      <c r="MD11" s="75" t="str">
        <f>MD7</f>
        <v>-</v>
      </c>
      <c r="ME11" s="75" t="str">
        <f>ME7</f>
        <v>-</v>
      </c>
      <c r="MF11" s="65"/>
      <c r="MG11" s="65"/>
      <c r="MH11" s="65"/>
      <c r="MI11" s="65"/>
      <c r="MJ11" s="74" t="s">
        <v>144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145</v>
      </c>
      <c r="AY12" s="75">
        <f>BD7</f>
        <v>129.9</v>
      </c>
      <c r="AZ12" s="75">
        <f>BE7</f>
        <v>130.19999999999999</v>
      </c>
      <c r="BA12" s="75">
        <f>BF7</f>
        <v>134.6</v>
      </c>
      <c r="BB12" s="75">
        <f>BG7</f>
        <v>131.19999999999999</v>
      </c>
      <c r="BC12" s="75">
        <f>BH7</f>
        <v>130.30000000000001</v>
      </c>
      <c r="BD12" s="65"/>
      <c r="BE12" s="65"/>
      <c r="BF12" s="65"/>
      <c r="BG12" s="65"/>
      <c r="BH12" s="65"/>
      <c r="BI12" s="74" t="s">
        <v>145</v>
      </c>
      <c r="BJ12" s="75">
        <f>BO7</f>
        <v>128.9</v>
      </c>
      <c r="BK12" s="75">
        <f>BP7</f>
        <v>129.30000000000001</v>
      </c>
      <c r="BL12" s="75">
        <f>BQ7</f>
        <v>133.80000000000001</v>
      </c>
      <c r="BM12" s="75">
        <f>BR7</f>
        <v>130.19999999999999</v>
      </c>
      <c r="BN12" s="75">
        <f>BS7</f>
        <v>129.30000000000001</v>
      </c>
      <c r="BO12" s="65"/>
      <c r="BP12" s="65"/>
      <c r="BQ12" s="65"/>
      <c r="BR12" s="65"/>
      <c r="BS12" s="65"/>
      <c r="BT12" s="74" t="s">
        <v>145</v>
      </c>
      <c r="BU12" s="75">
        <f>BZ7</f>
        <v>749.1</v>
      </c>
      <c r="BV12" s="75">
        <f>CA7</f>
        <v>763.6</v>
      </c>
      <c r="BW12" s="75">
        <f>CB7</f>
        <v>666.3</v>
      </c>
      <c r="BX12" s="75">
        <f>CC7</f>
        <v>836.7</v>
      </c>
      <c r="BY12" s="75">
        <f>CD7</f>
        <v>816.6</v>
      </c>
      <c r="BZ12" s="65"/>
      <c r="CA12" s="65"/>
      <c r="CB12" s="65"/>
      <c r="CC12" s="65"/>
      <c r="CD12" s="65"/>
      <c r="CE12" s="74" t="s">
        <v>146</v>
      </c>
      <c r="CF12" s="75">
        <f>CK7</f>
        <v>9078.5</v>
      </c>
      <c r="CG12" s="75">
        <f>CL7</f>
        <v>9106</v>
      </c>
      <c r="CH12" s="75">
        <f>CM7</f>
        <v>9268.1</v>
      </c>
      <c r="CI12" s="75">
        <f>CN7</f>
        <v>9846.1</v>
      </c>
      <c r="CJ12" s="75">
        <f>CO7</f>
        <v>10480.4</v>
      </c>
      <c r="CK12" s="65"/>
      <c r="CL12" s="65"/>
      <c r="CM12" s="65"/>
      <c r="CN12" s="65"/>
      <c r="CO12" s="74" t="s">
        <v>147</v>
      </c>
      <c r="CP12" s="76">
        <f>CU7</f>
        <v>1533303</v>
      </c>
      <c r="CQ12" s="76">
        <f>CV7</f>
        <v>1359753</v>
      </c>
      <c r="CR12" s="76">
        <f>CW7</f>
        <v>1430009</v>
      </c>
      <c r="CS12" s="76">
        <f>CX7</f>
        <v>1417603</v>
      </c>
      <c r="CT12" s="76">
        <f>CY7</f>
        <v>1498744</v>
      </c>
      <c r="CU12" s="65"/>
      <c r="CV12" s="65"/>
      <c r="CW12" s="65"/>
      <c r="CX12" s="65"/>
      <c r="CY12" s="65"/>
      <c r="CZ12" s="74" t="s">
        <v>146</v>
      </c>
      <c r="DA12" s="75">
        <f>DF7</f>
        <v>35</v>
      </c>
      <c r="DB12" s="75">
        <f>DG7</f>
        <v>34.799999999999997</v>
      </c>
      <c r="DC12" s="75">
        <f>DH7</f>
        <v>34.4</v>
      </c>
      <c r="DD12" s="75">
        <f>DI7</f>
        <v>31.9</v>
      </c>
      <c r="DE12" s="75">
        <f>DJ7</f>
        <v>31.3</v>
      </c>
      <c r="DF12" s="65"/>
      <c r="DG12" s="65"/>
      <c r="DH12" s="65"/>
      <c r="DI12" s="65"/>
      <c r="DJ12" s="74" t="s">
        <v>146</v>
      </c>
      <c r="DK12" s="75">
        <f>DP7</f>
        <v>20</v>
      </c>
      <c r="DL12" s="75">
        <f>DQ7</f>
        <v>18.5</v>
      </c>
      <c r="DM12" s="75">
        <f>DR7</f>
        <v>20.5</v>
      </c>
      <c r="DN12" s="75">
        <f>DS7</f>
        <v>18.899999999999999</v>
      </c>
      <c r="DO12" s="75">
        <f>DT7</f>
        <v>20.9</v>
      </c>
      <c r="DP12" s="65"/>
      <c r="DQ12" s="65"/>
      <c r="DR12" s="65"/>
      <c r="DS12" s="65"/>
      <c r="DT12" s="74" t="s">
        <v>146</v>
      </c>
      <c r="DU12" s="75">
        <f>DZ7</f>
        <v>90.4</v>
      </c>
      <c r="DV12" s="75">
        <f>EA7</f>
        <v>94</v>
      </c>
      <c r="DW12" s="75">
        <f>EB7</f>
        <v>96.3</v>
      </c>
      <c r="DX12" s="75">
        <f>EC7</f>
        <v>102.6</v>
      </c>
      <c r="DY12" s="75">
        <f>ED7</f>
        <v>105.3</v>
      </c>
      <c r="DZ12" s="65"/>
      <c r="EA12" s="65"/>
      <c r="EB12" s="65"/>
      <c r="EC12" s="65"/>
      <c r="ED12" s="74" t="s">
        <v>146</v>
      </c>
      <c r="EE12" s="75">
        <f>EJ7</f>
        <v>61.2</v>
      </c>
      <c r="EF12" s="75">
        <f>EK7</f>
        <v>61.9</v>
      </c>
      <c r="EG12" s="75">
        <f>EL7</f>
        <v>62</v>
      </c>
      <c r="EH12" s="75">
        <f>EM7</f>
        <v>60.7</v>
      </c>
      <c r="EI12" s="75">
        <f>EN7</f>
        <v>60.9</v>
      </c>
      <c r="EJ12" s="65"/>
      <c r="EK12" s="65"/>
      <c r="EL12" s="65"/>
      <c r="EM12" s="65"/>
      <c r="EN12" s="74" t="s">
        <v>148</v>
      </c>
      <c r="EO12" s="75">
        <f>ET7</f>
        <v>22.6</v>
      </c>
      <c r="EP12" s="75">
        <f>EU7</f>
        <v>23.3</v>
      </c>
      <c r="EQ12" s="75">
        <f>EV7</f>
        <v>25</v>
      </c>
      <c r="ER12" s="75">
        <f>EW7</f>
        <v>29.2</v>
      </c>
      <c r="ES12" s="75">
        <f>EX7</f>
        <v>30.9</v>
      </c>
      <c r="ET12" s="65"/>
      <c r="EU12" s="65"/>
      <c r="EV12" s="65"/>
      <c r="EW12" s="65"/>
      <c r="EX12" s="65"/>
      <c r="EY12" s="74" t="s">
        <v>146</v>
      </c>
      <c r="EZ12" s="75">
        <f>IF($EZ$8,FE7,"-")</f>
        <v>36.299999999999997</v>
      </c>
      <c r="FA12" s="75">
        <f>IF($EZ$8,FF7,"-")</f>
        <v>36.4</v>
      </c>
      <c r="FB12" s="75">
        <f>IF($EZ$8,FG7,"-")</f>
        <v>35.799999999999997</v>
      </c>
      <c r="FC12" s="75">
        <f>IF($EZ$8,FH7,"-")</f>
        <v>33.1</v>
      </c>
      <c r="FD12" s="75">
        <f>IF($EZ$8,FI7,"-")</f>
        <v>32.4</v>
      </c>
      <c r="FE12" s="65"/>
      <c r="FF12" s="65"/>
      <c r="FG12" s="65"/>
      <c r="FH12" s="65"/>
      <c r="FI12" s="74" t="s">
        <v>146</v>
      </c>
      <c r="FJ12" s="75">
        <f>IF($FJ$8,FO7,"-")</f>
        <v>21.5</v>
      </c>
      <c r="FK12" s="75">
        <f>IF($FJ$8,FP7,"-")</f>
        <v>20</v>
      </c>
      <c r="FL12" s="75">
        <f>IF($FJ$8,FQ7,"-")</f>
        <v>21.9</v>
      </c>
      <c r="FM12" s="75">
        <f>IF($FJ$8,FR7,"-")</f>
        <v>20.2</v>
      </c>
      <c r="FN12" s="75">
        <f>IF($FJ$8,FS7,"-")</f>
        <v>22</v>
      </c>
      <c r="FO12" s="65"/>
      <c r="FP12" s="65"/>
      <c r="FQ12" s="65"/>
      <c r="FR12" s="65"/>
      <c r="FS12" s="74" t="s">
        <v>146</v>
      </c>
      <c r="FT12" s="75">
        <f>IF($FT$8,FY7,"-")</f>
        <v>72.400000000000006</v>
      </c>
      <c r="FU12" s="75">
        <f>IF($FT$8,FZ7,"-")</f>
        <v>83.2</v>
      </c>
      <c r="FV12" s="75">
        <f>IF($FT$8,GA7,"-")</f>
        <v>88.6</v>
      </c>
      <c r="FW12" s="75">
        <f>IF($FT$8,GB7,"-")</f>
        <v>96.2</v>
      </c>
      <c r="FX12" s="75">
        <f>IF($FT$8,GC7,"-")</f>
        <v>100.8</v>
      </c>
      <c r="FY12" s="65"/>
      <c r="FZ12" s="65"/>
      <c r="GA12" s="65"/>
      <c r="GB12" s="65"/>
      <c r="GC12" s="74" t="s">
        <v>145</v>
      </c>
      <c r="GD12" s="75">
        <f>IF($GD$8,GI7,"-")</f>
        <v>63.4</v>
      </c>
      <c r="GE12" s="75">
        <f>IF($GD$8,GJ7,"-")</f>
        <v>63.8</v>
      </c>
      <c r="GF12" s="75">
        <f>IF($GD$8,GK7,"-")</f>
        <v>63.6</v>
      </c>
      <c r="GG12" s="75">
        <f>IF($GD$8,GL7,"-")</f>
        <v>62</v>
      </c>
      <c r="GH12" s="75">
        <f>IF($GD$8,GM7,"-")</f>
        <v>62</v>
      </c>
      <c r="GI12" s="65"/>
      <c r="GJ12" s="65"/>
      <c r="GK12" s="65"/>
      <c r="GL12" s="65"/>
      <c r="GM12" s="74" t="s">
        <v>145</v>
      </c>
      <c r="GN12" s="75">
        <f>IF($GN$8,GS7,"-")</f>
        <v>16.3</v>
      </c>
      <c r="GO12" s="75">
        <f>IF($GN$8,GT7,"-")</f>
        <v>16.399999999999999</v>
      </c>
      <c r="GP12" s="75">
        <f>IF($GN$8,GU7,"-")</f>
        <v>18.2</v>
      </c>
      <c r="GQ12" s="75">
        <f>IF($GN$8,GV7,"-")</f>
        <v>22.3</v>
      </c>
      <c r="GR12" s="75">
        <f>IF($GN$8,GW7,"-")</f>
        <v>24.5</v>
      </c>
      <c r="GS12" s="65"/>
      <c r="GT12" s="65"/>
      <c r="GU12" s="65"/>
      <c r="GV12" s="65"/>
      <c r="GW12" s="65"/>
      <c r="GX12" s="74" t="s">
        <v>149</v>
      </c>
      <c r="GY12" s="75" t="str">
        <f>IF($GY$8,HD7,"-")</f>
        <v>-</v>
      </c>
      <c r="GZ12" s="75" t="str">
        <f>IF($GY$8,HE7,"-")</f>
        <v>-</v>
      </c>
      <c r="HA12" s="75" t="str">
        <f>IF($GY$8,HF7,"-")</f>
        <v>-</v>
      </c>
      <c r="HB12" s="75" t="str">
        <f>IF($GY$8,HG7,"-")</f>
        <v>-</v>
      </c>
      <c r="HC12" s="75" t="str">
        <f>IF($GY$8,HH7,"-")</f>
        <v>-</v>
      </c>
      <c r="HD12" s="65"/>
      <c r="HE12" s="65"/>
      <c r="HF12" s="65"/>
      <c r="HG12" s="65"/>
      <c r="HH12" s="74" t="s">
        <v>150</v>
      </c>
      <c r="HI12" s="75" t="str">
        <f>IF($HI$8,HN7,"-")</f>
        <v>-</v>
      </c>
      <c r="HJ12" s="75" t="str">
        <f>IF($HI$8,HO7,"-")</f>
        <v>-</v>
      </c>
      <c r="HK12" s="75" t="str">
        <f>IF($HI$8,HP7,"-")</f>
        <v>-</v>
      </c>
      <c r="HL12" s="75" t="str">
        <f>IF($HI$8,HQ7,"-")</f>
        <v>-</v>
      </c>
      <c r="HM12" s="75" t="str">
        <f>IF($HI$8,HR7,"-")</f>
        <v>-</v>
      </c>
      <c r="HN12" s="65"/>
      <c r="HO12" s="65"/>
      <c r="HP12" s="65"/>
      <c r="HQ12" s="65"/>
      <c r="HR12" s="74" t="s">
        <v>146</v>
      </c>
      <c r="HS12" s="75" t="str">
        <f>IF($HS$8,HX7,"-")</f>
        <v>-</v>
      </c>
      <c r="HT12" s="75" t="str">
        <f>IF($HS$8,HY7,"-")</f>
        <v>-</v>
      </c>
      <c r="HU12" s="75" t="str">
        <f>IF($HS$8,HZ7,"-")</f>
        <v>-</v>
      </c>
      <c r="HV12" s="75" t="str">
        <f>IF($HS$8,IA7,"-")</f>
        <v>-</v>
      </c>
      <c r="HW12" s="75" t="str">
        <f>IF($HS$8,IB7,"-")</f>
        <v>-</v>
      </c>
      <c r="HX12" s="65"/>
      <c r="HY12" s="65"/>
      <c r="HZ12" s="65"/>
      <c r="IA12" s="65"/>
      <c r="IB12" s="74" t="s">
        <v>145</v>
      </c>
      <c r="IC12" s="75" t="str">
        <f>IF($IC$8,IH7,"-")</f>
        <v>-</v>
      </c>
      <c r="ID12" s="75" t="str">
        <f>IF($IC$8,II7,"-")</f>
        <v>-</v>
      </c>
      <c r="IE12" s="75" t="str">
        <f>IF($IC$8,IJ7,"-")</f>
        <v>-</v>
      </c>
      <c r="IF12" s="75" t="str">
        <f>IF($IC$8,IK7,"-")</f>
        <v>-</v>
      </c>
      <c r="IG12" s="75" t="str">
        <f>IF($IC$8,IL7,"-")</f>
        <v>-</v>
      </c>
      <c r="IH12" s="65"/>
      <c r="II12" s="65"/>
      <c r="IJ12" s="65"/>
      <c r="IK12" s="65"/>
      <c r="IL12" s="74" t="s">
        <v>145</v>
      </c>
      <c r="IM12" s="75" t="str">
        <f>IF($IM$8,IR7,"-")</f>
        <v>-</v>
      </c>
      <c r="IN12" s="75" t="str">
        <f>IF($IM$8,IS7,"-")</f>
        <v>-</v>
      </c>
      <c r="IO12" s="75" t="str">
        <f>IF($IM$8,IT7,"-")</f>
        <v>-</v>
      </c>
      <c r="IP12" s="75" t="str">
        <f>IF($IM$8,IU7,"-")</f>
        <v>-</v>
      </c>
      <c r="IQ12" s="75" t="str">
        <f>IF($IM$8,IV7,"-")</f>
        <v>-</v>
      </c>
      <c r="IR12" s="65"/>
      <c r="IS12" s="65"/>
      <c r="IT12" s="65"/>
      <c r="IU12" s="65"/>
      <c r="IV12" s="65"/>
      <c r="IW12" s="74" t="s">
        <v>148</v>
      </c>
      <c r="IX12" s="75">
        <f>IF($IX$8,JC7,"-")</f>
        <v>19.899999999999999</v>
      </c>
      <c r="IY12" s="75">
        <f>IF($IX$8,JD7,"-")</f>
        <v>16.899999999999999</v>
      </c>
      <c r="IZ12" s="75">
        <f>IF($IX$8,JE7,"-")</f>
        <v>20.9</v>
      </c>
      <c r="JA12" s="75">
        <f>IF($IX$8,JF7,"-")</f>
        <v>21.5</v>
      </c>
      <c r="JB12" s="75">
        <f>IF($IX$8,JG7,"-")</f>
        <v>21.2</v>
      </c>
      <c r="JC12" s="65"/>
      <c r="JD12" s="65"/>
      <c r="JE12" s="65"/>
      <c r="JF12" s="65"/>
      <c r="JG12" s="74" t="s">
        <v>145</v>
      </c>
      <c r="JH12" s="75">
        <f>IF($JH$8,JM7,"-")</f>
        <v>12.9</v>
      </c>
      <c r="JI12" s="75">
        <f>IF($JH$8,JN7,"-")</f>
        <v>14</v>
      </c>
      <c r="JJ12" s="75">
        <f>IF($JH$8,JO7,"-")</f>
        <v>15.5</v>
      </c>
      <c r="JK12" s="75">
        <f>IF($JH$8,JP7,"-")</f>
        <v>16.2</v>
      </c>
      <c r="JL12" s="75">
        <f>IF($JH$8,JQ7,"-")</f>
        <v>19.8</v>
      </c>
      <c r="JM12" s="65"/>
      <c r="JN12" s="65"/>
      <c r="JO12" s="65"/>
      <c r="JP12" s="65"/>
      <c r="JQ12" s="74" t="s">
        <v>146</v>
      </c>
      <c r="JR12" s="75">
        <f>IF($JR$8,JW7,"-")</f>
        <v>155.5</v>
      </c>
      <c r="JS12" s="75">
        <f>IF($JR$8,JX7,"-")</f>
        <v>121</v>
      </c>
      <c r="JT12" s="75">
        <f>IF($JR$8,JY7,"-")</f>
        <v>81.7</v>
      </c>
      <c r="JU12" s="75">
        <f>IF($JR$8,JZ7,"-")</f>
        <v>91.3</v>
      </c>
      <c r="JV12" s="75">
        <f>IF($JR$8,KA7,"-")</f>
        <v>96.9</v>
      </c>
      <c r="JW12" s="65"/>
      <c r="JX12" s="65"/>
      <c r="JY12" s="65"/>
      <c r="JZ12" s="65"/>
      <c r="KA12" s="74" t="s">
        <v>146</v>
      </c>
      <c r="KB12" s="75">
        <f>IF($KB$8,KG7,"-")</f>
        <v>32.4</v>
      </c>
      <c r="KC12" s="75">
        <f>IF($KB$8,KH7,"-")</f>
        <v>42.4</v>
      </c>
      <c r="KD12" s="75">
        <f>IF($KB$8,KI7,"-")</f>
        <v>45.4</v>
      </c>
      <c r="KE12" s="75">
        <f>IF($KB$8,KJ7,"-")</f>
        <v>44.2</v>
      </c>
      <c r="KF12" s="75">
        <f>IF($KB$8,KK7,"-")</f>
        <v>45.5</v>
      </c>
      <c r="KG12" s="65"/>
      <c r="KH12" s="65"/>
      <c r="KI12" s="65"/>
      <c r="KJ12" s="65"/>
      <c r="KK12" s="74" t="s">
        <v>145</v>
      </c>
      <c r="KL12" s="75">
        <f>IF($KL$8,KQ7,"-")</f>
        <v>100</v>
      </c>
      <c r="KM12" s="75">
        <f>IF($KL$8,KR7,"-")</f>
        <v>100</v>
      </c>
      <c r="KN12" s="75">
        <f>IF($KL$8,KS7,"-")</f>
        <v>100</v>
      </c>
      <c r="KO12" s="75">
        <f>IF($KL$8,KT7,"-")</f>
        <v>99.9</v>
      </c>
      <c r="KP12" s="75">
        <f>IF($KL$8,KU7,"-")</f>
        <v>99.9</v>
      </c>
      <c r="KQ12" s="65"/>
      <c r="KR12" s="65"/>
      <c r="KS12" s="65"/>
      <c r="KT12" s="65"/>
      <c r="KU12" s="65"/>
      <c r="KV12" s="74" t="s">
        <v>146</v>
      </c>
      <c r="KW12" s="75" t="str">
        <f>IF($KW$8,LB7,"-")</f>
        <v>-</v>
      </c>
      <c r="KX12" s="75" t="str">
        <f>IF($KW$8,LC7,"-")</f>
        <v>-</v>
      </c>
      <c r="KY12" s="75" t="str">
        <f>IF($KW$8,LD7,"-")</f>
        <v>-</v>
      </c>
      <c r="KZ12" s="75" t="str">
        <f>IF($KW$8,LE7,"-")</f>
        <v>-</v>
      </c>
      <c r="LA12" s="75" t="str">
        <f>IF($KW$8,LF7,"-")</f>
        <v>-</v>
      </c>
      <c r="LB12" s="65"/>
      <c r="LC12" s="65"/>
      <c r="LD12" s="65"/>
      <c r="LE12" s="65"/>
      <c r="LF12" s="74" t="s">
        <v>151</v>
      </c>
      <c r="LG12" s="75" t="str">
        <f>IF($LG$8,LL7,"-")</f>
        <v>-</v>
      </c>
      <c r="LH12" s="75" t="str">
        <f>IF($LG$8,LM7,"-")</f>
        <v>-</v>
      </c>
      <c r="LI12" s="75" t="str">
        <f>IF($LG$8,LN7,"-")</f>
        <v>-</v>
      </c>
      <c r="LJ12" s="75" t="str">
        <f>IF($LG$8,LO7,"-")</f>
        <v>-</v>
      </c>
      <c r="LK12" s="75" t="str">
        <f>IF($LG$8,LP7,"-")</f>
        <v>-</v>
      </c>
      <c r="LL12" s="65"/>
      <c r="LM12" s="65"/>
      <c r="LN12" s="65"/>
      <c r="LO12" s="65"/>
      <c r="LP12" s="74" t="s">
        <v>145</v>
      </c>
      <c r="LQ12" s="75" t="str">
        <f>IF($LQ$8,LV7,"-")</f>
        <v>-</v>
      </c>
      <c r="LR12" s="75" t="str">
        <f>IF($LQ$8,LW7,"-")</f>
        <v>-</v>
      </c>
      <c r="LS12" s="75" t="str">
        <f>IF($LQ$8,LX7,"-")</f>
        <v>-</v>
      </c>
      <c r="LT12" s="75" t="str">
        <f>IF($LQ$8,LY7,"-")</f>
        <v>-</v>
      </c>
      <c r="LU12" s="75" t="str">
        <f>IF($LQ$8,LZ7,"-")</f>
        <v>-</v>
      </c>
      <c r="LV12" s="65"/>
      <c r="LW12" s="65"/>
      <c r="LX12" s="65"/>
      <c r="LY12" s="65"/>
      <c r="LZ12" s="74" t="s">
        <v>145</v>
      </c>
      <c r="MA12" s="75" t="str">
        <f>IF($MA$8,MF7,"-")</f>
        <v>-</v>
      </c>
      <c r="MB12" s="75" t="str">
        <f>IF($MA$8,MG7,"-")</f>
        <v>-</v>
      </c>
      <c r="MC12" s="75" t="str">
        <f>IF($MA$8,MH7,"-")</f>
        <v>-</v>
      </c>
      <c r="MD12" s="75" t="str">
        <f>IF($MA$8,MI7,"-")</f>
        <v>-</v>
      </c>
      <c r="ME12" s="75" t="str">
        <f>IF($MA$8,MJ7,"-")</f>
        <v>-</v>
      </c>
      <c r="MF12" s="65"/>
      <c r="MG12" s="65"/>
      <c r="MH12" s="65"/>
      <c r="MI12" s="65"/>
      <c r="MJ12" s="74" t="s">
        <v>145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152</v>
      </c>
      <c r="AY13" s="75">
        <f>$BI$7</f>
        <v>100</v>
      </c>
      <c r="AZ13" s="75">
        <f>$BI$7</f>
        <v>100</v>
      </c>
      <c r="BA13" s="75">
        <f>$BI$7</f>
        <v>100</v>
      </c>
      <c r="BB13" s="75">
        <f>$BI$7</f>
        <v>100</v>
      </c>
      <c r="BC13" s="75">
        <f>$BI$7</f>
        <v>100</v>
      </c>
      <c r="BD13" s="65"/>
      <c r="BE13" s="65"/>
      <c r="BF13" s="65"/>
      <c r="BG13" s="65"/>
      <c r="BH13" s="65"/>
      <c r="BI13" s="74" t="s">
        <v>152</v>
      </c>
      <c r="BJ13" s="75">
        <f>$BT$7</f>
        <v>100</v>
      </c>
      <c r="BK13" s="75">
        <f>$BT$7</f>
        <v>100</v>
      </c>
      <c r="BL13" s="75">
        <f>$BT$7</f>
        <v>100</v>
      </c>
      <c r="BM13" s="75">
        <f>$BT$7</f>
        <v>100</v>
      </c>
      <c r="BN13" s="75">
        <f>$BT$7</f>
        <v>100</v>
      </c>
      <c r="BO13" s="65"/>
      <c r="BP13" s="65"/>
      <c r="BQ13" s="65"/>
      <c r="BR13" s="65"/>
      <c r="BS13" s="65"/>
      <c r="BT13" s="74" t="s">
        <v>152</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153</v>
      </c>
      <c r="C14" s="79"/>
      <c r="D14" s="80"/>
      <c r="E14" s="79"/>
      <c r="F14" s="188" t="s">
        <v>154</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155</v>
      </c>
      <c r="C15" s="178"/>
      <c r="D15" s="80"/>
      <c r="E15" s="77">
        <v>1</v>
      </c>
      <c r="F15" s="178" t="s">
        <v>156</v>
      </c>
      <c r="G15" s="178"/>
      <c r="H15" s="82" t="s">
        <v>157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158</v>
      </c>
      <c r="AY15" s="80"/>
      <c r="AZ15" s="80"/>
      <c r="BA15" s="80"/>
      <c r="BB15" s="80"/>
      <c r="BC15" s="80"/>
      <c r="BD15" s="80"/>
      <c r="BE15" s="80"/>
      <c r="BF15" s="80"/>
      <c r="BG15" s="80"/>
      <c r="BH15" s="80"/>
      <c r="BI15" s="81" t="s">
        <v>158</v>
      </c>
      <c r="BJ15" s="80"/>
      <c r="BK15" s="80"/>
      <c r="BL15" s="80"/>
      <c r="BM15" s="80"/>
      <c r="BN15" s="80"/>
      <c r="BO15" s="80"/>
      <c r="BP15" s="80"/>
      <c r="BQ15" s="80"/>
      <c r="BR15" s="80"/>
      <c r="BS15" s="80"/>
      <c r="BT15" s="81" t="s">
        <v>158</v>
      </c>
      <c r="BU15" s="80"/>
      <c r="BV15" s="80"/>
      <c r="BW15" s="80"/>
      <c r="BX15" s="80"/>
      <c r="BY15" s="80"/>
      <c r="BZ15" s="80"/>
      <c r="CA15" s="80"/>
      <c r="CB15" s="80"/>
      <c r="CC15" s="80"/>
      <c r="CD15" s="80"/>
      <c r="CE15" s="81" t="s">
        <v>158</v>
      </c>
      <c r="CF15" s="80"/>
      <c r="CG15" s="80"/>
      <c r="CH15" s="80"/>
      <c r="CI15" s="80"/>
      <c r="CJ15" s="80"/>
      <c r="CK15" s="80"/>
      <c r="CL15" s="80"/>
      <c r="CM15" s="80"/>
      <c r="CN15" s="80"/>
      <c r="CO15" s="81" t="s">
        <v>158</v>
      </c>
      <c r="CP15" s="80"/>
      <c r="CQ15" s="80"/>
      <c r="CR15" s="80"/>
      <c r="CS15" s="80"/>
      <c r="CT15" s="80"/>
      <c r="CU15" s="80"/>
      <c r="CV15" s="80"/>
      <c r="CW15" s="80"/>
      <c r="CX15" s="80"/>
      <c r="CY15" s="80"/>
      <c r="CZ15" s="81" t="s">
        <v>158</v>
      </c>
      <c r="DA15" s="80"/>
      <c r="DB15" s="80"/>
      <c r="DC15" s="80"/>
      <c r="DD15" s="80"/>
      <c r="DE15" s="80"/>
      <c r="DF15" s="80"/>
      <c r="DG15" s="80"/>
      <c r="DH15" s="80"/>
      <c r="DI15" s="80"/>
      <c r="DJ15" s="81" t="s">
        <v>158</v>
      </c>
      <c r="DK15" s="80"/>
      <c r="DL15" s="80"/>
      <c r="DM15" s="80"/>
      <c r="DN15" s="80"/>
      <c r="DO15" s="80"/>
      <c r="DP15" s="80"/>
      <c r="DQ15" s="80"/>
      <c r="DR15" s="80"/>
      <c r="DS15" s="80"/>
      <c r="DT15" s="81" t="s">
        <v>158</v>
      </c>
      <c r="DU15" s="80"/>
      <c r="DV15" s="80"/>
      <c r="DW15" s="80"/>
      <c r="DX15" s="80"/>
      <c r="DY15" s="80"/>
      <c r="DZ15" s="80"/>
      <c r="EA15" s="80"/>
      <c r="EB15" s="80"/>
      <c r="EC15" s="80"/>
      <c r="ED15" s="81" t="s">
        <v>158</v>
      </c>
      <c r="EE15" s="80"/>
      <c r="EF15" s="80"/>
      <c r="EG15" s="80"/>
      <c r="EH15" s="80"/>
      <c r="EI15" s="80"/>
      <c r="EJ15" s="80"/>
      <c r="EK15" s="80"/>
      <c r="EL15" s="80"/>
      <c r="EM15" s="80"/>
      <c r="EN15" s="81" t="s">
        <v>158</v>
      </c>
      <c r="EO15" s="80"/>
      <c r="EP15" s="80"/>
      <c r="EQ15" s="80"/>
      <c r="ER15" s="80"/>
      <c r="ES15" s="80"/>
      <c r="ET15" s="80"/>
      <c r="EU15" s="80"/>
      <c r="EV15" s="80"/>
      <c r="EW15" s="80"/>
      <c r="EX15" s="80"/>
      <c r="EY15" s="81" t="s">
        <v>158</v>
      </c>
      <c r="EZ15" s="80"/>
      <c r="FA15" s="80"/>
      <c r="FB15" s="80"/>
      <c r="FC15" s="80"/>
      <c r="FD15" s="80"/>
      <c r="FE15" s="80"/>
      <c r="FF15" s="80"/>
      <c r="FG15" s="80"/>
      <c r="FH15" s="80"/>
      <c r="FI15" s="81" t="s">
        <v>158</v>
      </c>
      <c r="FJ15" s="80"/>
      <c r="FK15" s="80"/>
      <c r="FL15" s="80"/>
      <c r="FM15" s="80"/>
      <c r="FN15" s="80"/>
      <c r="FO15" s="80"/>
      <c r="FP15" s="80"/>
      <c r="FQ15" s="80"/>
      <c r="FR15" s="80"/>
      <c r="FS15" s="81" t="s">
        <v>158</v>
      </c>
      <c r="FT15" s="80"/>
      <c r="FU15" s="80"/>
      <c r="FV15" s="80"/>
      <c r="FW15" s="80"/>
      <c r="FX15" s="80"/>
      <c r="FY15" s="80"/>
      <c r="FZ15" s="80"/>
      <c r="GA15" s="80"/>
      <c r="GB15" s="80"/>
      <c r="GC15" s="81" t="s">
        <v>158</v>
      </c>
      <c r="GD15" s="80"/>
      <c r="GE15" s="80"/>
      <c r="GF15" s="80"/>
      <c r="GG15" s="80"/>
      <c r="GH15" s="80"/>
      <c r="GI15" s="80"/>
      <c r="GJ15" s="80"/>
      <c r="GK15" s="80"/>
      <c r="GL15" s="80"/>
      <c r="GM15" s="81" t="s">
        <v>158</v>
      </c>
      <c r="GN15" s="80"/>
      <c r="GO15" s="80"/>
      <c r="GP15" s="80"/>
      <c r="GQ15" s="80"/>
      <c r="GR15" s="80"/>
      <c r="GS15" s="80"/>
      <c r="GT15" s="80"/>
      <c r="GU15" s="80"/>
      <c r="GV15" s="80"/>
      <c r="GW15" s="80"/>
      <c r="GX15" s="81" t="s">
        <v>158</v>
      </c>
      <c r="GY15" s="80"/>
      <c r="GZ15" s="80"/>
      <c r="HA15" s="80"/>
      <c r="HB15" s="80"/>
      <c r="HC15" s="80"/>
      <c r="HD15" s="80"/>
      <c r="HE15" s="80"/>
      <c r="HF15" s="80"/>
      <c r="HG15" s="80"/>
      <c r="HH15" s="81" t="s">
        <v>158</v>
      </c>
      <c r="HI15" s="80"/>
      <c r="HJ15" s="80"/>
      <c r="HK15" s="80"/>
      <c r="HL15" s="80"/>
      <c r="HM15" s="80"/>
      <c r="HN15" s="80"/>
      <c r="HO15" s="80"/>
      <c r="HP15" s="80"/>
      <c r="HQ15" s="80"/>
      <c r="HR15" s="81" t="s">
        <v>158</v>
      </c>
      <c r="HS15" s="80"/>
      <c r="HT15" s="80"/>
      <c r="HU15" s="80"/>
      <c r="HV15" s="80"/>
      <c r="HW15" s="80"/>
      <c r="HX15" s="80"/>
      <c r="HY15" s="80"/>
      <c r="HZ15" s="80"/>
      <c r="IA15" s="80"/>
      <c r="IB15" s="81" t="s">
        <v>158</v>
      </c>
      <c r="IC15" s="80"/>
      <c r="ID15" s="80"/>
      <c r="IE15" s="80"/>
      <c r="IF15" s="80"/>
      <c r="IG15" s="80"/>
      <c r="IH15" s="80"/>
      <c r="II15" s="80"/>
      <c r="IJ15" s="80"/>
      <c r="IK15" s="80"/>
      <c r="IL15" s="81" t="s">
        <v>158</v>
      </c>
      <c r="IM15" s="80"/>
      <c r="IN15" s="80"/>
      <c r="IO15" s="80"/>
      <c r="IP15" s="80"/>
      <c r="IQ15" s="80"/>
      <c r="IR15" s="80"/>
      <c r="IS15" s="80"/>
      <c r="IT15" s="80"/>
      <c r="IU15" s="80"/>
      <c r="IV15" s="80"/>
      <c r="IW15" s="81" t="s">
        <v>158</v>
      </c>
      <c r="IX15" s="80"/>
      <c r="IY15" s="80"/>
      <c r="IZ15" s="80"/>
      <c r="JA15" s="80"/>
      <c r="JB15" s="80"/>
      <c r="JC15" s="80"/>
      <c r="JD15" s="80"/>
      <c r="JE15" s="80"/>
      <c r="JF15" s="80"/>
      <c r="JG15" s="81" t="s">
        <v>158</v>
      </c>
      <c r="JH15" s="80"/>
      <c r="JI15" s="80"/>
      <c r="JJ15" s="80"/>
      <c r="JK15" s="80"/>
      <c r="JL15" s="80"/>
      <c r="JM15" s="80"/>
      <c r="JN15" s="80"/>
      <c r="JO15" s="80"/>
      <c r="JP15" s="80"/>
      <c r="JQ15" s="81" t="s">
        <v>158</v>
      </c>
      <c r="JR15" s="80"/>
      <c r="JS15" s="80"/>
      <c r="JT15" s="80"/>
      <c r="JU15" s="80"/>
      <c r="JV15" s="80"/>
      <c r="JW15" s="80"/>
      <c r="JX15" s="80"/>
      <c r="JY15" s="80"/>
      <c r="JZ15" s="80"/>
      <c r="KA15" s="81" t="s">
        <v>158</v>
      </c>
      <c r="KB15" s="80"/>
      <c r="KC15" s="80"/>
      <c r="KD15" s="80"/>
      <c r="KE15" s="80"/>
      <c r="KF15" s="80"/>
      <c r="KG15" s="80"/>
      <c r="KH15" s="80"/>
      <c r="KI15" s="80"/>
      <c r="KJ15" s="80"/>
      <c r="KK15" s="81" t="s">
        <v>158</v>
      </c>
      <c r="KL15" s="80"/>
      <c r="KM15" s="80"/>
      <c r="KN15" s="80"/>
      <c r="KO15" s="80"/>
      <c r="KP15" s="80"/>
      <c r="KQ15" s="80"/>
      <c r="KR15" s="80"/>
      <c r="KS15" s="80"/>
      <c r="KT15" s="80"/>
      <c r="KU15" s="80"/>
      <c r="KV15" s="81" t="s">
        <v>158</v>
      </c>
      <c r="KW15" s="80"/>
      <c r="KX15" s="80"/>
      <c r="KY15" s="80"/>
      <c r="KZ15" s="80"/>
      <c r="LA15" s="80"/>
      <c r="LB15" s="80"/>
      <c r="LC15" s="80"/>
      <c r="LD15" s="80"/>
      <c r="LE15" s="80"/>
      <c r="LF15" s="81" t="s">
        <v>158</v>
      </c>
      <c r="LG15" s="80"/>
      <c r="LH15" s="80"/>
      <c r="LI15" s="80"/>
      <c r="LJ15" s="80"/>
      <c r="LK15" s="80"/>
      <c r="LL15" s="80"/>
      <c r="LM15" s="80"/>
      <c r="LN15" s="80"/>
      <c r="LO15" s="80"/>
      <c r="LP15" s="81" t="s">
        <v>158</v>
      </c>
      <c r="LQ15" s="80"/>
      <c r="LR15" s="80"/>
      <c r="LS15" s="80"/>
      <c r="LT15" s="80"/>
      <c r="LU15" s="80"/>
      <c r="LV15" s="80"/>
      <c r="LW15" s="80"/>
      <c r="LX15" s="80"/>
      <c r="LY15" s="80"/>
      <c r="LZ15" s="81" t="s">
        <v>158</v>
      </c>
      <c r="MA15" s="80"/>
      <c r="MB15" s="80"/>
      <c r="MC15" s="80"/>
      <c r="MD15" s="80"/>
      <c r="ME15" s="80"/>
      <c r="MF15" s="80"/>
      <c r="MG15" s="80"/>
      <c r="MH15" s="80"/>
      <c r="MI15" s="80"/>
      <c r="MJ15" s="81" t="s">
        <v>158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159</v>
      </c>
      <c r="C16" s="178"/>
      <c r="D16" s="80"/>
      <c r="E16" s="77">
        <f>E15+1</f>
        <v>2</v>
      </c>
      <c r="F16" s="178" t="s">
        <v>92</v>
      </c>
      <c r="G16" s="178"/>
      <c r="H16" s="82" t="s">
        <v>160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161</v>
      </c>
      <c r="C17" s="178"/>
      <c r="D17" s="80"/>
      <c r="E17" s="77">
        <f t="shared" ref="E17" si="8">E16+1</f>
        <v>3</v>
      </c>
      <c r="F17" s="178" t="s">
        <v>162</v>
      </c>
      <c r="G17" s="178"/>
      <c r="H17" s="82" t="s">
        <v>163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164</v>
      </c>
      <c r="AY17" s="85">
        <f>IF(AY7="-",NA(),AY7)</f>
        <v>83.5</v>
      </c>
      <c r="AZ17" s="85">
        <f t="shared" ref="AZ17:BC17" si="9">IF(AZ7="-",NA(),AZ7)</f>
        <v>97.4</v>
      </c>
      <c r="BA17" s="85">
        <f t="shared" si="9"/>
        <v>85.8</v>
      </c>
      <c r="BB17" s="85">
        <f t="shared" si="9"/>
        <v>56.1</v>
      </c>
      <c r="BC17" s="85">
        <f t="shared" si="9"/>
        <v>87.4</v>
      </c>
      <c r="BD17" s="80"/>
      <c r="BE17" s="80"/>
      <c r="BF17" s="80"/>
      <c r="BG17" s="80"/>
      <c r="BH17" s="80"/>
      <c r="BI17" s="84" t="s">
        <v>164</v>
      </c>
      <c r="BJ17" s="85">
        <f>IF(BJ7="-",NA(),BJ7)</f>
        <v>80.900000000000006</v>
      </c>
      <c r="BK17" s="85">
        <f t="shared" ref="BK17:BN17" si="10">IF(BK7="-",NA(),BK7)</f>
        <v>92.2</v>
      </c>
      <c r="BL17" s="85">
        <f t="shared" si="10"/>
        <v>81</v>
      </c>
      <c r="BM17" s="85">
        <f t="shared" si="10"/>
        <v>54.8</v>
      </c>
      <c r="BN17" s="85">
        <f t="shared" si="10"/>
        <v>86.3</v>
      </c>
      <c r="BO17" s="80"/>
      <c r="BP17" s="80"/>
      <c r="BQ17" s="80"/>
      <c r="BR17" s="80"/>
      <c r="BS17" s="80"/>
      <c r="BT17" s="84" t="s">
        <v>164</v>
      </c>
      <c r="BU17" s="85">
        <f>IF(BU7="-",NA(),BU7)</f>
        <v>737.5</v>
      </c>
      <c r="BV17" s="85">
        <f t="shared" ref="BV17:BY17" si="11">IF(BV7="-",NA(),BV7)</f>
        <v>256.3</v>
      </c>
      <c r="BW17" s="85">
        <f t="shared" si="11"/>
        <v>611</v>
      </c>
      <c r="BX17" s="85">
        <f t="shared" si="11"/>
        <v>287.39999999999998</v>
      </c>
      <c r="BY17" s="85">
        <f t="shared" si="11"/>
        <v>344.5</v>
      </c>
      <c r="BZ17" s="80"/>
      <c r="CA17" s="80"/>
      <c r="CB17" s="80"/>
      <c r="CC17" s="80"/>
      <c r="CD17" s="80"/>
      <c r="CE17" s="84" t="s">
        <v>164</v>
      </c>
      <c r="CF17" s="85">
        <f>IF(CF7="-",NA(),CF7)</f>
        <v>11533.3</v>
      </c>
      <c r="CG17" s="85">
        <f t="shared" ref="CG17:CJ17" si="12">IF(CG7="-",NA(),CG7)</f>
        <v>11194.4</v>
      </c>
      <c r="CH17" s="85">
        <f t="shared" si="12"/>
        <v>27248.799999999999</v>
      </c>
      <c r="CI17" s="85">
        <f t="shared" si="12"/>
        <v>43775.1</v>
      </c>
      <c r="CJ17" s="85">
        <f t="shared" si="12"/>
        <v>22046</v>
      </c>
      <c r="CK17" s="80"/>
      <c r="CL17" s="80"/>
      <c r="CM17" s="80"/>
      <c r="CN17" s="80"/>
      <c r="CO17" s="84" t="s">
        <v>164</v>
      </c>
      <c r="CP17" s="86">
        <f>IF(CP7="-",NA(),CP7)</f>
        <v>287783</v>
      </c>
      <c r="CQ17" s="86">
        <f t="shared" ref="CQ17:CT17" si="13">IF(CQ7="-",NA(),CQ7)</f>
        <v>204249</v>
      </c>
      <c r="CR17" s="86">
        <f t="shared" si="13"/>
        <v>459619</v>
      </c>
      <c r="CS17" s="86">
        <f t="shared" si="13"/>
        <v>471571</v>
      </c>
      <c r="CT17" s="86">
        <f t="shared" si="13"/>
        <v>595873</v>
      </c>
      <c r="CU17" s="80"/>
      <c r="CV17" s="80"/>
      <c r="CW17" s="80"/>
      <c r="CX17" s="80"/>
      <c r="CY17" s="80"/>
      <c r="CZ17" s="84" t="s">
        <v>164</v>
      </c>
      <c r="DA17" s="85">
        <f>IF(DA7="-",NA(),DA7)</f>
        <v>26</v>
      </c>
      <c r="DB17" s="85">
        <f t="shared" ref="DB17:DE17" si="14">IF(DB7="-",NA(),DB7)</f>
        <v>20.8</v>
      </c>
      <c r="DC17" s="85">
        <f t="shared" si="14"/>
        <v>13.1</v>
      </c>
      <c r="DD17" s="85">
        <f t="shared" si="14"/>
        <v>7.3</v>
      </c>
      <c r="DE17" s="85">
        <f t="shared" si="14"/>
        <v>20.7</v>
      </c>
      <c r="DF17" s="80"/>
      <c r="DG17" s="80"/>
      <c r="DH17" s="80"/>
      <c r="DI17" s="80"/>
      <c r="DJ17" s="84" t="s">
        <v>164</v>
      </c>
      <c r="DK17" s="85">
        <f>IF(DK7="-",NA(),DK7)</f>
        <v>22.3</v>
      </c>
      <c r="DL17" s="85">
        <f t="shared" ref="DL17:DO17" si="15">IF(DL7="-",NA(),DL7)</f>
        <v>6.9</v>
      </c>
      <c r="DM17" s="85">
        <f t="shared" si="15"/>
        <v>7.4</v>
      </c>
      <c r="DN17" s="85">
        <f t="shared" si="15"/>
        <v>15.9</v>
      </c>
      <c r="DO17" s="85">
        <f t="shared" si="15"/>
        <v>4</v>
      </c>
      <c r="DP17" s="80"/>
      <c r="DQ17" s="80"/>
      <c r="DR17" s="80"/>
      <c r="DS17" s="80"/>
      <c r="DT17" s="84" t="s">
        <v>164</v>
      </c>
      <c r="DU17" s="85">
        <f>IF(DU7="-",NA(),DU7)</f>
        <v>230.5</v>
      </c>
      <c r="DV17" s="85">
        <f t="shared" ref="DV17:DY17" si="16">IF(DV7="-",NA(),DV7)</f>
        <v>602.9</v>
      </c>
      <c r="DW17" s="85">
        <f t="shared" si="16"/>
        <v>465</v>
      </c>
      <c r="DX17" s="85">
        <f t="shared" si="16"/>
        <v>1040.0999999999999</v>
      </c>
      <c r="DY17" s="85">
        <f t="shared" si="16"/>
        <v>556.70000000000005</v>
      </c>
      <c r="DZ17" s="80"/>
      <c r="EA17" s="80"/>
      <c r="EB17" s="80"/>
      <c r="EC17" s="80"/>
      <c r="ED17" s="84" t="s">
        <v>164</v>
      </c>
      <c r="EE17" s="85">
        <f>IF(EE7="-",NA(),EE7)</f>
        <v>71.3</v>
      </c>
      <c r="EF17" s="85">
        <f t="shared" ref="EF17:EI17" si="17">IF(EF7="-",NA(),EF7)</f>
        <v>68.599999999999994</v>
      </c>
      <c r="EG17" s="85">
        <f t="shared" si="17"/>
        <v>48.2</v>
      </c>
      <c r="EH17" s="85">
        <f t="shared" si="17"/>
        <v>49.7</v>
      </c>
      <c r="EI17" s="85">
        <f t="shared" si="17"/>
        <v>32</v>
      </c>
      <c r="EJ17" s="80"/>
      <c r="EK17" s="80"/>
      <c r="EL17" s="80"/>
      <c r="EM17" s="80"/>
      <c r="EN17" s="84" t="s">
        <v>164</v>
      </c>
      <c r="EO17" s="85">
        <f>IF(EO7="-",NA(),EO7)</f>
        <v>11.3</v>
      </c>
      <c r="EP17" s="85">
        <f t="shared" ref="EP17:ES17" si="18">IF(EP7="-",NA(),EP7)</f>
        <v>10</v>
      </c>
      <c r="EQ17" s="85">
        <f t="shared" si="18"/>
        <v>93.1</v>
      </c>
      <c r="ER17" s="85">
        <f t="shared" si="18"/>
        <v>90.7</v>
      </c>
      <c r="ES17" s="85">
        <f t="shared" si="18"/>
        <v>96.1</v>
      </c>
      <c r="ET17" s="80"/>
      <c r="EU17" s="80"/>
      <c r="EV17" s="80"/>
      <c r="EW17" s="80"/>
      <c r="EX17" s="80"/>
      <c r="EY17" s="84" t="s">
        <v>164</v>
      </c>
      <c r="EZ17" s="85">
        <f>IF(EZ7="-",NA(),EZ7)</f>
        <v>26.6</v>
      </c>
      <c r="FA17" s="85">
        <f t="shared" ref="FA17:FD17" si="19">IF(FA7="-",NA(),FA7)</f>
        <v>21.3</v>
      </c>
      <c r="FB17" s="85">
        <f t="shared" si="19"/>
        <v>13.1</v>
      </c>
      <c r="FC17" s="85">
        <f t="shared" si="19"/>
        <v>7.3</v>
      </c>
      <c r="FD17" s="85">
        <f t="shared" si="19"/>
        <v>20.7</v>
      </c>
      <c r="FE17" s="80"/>
      <c r="FF17" s="80"/>
      <c r="FG17" s="80"/>
      <c r="FH17" s="80"/>
      <c r="FI17" s="84" t="s">
        <v>164</v>
      </c>
      <c r="FJ17" s="85">
        <f>IF(FJ7="-",NA(),FJ7)</f>
        <v>21.4</v>
      </c>
      <c r="FK17" s="85">
        <f t="shared" ref="FK17:FN17" si="20">IF(FK7="-",NA(),FK7)</f>
        <v>6.7</v>
      </c>
      <c r="FL17" s="85">
        <f t="shared" si="20"/>
        <v>7.4</v>
      </c>
      <c r="FM17" s="85">
        <f t="shared" si="20"/>
        <v>15.9</v>
      </c>
      <c r="FN17" s="85">
        <f t="shared" si="20"/>
        <v>4</v>
      </c>
      <c r="FO17" s="80"/>
      <c r="FP17" s="80"/>
      <c r="FQ17" s="80"/>
      <c r="FR17" s="80"/>
      <c r="FS17" s="84" t="s">
        <v>164</v>
      </c>
      <c r="FT17" s="85">
        <f>IF(FT7="-",NA(),FT7)</f>
        <v>228.6</v>
      </c>
      <c r="FU17" s="85">
        <f t="shared" ref="FU17:FX17" si="21">IF(FU7="-",NA(),FU7)</f>
        <v>602.9</v>
      </c>
      <c r="FV17" s="85">
        <f t="shared" si="21"/>
        <v>465</v>
      </c>
      <c r="FW17" s="85">
        <f t="shared" si="21"/>
        <v>1040.0999999999999</v>
      </c>
      <c r="FX17" s="85">
        <f t="shared" si="21"/>
        <v>556.70000000000005</v>
      </c>
      <c r="FY17" s="80"/>
      <c r="FZ17" s="80"/>
      <c r="GA17" s="80"/>
      <c r="GB17" s="80"/>
      <c r="GC17" s="84" t="s">
        <v>164</v>
      </c>
      <c r="GD17" s="85">
        <f>IF(GD7="-",NA(),GD7)</f>
        <v>71.400000000000006</v>
      </c>
      <c r="GE17" s="85">
        <f t="shared" ref="GE17:GH17" si="22">IF(GE7="-",NA(),GE7)</f>
        <v>68.599999999999994</v>
      </c>
      <c r="GF17" s="85">
        <f t="shared" si="22"/>
        <v>48.2</v>
      </c>
      <c r="GG17" s="85">
        <f t="shared" si="22"/>
        <v>49.7</v>
      </c>
      <c r="GH17" s="85">
        <f t="shared" si="22"/>
        <v>32</v>
      </c>
      <c r="GI17" s="80"/>
      <c r="GJ17" s="80"/>
      <c r="GK17" s="80"/>
      <c r="GL17" s="80"/>
      <c r="GM17" s="84" t="s">
        <v>164</v>
      </c>
      <c r="GN17" s="85">
        <f>IF(GN7="-",NA(),GN7)</f>
        <v>10.5</v>
      </c>
      <c r="GO17" s="85">
        <f t="shared" ref="GO17:GR17" si="23">IF(GO7="-",NA(),GO7)</f>
        <v>9.6999999999999993</v>
      </c>
      <c r="GP17" s="85">
        <f t="shared" si="23"/>
        <v>93.1</v>
      </c>
      <c r="GQ17" s="85">
        <f t="shared" si="23"/>
        <v>90.7</v>
      </c>
      <c r="GR17" s="85">
        <f t="shared" si="23"/>
        <v>96.1</v>
      </c>
      <c r="GS17" s="80"/>
      <c r="GT17" s="80"/>
      <c r="GU17" s="80"/>
      <c r="GV17" s="80"/>
      <c r="GW17" s="80"/>
      <c r="GX17" s="84" t="s">
        <v>164</v>
      </c>
      <c r="GY17" s="85" t="e">
        <f>IF(GY7="-",NA(),GY7)</f>
        <v>#N/A</v>
      </c>
      <c r="GZ17" s="85" t="e">
        <f t="shared" ref="GZ17:HC17" si="24">IF(GZ7="-",NA(),GZ7)</f>
        <v>#N/A</v>
      </c>
      <c r="HA17" s="85" t="e">
        <f t="shared" si="24"/>
        <v>#N/A</v>
      </c>
      <c r="HB17" s="85" t="e">
        <f t="shared" si="24"/>
        <v>#N/A</v>
      </c>
      <c r="HC17" s="85" t="e">
        <f t="shared" si="24"/>
        <v>#N/A</v>
      </c>
      <c r="HD17" s="80"/>
      <c r="HE17" s="80"/>
      <c r="HF17" s="80"/>
      <c r="HG17" s="80"/>
      <c r="HH17" s="84" t="s">
        <v>164</v>
      </c>
      <c r="HI17" s="85" t="e">
        <f>IF(HI7="-",NA(),HI7)</f>
        <v>#N/A</v>
      </c>
      <c r="HJ17" s="85" t="e">
        <f t="shared" ref="HJ17:HM17" si="25">IF(HJ7="-",NA(),HJ7)</f>
        <v>#N/A</v>
      </c>
      <c r="HK17" s="85" t="e">
        <f t="shared" si="25"/>
        <v>#N/A</v>
      </c>
      <c r="HL17" s="85" t="e">
        <f t="shared" si="25"/>
        <v>#N/A</v>
      </c>
      <c r="HM17" s="85" t="e">
        <f t="shared" si="25"/>
        <v>#N/A</v>
      </c>
      <c r="HN17" s="80"/>
      <c r="HO17" s="80"/>
      <c r="HP17" s="80"/>
      <c r="HQ17" s="80"/>
      <c r="HR17" s="84" t="s">
        <v>164</v>
      </c>
      <c r="HS17" s="85" t="e">
        <f>IF(HS7="-",NA(),HS7)</f>
        <v>#N/A</v>
      </c>
      <c r="HT17" s="85" t="e">
        <f t="shared" ref="HT17:HW17" si="26">IF(HT7="-",NA(),HT7)</f>
        <v>#N/A</v>
      </c>
      <c r="HU17" s="85" t="e">
        <f t="shared" si="26"/>
        <v>#N/A</v>
      </c>
      <c r="HV17" s="85" t="e">
        <f t="shared" si="26"/>
        <v>#N/A</v>
      </c>
      <c r="HW17" s="85" t="e">
        <f t="shared" si="26"/>
        <v>#N/A</v>
      </c>
      <c r="HX17" s="80"/>
      <c r="HY17" s="80"/>
      <c r="HZ17" s="80"/>
      <c r="IA17" s="80"/>
      <c r="IB17" s="84" t="s">
        <v>164</v>
      </c>
      <c r="IC17" s="85" t="e">
        <f>IF(IC7="-",NA(),IC7)</f>
        <v>#N/A</v>
      </c>
      <c r="ID17" s="85" t="e">
        <f t="shared" ref="ID17:IG17" si="27">IF(ID7="-",NA(),ID7)</f>
        <v>#N/A</v>
      </c>
      <c r="IE17" s="85" t="e">
        <f t="shared" si="27"/>
        <v>#N/A</v>
      </c>
      <c r="IF17" s="85" t="e">
        <f t="shared" si="27"/>
        <v>#N/A</v>
      </c>
      <c r="IG17" s="85" t="e">
        <f t="shared" si="27"/>
        <v>#N/A</v>
      </c>
      <c r="IH17" s="80"/>
      <c r="II17" s="80"/>
      <c r="IJ17" s="80"/>
      <c r="IK17" s="80"/>
      <c r="IL17" s="84" t="s">
        <v>164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164</v>
      </c>
      <c r="IX17" s="85">
        <f>IF(IX7="-",NA(),IX7)</f>
        <v>4.4000000000000004</v>
      </c>
      <c r="IY17" s="85">
        <f t="shared" ref="IY17:JB17" si="29">IF(IY7="-",NA(),IY7)</f>
        <v>1.4</v>
      </c>
      <c r="IZ17" s="85" t="e">
        <f t="shared" si="29"/>
        <v>#N/A</v>
      </c>
      <c r="JA17" s="85" t="e">
        <f t="shared" si="29"/>
        <v>#N/A</v>
      </c>
      <c r="JB17" s="85" t="e">
        <f t="shared" si="29"/>
        <v>#N/A</v>
      </c>
      <c r="JC17" s="80"/>
      <c r="JD17" s="80"/>
      <c r="JE17" s="80"/>
      <c r="JF17" s="80"/>
      <c r="JG17" s="84" t="s">
        <v>164</v>
      </c>
      <c r="JH17" s="85">
        <f>IF(JH7="-",NA(),JH7)</f>
        <v>39.9</v>
      </c>
      <c r="JI17" s="85">
        <f t="shared" ref="JI17:JL17" si="30">IF(JI7="-",NA(),JI7)</f>
        <v>34.700000000000003</v>
      </c>
      <c r="JJ17" s="85" t="e">
        <f t="shared" si="30"/>
        <v>#N/A</v>
      </c>
      <c r="JK17" s="85" t="e">
        <f t="shared" si="30"/>
        <v>#N/A</v>
      </c>
      <c r="JL17" s="85" t="e">
        <f t="shared" si="30"/>
        <v>#N/A</v>
      </c>
      <c r="JM17" s="80"/>
      <c r="JN17" s="80"/>
      <c r="JO17" s="80"/>
      <c r="JP17" s="80"/>
      <c r="JQ17" s="84" t="s">
        <v>164</v>
      </c>
      <c r="JR17" s="85">
        <f>IF(JR7="-",NA(),JR7)</f>
        <v>430</v>
      </c>
      <c r="JS17" s="85">
        <f t="shared" ref="JS17:JV17" si="31">IF(JS7="-",NA(),JS7)</f>
        <v>623.4</v>
      </c>
      <c r="JT17" s="85" t="e">
        <f t="shared" si="31"/>
        <v>#N/A</v>
      </c>
      <c r="JU17" s="85" t="e">
        <f t="shared" si="31"/>
        <v>#N/A</v>
      </c>
      <c r="JV17" s="85" t="e">
        <f t="shared" si="31"/>
        <v>#N/A</v>
      </c>
      <c r="JW17" s="80"/>
      <c r="JX17" s="80"/>
      <c r="JY17" s="80"/>
      <c r="JZ17" s="80"/>
      <c r="KA17" s="84" t="s">
        <v>164</v>
      </c>
      <c r="KB17" s="85">
        <f>IF(KB7="-",NA(),KB7)</f>
        <v>69.400000000000006</v>
      </c>
      <c r="KC17" s="85" t="e">
        <f t="shared" ref="KC17:KF17" si="32">IF(KC7="-",NA(),KC7)</f>
        <v>#N/A</v>
      </c>
      <c r="KD17" s="85" t="e">
        <f t="shared" si="32"/>
        <v>#N/A</v>
      </c>
      <c r="KE17" s="85" t="e">
        <f t="shared" si="32"/>
        <v>#N/A</v>
      </c>
      <c r="KF17" s="85" t="e">
        <f t="shared" si="32"/>
        <v>#N/A</v>
      </c>
      <c r="KG17" s="80"/>
      <c r="KH17" s="80"/>
      <c r="KI17" s="80"/>
      <c r="KJ17" s="80"/>
      <c r="KK17" s="84" t="s">
        <v>164</v>
      </c>
      <c r="KL17" s="85">
        <f>IF(KL7="-",NA(),KL7)</f>
        <v>100</v>
      </c>
      <c r="KM17" s="85">
        <f t="shared" ref="KM17:KP17" si="33">IF(KM7="-",NA(),KM7)</f>
        <v>100</v>
      </c>
      <c r="KN17" s="85" t="e">
        <f t="shared" si="33"/>
        <v>#N/A</v>
      </c>
      <c r="KO17" s="85" t="e">
        <f t="shared" si="33"/>
        <v>#N/A</v>
      </c>
      <c r="KP17" s="85" t="e">
        <f t="shared" si="33"/>
        <v>#N/A</v>
      </c>
      <c r="KQ17" s="80"/>
      <c r="KR17" s="80"/>
      <c r="KS17" s="80"/>
      <c r="KT17" s="80"/>
      <c r="KU17" s="80"/>
      <c r="KV17" s="84" t="s">
        <v>164</v>
      </c>
      <c r="KW17" s="85" t="e">
        <f>IF(KW7="-",NA(),KW7)</f>
        <v>#N/A</v>
      </c>
      <c r="KX17" s="85" t="e">
        <f t="shared" ref="KX17:LA17" si="34">IF(KX7="-",NA(),KX7)</f>
        <v>#N/A</v>
      </c>
      <c r="KY17" s="85" t="e">
        <f t="shared" si="34"/>
        <v>#N/A</v>
      </c>
      <c r="KZ17" s="85" t="e">
        <f t="shared" si="34"/>
        <v>#N/A</v>
      </c>
      <c r="LA17" s="85" t="e">
        <f t="shared" si="34"/>
        <v>#N/A</v>
      </c>
      <c r="LB17" s="80"/>
      <c r="LC17" s="80"/>
      <c r="LD17" s="80"/>
      <c r="LE17" s="80"/>
      <c r="LF17" s="84" t="s">
        <v>164</v>
      </c>
      <c r="LG17" s="85" t="e">
        <f>IF(LG7="-",NA(),LG7)</f>
        <v>#N/A</v>
      </c>
      <c r="LH17" s="85" t="e">
        <f t="shared" ref="LH17:LK17" si="35">IF(LH7="-",NA(),LH7)</f>
        <v>#N/A</v>
      </c>
      <c r="LI17" s="85" t="e">
        <f t="shared" si="35"/>
        <v>#N/A</v>
      </c>
      <c r="LJ17" s="85" t="e">
        <f t="shared" si="35"/>
        <v>#N/A</v>
      </c>
      <c r="LK17" s="85" t="e">
        <f t="shared" si="35"/>
        <v>#N/A</v>
      </c>
      <c r="LL17" s="80"/>
      <c r="LM17" s="80"/>
      <c r="LN17" s="80"/>
      <c r="LO17" s="80"/>
      <c r="LP17" s="84" t="s">
        <v>164</v>
      </c>
      <c r="LQ17" s="85" t="e">
        <f>IF(LQ7="-",NA(),LQ7)</f>
        <v>#N/A</v>
      </c>
      <c r="LR17" s="85" t="e">
        <f t="shared" ref="LR17:LU17" si="36">IF(LR7="-",NA(),LR7)</f>
        <v>#N/A</v>
      </c>
      <c r="LS17" s="85" t="e">
        <f t="shared" si="36"/>
        <v>#N/A</v>
      </c>
      <c r="LT17" s="85" t="e">
        <f t="shared" si="36"/>
        <v>#N/A</v>
      </c>
      <c r="LU17" s="85" t="e">
        <f t="shared" si="36"/>
        <v>#N/A</v>
      </c>
      <c r="LV17" s="80"/>
      <c r="LW17" s="80"/>
      <c r="LX17" s="80"/>
      <c r="LY17" s="80"/>
      <c r="LZ17" s="84" t="s">
        <v>164</v>
      </c>
      <c r="MA17" s="85" t="e">
        <f>IF(MA7="-",NA(),MA7)</f>
        <v>#N/A</v>
      </c>
      <c r="MB17" s="85" t="e">
        <f t="shared" ref="MB17:ME17" si="37">IF(MB7="-",NA(),MB7)</f>
        <v>#N/A</v>
      </c>
      <c r="MC17" s="85" t="e">
        <f t="shared" si="37"/>
        <v>#N/A</v>
      </c>
      <c r="MD17" s="85" t="e">
        <f t="shared" si="37"/>
        <v>#N/A</v>
      </c>
      <c r="ME17" s="85" t="e">
        <f t="shared" si="37"/>
        <v>#N/A</v>
      </c>
      <c r="MF17" s="80"/>
      <c r="MG17" s="80"/>
      <c r="MH17" s="80"/>
      <c r="MI17" s="80"/>
      <c r="MJ17" s="84" t="s">
        <v>164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166</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166</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166</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166</v>
      </c>
      <c r="CF18" s="85">
        <f>IF(CK7="-",NA(),CK7)</f>
        <v>9078.5</v>
      </c>
      <c r="CG18" s="85">
        <f t="shared" ref="CG18:CJ18" si="42">IF(CL7="-",NA(),CL7)</f>
        <v>9106</v>
      </c>
      <c r="CH18" s="85">
        <f t="shared" si="42"/>
        <v>9268.1</v>
      </c>
      <c r="CI18" s="85">
        <f t="shared" si="42"/>
        <v>9846.1</v>
      </c>
      <c r="CJ18" s="85">
        <f t="shared" si="42"/>
        <v>10480.4</v>
      </c>
      <c r="CK18" s="80"/>
      <c r="CL18" s="80"/>
      <c r="CM18" s="80"/>
      <c r="CN18" s="80"/>
      <c r="CO18" s="84" t="s">
        <v>166</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166</v>
      </c>
      <c r="DA18" s="85">
        <f>IF(DF7="-",NA(),DF7)</f>
        <v>35</v>
      </c>
      <c r="DB18" s="85">
        <f t="shared" ref="DB18:DE18" si="44">IF(DG7="-",NA(),DG7)</f>
        <v>34.799999999999997</v>
      </c>
      <c r="DC18" s="85">
        <f t="shared" si="44"/>
        <v>34.4</v>
      </c>
      <c r="DD18" s="85">
        <f t="shared" si="44"/>
        <v>31.9</v>
      </c>
      <c r="DE18" s="85">
        <f t="shared" si="44"/>
        <v>31.3</v>
      </c>
      <c r="DF18" s="80"/>
      <c r="DG18" s="80"/>
      <c r="DH18" s="80"/>
      <c r="DI18" s="80"/>
      <c r="DJ18" s="84" t="s">
        <v>166</v>
      </c>
      <c r="DK18" s="85">
        <f>IF(DP7="-",NA(),DP7)</f>
        <v>20</v>
      </c>
      <c r="DL18" s="85">
        <f t="shared" ref="DL18:DO18" si="45">IF(DQ7="-",NA(),DQ7)</f>
        <v>18.5</v>
      </c>
      <c r="DM18" s="85">
        <f t="shared" si="45"/>
        <v>20.5</v>
      </c>
      <c r="DN18" s="85">
        <f t="shared" si="45"/>
        <v>18.899999999999999</v>
      </c>
      <c r="DO18" s="85">
        <f t="shared" si="45"/>
        <v>20.9</v>
      </c>
      <c r="DP18" s="80"/>
      <c r="DQ18" s="80"/>
      <c r="DR18" s="80"/>
      <c r="DS18" s="80"/>
      <c r="DT18" s="84" t="s">
        <v>166</v>
      </c>
      <c r="DU18" s="85">
        <f>IF(DZ7="-",NA(),DZ7)</f>
        <v>90.4</v>
      </c>
      <c r="DV18" s="85">
        <f t="shared" ref="DV18:DY18" si="46">IF(EA7="-",NA(),EA7)</f>
        <v>94</v>
      </c>
      <c r="DW18" s="85">
        <f t="shared" si="46"/>
        <v>96.3</v>
      </c>
      <c r="DX18" s="85">
        <f t="shared" si="46"/>
        <v>102.6</v>
      </c>
      <c r="DY18" s="85">
        <f t="shared" si="46"/>
        <v>105.3</v>
      </c>
      <c r="DZ18" s="80"/>
      <c r="EA18" s="80"/>
      <c r="EB18" s="80"/>
      <c r="EC18" s="80"/>
      <c r="ED18" s="84" t="s">
        <v>166</v>
      </c>
      <c r="EE18" s="85">
        <f>IF(EJ7="-",NA(),EJ7)</f>
        <v>61.2</v>
      </c>
      <c r="EF18" s="85">
        <f t="shared" ref="EF18:EI18" si="47">IF(EK7="-",NA(),EK7)</f>
        <v>61.9</v>
      </c>
      <c r="EG18" s="85">
        <f t="shared" si="47"/>
        <v>62</v>
      </c>
      <c r="EH18" s="85">
        <f t="shared" si="47"/>
        <v>60.7</v>
      </c>
      <c r="EI18" s="85">
        <f t="shared" si="47"/>
        <v>60.9</v>
      </c>
      <c r="EJ18" s="80"/>
      <c r="EK18" s="80"/>
      <c r="EL18" s="80"/>
      <c r="EM18" s="80"/>
      <c r="EN18" s="84" t="s">
        <v>166</v>
      </c>
      <c r="EO18" s="85">
        <f>IF(ET7="-",NA(),ET7)</f>
        <v>22.6</v>
      </c>
      <c r="EP18" s="85">
        <f t="shared" ref="EP18:ES18" si="48">IF(EU7="-",NA(),EU7)</f>
        <v>23.3</v>
      </c>
      <c r="EQ18" s="85">
        <f t="shared" si="48"/>
        <v>25</v>
      </c>
      <c r="ER18" s="85">
        <f t="shared" si="48"/>
        <v>29.2</v>
      </c>
      <c r="ES18" s="85">
        <f t="shared" si="48"/>
        <v>30.9</v>
      </c>
      <c r="ET18" s="80"/>
      <c r="EU18" s="80"/>
      <c r="EV18" s="80"/>
      <c r="EW18" s="80"/>
      <c r="EX18" s="80"/>
      <c r="EY18" s="84" t="s">
        <v>166</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166</v>
      </c>
      <c r="FJ18" s="85">
        <f>IF(OR(NOT($FJ$8),FO7="-"),NA(),FO7)</f>
        <v>21.5</v>
      </c>
      <c r="FK18" s="85">
        <f>IF(OR(NOT($FJ$8),FP7="-"),NA(),FP7)</f>
        <v>20</v>
      </c>
      <c r="FL18" s="85">
        <f>IF(OR(NOT($FJ$8),FQ7="-"),NA(),FQ7)</f>
        <v>21.9</v>
      </c>
      <c r="FM18" s="85">
        <f>IF(OR(NOT($FJ$8),FR7="-"),NA(),FR7)</f>
        <v>20.2</v>
      </c>
      <c r="FN18" s="85">
        <f>IF(OR(NOT($FJ$8),FS7="-"),NA(),FS7)</f>
        <v>22</v>
      </c>
      <c r="FO18" s="80"/>
      <c r="FP18" s="80"/>
      <c r="FQ18" s="80"/>
      <c r="FR18" s="80"/>
      <c r="FS18" s="84" t="s">
        <v>166</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166</v>
      </c>
      <c r="GD18" s="85">
        <f>IF(OR(NOT($GD$8),GI7="-"),NA(),GI7)</f>
        <v>63.4</v>
      </c>
      <c r="GE18" s="85">
        <f>IF(OR(NOT($GD$8),GJ7="-"),NA(),GJ7)</f>
        <v>63.8</v>
      </c>
      <c r="GF18" s="85">
        <f>IF(OR(NOT($GD$8),GK7="-"),NA(),GK7)</f>
        <v>63.6</v>
      </c>
      <c r="GG18" s="85">
        <f>IF(OR(NOT($GD$8),GL7="-"),NA(),GL7)</f>
        <v>62</v>
      </c>
      <c r="GH18" s="85">
        <f>IF(OR(NOT($GD$8),GM7="-"),NA(),GM7)</f>
        <v>62</v>
      </c>
      <c r="GI18" s="80"/>
      <c r="GJ18" s="80"/>
      <c r="GK18" s="80"/>
      <c r="GL18" s="80"/>
      <c r="GM18" s="84" t="s">
        <v>166</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166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166</v>
      </c>
      <c r="IX18" s="85">
        <f>IF(OR(NOT($IX$8),JC7="-"),NA(),JC7)</f>
        <v>19.899999999999999</v>
      </c>
      <c r="IY18" s="85">
        <f>IF(OR(NOT($IX$8),JD7="-"),NA(),JD7)</f>
        <v>16.899999999999999</v>
      </c>
      <c r="IZ18" s="85">
        <f>IF(OR(NOT($IX$8),JE7="-"),NA(),JE7)</f>
        <v>20.9</v>
      </c>
      <c r="JA18" s="85">
        <f>IF(OR(NOT($IX$8),JF7="-"),NA(),JF7)</f>
        <v>21.5</v>
      </c>
      <c r="JB18" s="85">
        <f>IF(OR(NOT($IX$8),JG7="-"),NA(),JG7)</f>
        <v>21.2</v>
      </c>
      <c r="JC18" s="80"/>
      <c r="JD18" s="80"/>
      <c r="JE18" s="80"/>
      <c r="JF18" s="80"/>
      <c r="JG18" s="84" t="s">
        <v>166</v>
      </c>
      <c r="JH18" s="85">
        <f>IF(OR(NOT($JH$8),JM7="-"),NA(),JM7)</f>
        <v>12.9</v>
      </c>
      <c r="JI18" s="85">
        <f>IF(OR(NOT($JH$8),JN7="-"),NA(),JN7)</f>
        <v>14</v>
      </c>
      <c r="JJ18" s="85">
        <f>IF(OR(NOT($JH$8),JO7="-"),NA(),JO7)</f>
        <v>15.5</v>
      </c>
      <c r="JK18" s="85">
        <f>IF(OR(NOT($JH$8),JP7="-"),NA(),JP7)</f>
        <v>16.2</v>
      </c>
      <c r="JL18" s="85">
        <f>IF(OR(NOT($JH$8),JQ7="-"),NA(),JQ7)</f>
        <v>19.8</v>
      </c>
      <c r="JM18" s="80"/>
      <c r="JN18" s="80"/>
      <c r="JO18" s="80"/>
      <c r="JP18" s="80"/>
      <c r="JQ18" s="84" t="s">
        <v>166</v>
      </c>
      <c r="JR18" s="85">
        <f>IF(OR(NOT($JR$8),JW7="-"),NA(),JW7)</f>
        <v>155.5</v>
      </c>
      <c r="JS18" s="85">
        <f>IF(OR(NOT($JR$8),JX7="-"),NA(),JX7)</f>
        <v>121</v>
      </c>
      <c r="JT18" s="85">
        <f>IF(OR(NOT($JR$8),JY7="-"),NA(),JY7)</f>
        <v>81.7</v>
      </c>
      <c r="JU18" s="85">
        <f>IF(OR(NOT($JR$8),JZ7="-"),NA(),JZ7)</f>
        <v>91.3</v>
      </c>
      <c r="JV18" s="85">
        <f>IF(OR(NOT($JR$8),KA7="-"),NA(),KA7)</f>
        <v>96.9</v>
      </c>
      <c r="JW18" s="80"/>
      <c r="JX18" s="80"/>
      <c r="JY18" s="80"/>
      <c r="JZ18" s="80"/>
      <c r="KA18" s="84" t="s">
        <v>166</v>
      </c>
      <c r="KB18" s="85">
        <f>IF(OR(NOT($KB$8),KG7="-"),NA(),KG7)</f>
        <v>32.4</v>
      </c>
      <c r="KC18" s="85">
        <f>IF(OR(NOT($KB$8),KH7="-"),NA(),KH7)</f>
        <v>42.4</v>
      </c>
      <c r="KD18" s="85">
        <f>IF(OR(NOT($KB$8),KI7="-"),NA(),KI7)</f>
        <v>45.4</v>
      </c>
      <c r="KE18" s="85">
        <f>IF(OR(NOT($KB$8),KJ7="-"),NA(),KJ7)</f>
        <v>44.2</v>
      </c>
      <c r="KF18" s="85">
        <f>IF(OR(NOT($KB$8),KK7="-"),NA(),KK7)</f>
        <v>45.5</v>
      </c>
      <c r="KG18" s="80"/>
      <c r="KH18" s="80"/>
      <c r="KI18" s="80"/>
      <c r="KJ18" s="80"/>
      <c r="KK18" s="84" t="s">
        <v>166</v>
      </c>
      <c r="KL18" s="85">
        <f>IF(OR(NOT($KL$8),KQ7="-"),NA(),KQ7)</f>
        <v>100</v>
      </c>
      <c r="KM18" s="85">
        <f>IF(OR(NOT($KL$8),KR7="-"),NA(),KR7)</f>
        <v>100</v>
      </c>
      <c r="KN18" s="85">
        <f>IF(OR(NOT($KL$8),KS7="-"),NA(),KS7)</f>
        <v>100</v>
      </c>
      <c r="KO18" s="85">
        <f>IF(OR(NOT($KL$8),KT7="-"),NA(),KT7)</f>
        <v>99.9</v>
      </c>
      <c r="KP18" s="85">
        <f>IF(OR(NOT($KL$8),KU7="-"),NA(),KU7)</f>
        <v>99.9</v>
      </c>
      <c r="KQ18" s="80"/>
      <c r="KR18" s="80"/>
      <c r="KS18" s="80"/>
      <c r="KT18" s="80"/>
      <c r="KU18" s="80"/>
      <c r="KV18" s="84" t="s">
        <v>166</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166</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166</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166</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166</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167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152</v>
      </c>
      <c r="AY19" s="85">
        <f>$BI$7</f>
        <v>100</v>
      </c>
      <c r="AZ19" s="85">
        <f t="shared" ref="AZ19:BC19" si="49">$BI$7</f>
        <v>100</v>
      </c>
      <c r="BA19" s="85">
        <f t="shared" si="49"/>
        <v>100</v>
      </c>
      <c r="BB19" s="85">
        <f t="shared" si="49"/>
        <v>100</v>
      </c>
      <c r="BC19" s="85">
        <f t="shared" si="49"/>
        <v>100</v>
      </c>
      <c r="BD19" s="80"/>
      <c r="BE19" s="80"/>
      <c r="BF19" s="80"/>
      <c r="BG19" s="80"/>
      <c r="BH19" s="80"/>
      <c r="BI19" s="87" t="s">
        <v>152</v>
      </c>
      <c r="BJ19" s="85">
        <f>$BT$7</f>
        <v>100</v>
      </c>
      <c r="BK19" s="85">
        <f>$BT$7</f>
        <v>100</v>
      </c>
      <c r="BL19" s="85">
        <f>$BT$7</f>
        <v>100</v>
      </c>
      <c r="BM19" s="85">
        <f>$BT$7</f>
        <v>100</v>
      </c>
      <c r="BN19" s="85">
        <f>$BT$7</f>
        <v>100</v>
      </c>
      <c r="BO19" s="80"/>
      <c r="BP19" s="80"/>
      <c r="BQ19" s="80"/>
      <c r="BR19" s="80"/>
      <c r="BS19" s="80"/>
      <c r="BT19" s="87" t="s">
        <v>152</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168</v>
      </c>
      <c r="C20" s="178"/>
      <c r="D20" s="80"/>
    </row>
    <row r="21" spans="1:374" x14ac:dyDescent="0.2">
      <c r="A21" s="77">
        <f t="shared" si="7"/>
        <v>7</v>
      </c>
      <c r="B21" s="178" t="s">
        <v>169</v>
      </c>
      <c r="C21" s="178"/>
      <c r="D21" s="80"/>
    </row>
    <row r="22" spans="1:374" x14ac:dyDescent="0.2">
      <c r="A22" s="77">
        <f t="shared" si="7"/>
        <v>8</v>
      </c>
      <c r="B22" s="178" t="s">
        <v>170</v>
      </c>
      <c r="C22" s="178"/>
      <c r="D22" s="80"/>
      <c r="E22" s="179" t="s">
        <v>171</v>
      </c>
      <c r="F22" s="180"/>
      <c r="G22" s="180"/>
      <c r="H22" s="180"/>
      <c r="I22" s="181"/>
    </row>
    <row r="23" spans="1:374" x14ac:dyDescent="0.2">
      <c r="A23" s="77">
        <f t="shared" si="7"/>
        <v>9</v>
      </c>
      <c r="B23" s="178" t="s">
        <v>172</v>
      </c>
      <c r="C23" s="178"/>
      <c r="D23" s="80"/>
      <c r="E23" s="182"/>
      <c r="F23" s="183"/>
      <c r="G23" s="183"/>
      <c r="H23" s="183"/>
      <c r="I23" s="184"/>
    </row>
    <row r="24" spans="1:374" x14ac:dyDescent="0.2">
      <c r="A24" s="77">
        <f t="shared" si="7"/>
        <v>10</v>
      </c>
      <c r="B24" s="178" t="s">
        <v>173</v>
      </c>
      <c r="C24" s="178"/>
      <c r="D24" s="80"/>
      <c r="E24" s="182"/>
      <c r="F24" s="183"/>
      <c r="G24" s="183"/>
      <c r="H24" s="183"/>
      <c r="I24" s="184"/>
    </row>
    <row r="25" spans="1:374" x14ac:dyDescent="0.2">
      <c r="A25" s="77">
        <f t="shared" si="7"/>
        <v>11</v>
      </c>
      <c r="B25" s="178" t="s">
        <v>174</v>
      </c>
      <c r="C25" s="178"/>
      <c r="D25" s="80"/>
      <c r="E25" s="182"/>
      <c r="F25" s="183"/>
      <c r="G25" s="183"/>
      <c r="H25" s="183"/>
      <c r="I25" s="184"/>
    </row>
    <row r="26" spans="1:374" x14ac:dyDescent="0.2">
      <c r="A26" s="77">
        <f t="shared" si="7"/>
        <v>12</v>
      </c>
      <c r="B26" s="178" t="s">
        <v>175</v>
      </c>
      <c r="C26" s="178"/>
      <c r="D26" s="80"/>
      <c r="E26" s="182"/>
      <c r="F26" s="183"/>
      <c r="G26" s="183"/>
      <c r="H26" s="183"/>
      <c r="I26" s="184"/>
    </row>
    <row r="27" spans="1:374" x14ac:dyDescent="0.2">
      <c r="A27" s="77">
        <f t="shared" si="7"/>
        <v>13</v>
      </c>
      <c r="B27" s="178" t="s">
        <v>176</v>
      </c>
      <c r="C27" s="178"/>
      <c r="D27" s="80"/>
      <c r="E27" s="182"/>
      <c r="F27" s="183"/>
      <c r="G27" s="183"/>
      <c r="H27" s="183"/>
      <c r="I27" s="184"/>
    </row>
    <row r="28" spans="1:374" x14ac:dyDescent="0.2">
      <c r="A28" s="77">
        <f t="shared" si="7"/>
        <v>14</v>
      </c>
      <c r="B28" s="178" t="s">
        <v>177</v>
      </c>
      <c r="C28" s="178"/>
      <c r="D28" s="80"/>
      <c r="E28" s="182"/>
      <c r="F28" s="183"/>
      <c r="G28" s="183"/>
      <c r="H28" s="183"/>
      <c r="I28" s="184"/>
    </row>
    <row r="29" spans="1:374" x14ac:dyDescent="0.2">
      <c r="A29" s="77">
        <f t="shared" si="7"/>
        <v>15</v>
      </c>
      <c r="B29" s="178" t="s">
        <v>178</v>
      </c>
      <c r="C29" s="178"/>
      <c r="D29" s="80"/>
      <c r="E29" s="182"/>
      <c r="F29" s="183"/>
      <c r="G29" s="183"/>
      <c r="H29" s="183"/>
      <c r="I29" s="184"/>
    </row>
    <row r="30" spans="1:374" x14ac:dyDescent="0.2">
      <c r="A30" s="77">
        <f t="shared" si="7"/>
        <v>16</v>
      </c>
      <c r="B30" s="178" t="s">
        <v>179</v>
      </c>
      <c r="C30" s="178"/>
      <c r="D30" s="80"/>
      <c r="E30" s="182"/>
      <c r="F30" s="183"/>
      <c r="G30" s="183"/>
      <c r="H30" s="183"/>
      <c r="I30" s="184"/>
    </row>
    <row r="31" spans="1:374" x14ac:dyDescent="0.2">
      <c r="A31" s="77">
        <f t="shared" si="7"/>
        <v>17</v>
      </c>
      <c r="B31" s="178" t="s">
        <v>180</v>
      </c>
      <c r="C31" s="178"/>
      <c r="D31" s="80"/>
      <c r="E31" s="182"/>
      <c r="F31" s="183"/>
      <c r="G31" s="183"/>
      <c r="H31" s="183"/>
      <c r="I31" s="184"/>
    </row>
    <row r="32" spans="1:374" x14ac:dyDescent="0.2">
      <c r="A32" s="77">
        <f t="shared" si="7"/>
        <v>18</v>
      </c>
      <c r="B32" s="178" t="s">
        <v>181</v>
      </c>
      <c r="C32" s="178"/>
      <c r="D32" s="80"/>
      <c r="E32" s="182"/>
      <c r="F32" s="183"/>
      <c r="G32" s="183"/>
      <c r="H32" s="183"/>
      <c r="I32" s="184"/>
    </row>
    <row r="33" spans="1:9" x14ac:dyDescent="0.2">
      <c r="A33" s="77">
        <f t="shared" si="7"/>
        <v>19</v>
      </c>
      <c r="B33" s="178" t="s">
        <v>182</v>
      </c>
      <c r="C33" s="178"/>
      <c r="D33" s="80"/>
      <c r="E33" s="182"/>
      <c r="F33" s="183"/>
      <c r="G33" s="183"/>
      <c r="H33" s="183"/>
      <c r="I33" s="184"/>
    </row>
    <row r="34" spans="1:9" x14ac:dyDescent="0.2">
      <c r="A34" s="77">
        <f t="shared" si="7"/>
        <v>20</v>
      </c>
      <c r="B34" s="178" t="s">
        <v>183</v>
      </c>
      <c r="C34" s="178"/>
      <c r="D34" s="80"/>
      <c r="E34" s="182"/>
      <c r="F34" s="183"/>
      <c r="G34" s="183"/>
      <c r="H34" s="183"/>
      <c r="I34" s="184"/>
    </row>
    <row r="35" spans="1:9" ht="25.5" customHeight="1" x14ac:dyDescent="0.2">
      <c r="E35" s="185"/>
      <c r="F35" s="186"/>
      <c r="G35" s="186"/>
      <c r="H35" s="186"/>
      <c r="I35" s="187"/>
    </row>
    <row r="36" spans="1:9" x14ac:dyDescent="0.2">
      <c r="A36" t="s">
        <v>184</v>
      </c>
      <c r="B36" t="s">
        <v>185</v>
      </c>
    </row>
    <row r="37" spans="1:9" x14ac:dyDescent="0.2">
      <c r="A37" t="s">
        <v>186</v>
      </c>
      <c r="B37" t="s">
        <v>187</v>
      </c>
    </row>
    <row r="38" spans="1:9" x14ac:dyDescent="0.2">
      <c r="A38" t="s">
        <v>188</v>
      </c>
      <c r="B38" t="s">
        <v>189</v>
      </c>
    </row>
    <row r="39" spans="1:9" x14ac:dyDescent="0.2">
      <c r="A39" t="s">
        <v>190</v>
      </c>
      <c r="B39" t="s">
        <v>191</v>
      </c>
    </row>
    <row r="40" spans="1:9" x14ac:dyDescent="0.2">
      <c r="A40" t="s">
        <v>192</v>
      </c>
      <c r="B40" t="s">
        <v>193</v>
      </c>
    </row>
    <row r="41" spans="1:9" x14ac:dyDescent="0.2">
      <c r="A41" t="s">
        <v>194</v>
      </c>
      <c r="B41" t="s">
        <v>195</v>
      </c>
    </row>
    <row r="42" spans="1:9" x14ac:dyDescent="0.2">
      <c r="A42" t="s">
        <v>196</v>
      </c>
      <c r="B42" t="s">
        <v>197</v>
      </c>
    </row>
    <row r="43" spans="1:9" x14ac:dyDescent="0.2">
      <c r="A43" t="s">
        <v>198</v>
      </c>
      <c r="B43" t="s">
        <v>199</v>
      </c>
    </row>
    <row r="44" spans="1:9" x14ac:dyDescent="0.2">
      <c r="A44" t="s">
        <v>200</v>
      </c>
      <c r="B44" t="s">
        <v>201</v>
      </c>
    </row>
    <row r="45" spans="1:9" x14ac:dyDescent="0.2">
      <c r="A45" t="s">
        <v>202</v>
      </c>
      <c r="B45" t="s">
        <v>203</v>
      </c>
    </row>
    <row r="46" spans="1:9" x14ac:dyDescent="0.2">
      <c r="A46" t="s">
        <v>204</v>
      </c>
      <c r="B46" t="s">
        <v>205</v>
      </c>
    </row>
    <row r="47" spans="1:9" x14ac:dyDescent="0.2">
      <c r="A47" t="s">
        <v>206</v>
      </c>
      <c r="B47" t="s">
        <v>207</v>
      </c>
    </row>
    <row r="48" spans="1:9" x14ac:dyDescent="0.2">
      <c r="A48" t="s">
        <v>208</v>
      </c>
      <c r="B48" t="s">
        <v>209</v>
      </c>
    </row>
    <row r="49" spans="1:2" x14ac:dyDescent="0.2">
      <c r="A49" t="s">
        <v>210</v>
      </c>
      <c r="B49" t="s">
        <v>211</v>
      </c>
    </row>
    <row r="50" spans="1:2" x14ac:dyDescent="0.2">
      <c r="A50" t="s">
        <v>212</v>
      </c>
      <c r="B50" t="s">
        <v>213</v>
      </c>
    </row>
    <row r="51" spans="1:2" x14ac:dyDescent="0.2">
      <c r="A51" t="s">
        <v>214</v>
      </c>
      <c r="B51" t="s">
        <v>215</v>
      </c>
    </row>
    <row r="52" spans="1:2" x14ac:dyDescent="0.2">
      <c r="A52" t="s">
        <v>216</v>
      </c>
      <c r="B52" t="s">
        <v>217</v>
      </c>
    </row>
    <row r="53" spans="1:2" x14ac:dyDescent="0.2">
      <c r="A53" t="s">
        <v>218</v>
      </c>
      <c r="B53" t="s">
        <v>219</v>
      </c>
    </row>
    <row r="54" spans="1:2" x14ac:dyDescent="0.2">
      <c r="A54" t="s">
        <v>220</v>
      </c>
      <c r="B54" t="s">
        <v>221</v>
      </c>
    </row>
    <row r="55" spans="1:2" x14ac:dyDescent="0.2">
      <c r="A55" t="s">
        <v>222</v>
      </c>
      <c r="B55" t="s">
        <v>223</v>
      </c>
    </row>
    <row r="56" spans="1:2" x14ac:dyDescent="0.2">
      <c r="A56" t="s">
        <v>224</v>
      </c>
      <c r="B56" t="s">
        <v>225</v>
      </c>
    </row>
    <row r="57" spans="1:2" x14ac:dyDescent="0.2">
      <c r="A57" t="s">
        <v>226</v>
      </c>
      <c r="B57" t="s">
        <v>227</v>
      </c>
    </row>
    <row r="58" spans="1:2" x14ac:dyDescent="0.2">
      <c r="A58" t="s">
        <v>228</v>
      </c>
      <c r="B58" t="s">
        <v>229</v>
      </c>
    </row>
    <row r="59" spans="1:2" x14ac:dyDescent="0.2">
      <c r="A59" t="s">
        <v>230</v>
      </c>
      <c r="B59" t="s">
        <v>231</v>
      </c>
    </row>
    <row r="60" spans="1:2" x14ac:dyDescent="0.2">
      <c r="A60" t="s">
        <v>232</v>
      </c>
      <c r="B60" t="s">
        <v>233</v>
      </c>
    </row>
    <row r="61" spans="1:2" x14ac:dyDescent="0.2">
      <c r="A61" t="s">
        <v>234</v>
      </c>
      <c r="B61" t="s">
        <v>235</v>
      </c>
    </row>
    <row r="62" spans="1:2" x14ac:dyDescent="0.2">
      <c r="A62" t="s">
        <v>236</v>
      </c>
      <c r="B62" t="s">
        <v>237</v>
      </c>
    </row>
    <row r="63" spans="1:2" x14ac:dyDescent="0.2">
      <c r="A63" t="s">
        <v>238</v>
      </c>
      <c r="B63" t="s">
        <v>239</v>
      </c>
    </row>
    <row r="64" spans="1:2"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2024-02-13T05:51:32Z</cp:lastPrinted>
  <dcterms:created xsi:type="dcterms:W3CDTF">2024-01-23T03:13:59Z</dcterms:created>
  <dcterms:modified xsi:type="dcterms:W3CDTF">2024-02-13T07:58:54Z</dcterms:modified>
  <cp:category/>
</cp:coreProperties>
</file>