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2023)\04_照会・通知\01_財政課\240122経営比較分析表（R4決算）の分析等について\"/>
    </mc:Choice>
  </mc:AlternateContent>
  <workbookProtection workbookAlgorithmName="SHA-512" workbookHashValue="md/5+zx1hwG7XqQoZDMbuWX5SQlYIHKvY84l+UHX0CZ9G+d3pdVgvlybF14dQ1hEfJdUYcHVZMX2ku0leAT7xg==" workbookSaltValue="FiT0FvWTJPcW0/5zPCPt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O78" i="4"/>
  <c r="FL54" i="4"/>
  <c r="FL32" i="4"/>
  <c r="BX78" i="4"/>
  <c r="BX54" i="4"/>
  <c r="BX32" i="4"/>
  <c r="JB78" i="4"/>
  <c r="MO78" i="4"/>
  <c r="MN54" i="4"/>
  <c r="MN32" i="4"/>
  <c r="IZ54" i="4"/>
  <c r="C11" i="5"/>
  <c r="D11" i="5"/>
  <c r="E11" i="5"/>
  <c r="B11" i="5"/>
  <c r="DG78" i="4" l="1"/>
  <c r="DD54" i="4"/>
  <c r="DD32" i="4"/>
  <c r="P54" i="4"/>
  <c r="P32" i="4"/>
  <c r="GT78" i="4"/>
  <c r="GR54" i="4"/>
  <c r="GR32" i="4"/>
  <c r="P78" i="4"/>
  <c r="KG78" i="4"/>
  <c r="KF54" i="4"/>
  <c r="KF32" i="4"/>
  <c r="LZ78" i="4"/>
  <c r="IM78" i="4"/>
  <c r="IK54" i="4"/>
  <c r="IK32" i="4"/>
  <c r="EW32" i="4"/>
  <c r="EZ78" i="4"/>
  <c r="EW54" i="4"/>
  <c r="LY54" i="4"/>
  <c r="LY32" i="4"/>
  <c r="BI78" i="4"/>
  <c r="BI54" i="4"/>
  <c r="BI32" i="4"/>
  <c r="AT78" i="4"/>
  <c r="LK78" i="4"/>
  <c r="LJ54" i="4"/>
  <c r="LJ32" i="4"/>
  <c r="HV32" i="4"/>
  <c r="HX78" i="4"/>
  <c r="HV54" i="4"/>
  <c r="AT54" i="4"/>
  <c r="EK78" i="4"/>
  <c r="EH54" i="4"/>
  <c r="EH32" i="4"/>
  <c r="AT32" i="4"/>
  <c r="DS54" i="4"/>
  <c r="AE78" i="4"/>
  <c r="AE54" i="4"/>
  <c r="AE32" i="4"/>
  <c r="KV78" i="4"/>
  <c r="KU54" i="4"/>
  <c r="KU32" i="4"/>
  <c r="DS32" i="4"/>
  <c r="HI78" i="4"/>
  <c r="HG54" i="4"/>
  <c r="HG32" i="4"/>
  <c r="DV78" i="4"/>
</calcChain>
</file>

<file path=xl/sharedStrings.xml><?xml version="1.0" encoding="utf-8"?>
<sst xmlns="http://schemas.openxmlformats.org/spreadsheetml/2006/main" count="344" uniqueCount="191">
  <si>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</si>
  <si>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</si>
  <si>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</si>
  <si>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</si>
  <si>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</si>
  <si>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</si>
  <si>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</si>
  <si>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</si>
  <si>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</si>
  <si>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</si>
  <si>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</si>
  <si>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</si>
  <si>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</si>
  <si>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</si>
  <si>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</si>
  <si>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</si>
  <si>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</si>
  <si>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</si>
  <si>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</si>
  <si>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</si>
  <si>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</si>
  <si>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</si>
  <si>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</si>
  <si>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</si>
  <si>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</si>
  <si>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</si>
  <si>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</si>
  <si>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</si>
  <si>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</si>
  <si>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</si>
  <si>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</si>
  <si>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</si>
  <si>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</si>
  <si>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</si>
  <si>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</si>
  <si>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</si>
  <si>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</si>
  <si>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</si>
  <si>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</si>
  <si>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</si>
  <si>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</si>
  <si>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</si>
  <si>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</si>
  <si>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</si>
  <si>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</si>
  <si>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</si>
  <si>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</si>
  <si>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</si>
  <si>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</si>
  <si>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</si>
  <si>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</si>
  <si>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</si>
  <si>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</si>
  <si>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</si>
  <si>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</si>
  <si>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</si>
  <si>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</si>
  <si>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</si>
  <si>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</si>
  <si>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</si>
  <si>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</si>
  <si>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</si>
  <si>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</si>
  <si>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</si>
  <si>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</si>
  <si>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</si>
  <si>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</si>
  <si>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</si>
  <si>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</si>
  <si>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</si>
  <si>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</si>
  <si>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</si>
  <si>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</si>
  <si>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</si>
  <si>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</si>
  <si>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</si>
  <si>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</si>
  <si>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</si>
  <si>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</si>
  <si>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</si>
  <si>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</si>
  <si>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</si>
  <si>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</si>
  <si>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</si>
  <si>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</si>
  <si>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</si>
  <si>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</si>
  <si>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</si>
  <si>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</si>
  <si>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</si>
  <si>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</si>
  <si>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</si>
  <si>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</si>
  <si>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</si>
  <si>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</si>
  <si>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</si>
  <si>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</si>
  <si>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</si>
  <si>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</si>
  <si>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</si>
  <si>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</si>
  <si>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</si>
  <si>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</si>
  <si>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</si>
  <si>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</si>
  <si>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</si>
  <si>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</si>
  <si>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</si>
  <si>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</si>
  <si>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</si>
  <si>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</si>
  <si>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</si>
  <si>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</si>
  <si>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</si>
  <si>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</si>
  <si>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</si>
  <si>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</si>
  <si>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</si>
  <si>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</si>
  <si>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</si>
  <si>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</si>
  <si>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</si>
  <si>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</si>
  <si>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</si>
  <si>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</si>
  <si>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</si>
  <si>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</si>
  <si>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</si>
  <si>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</si>
  <si>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</si>
  <si>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</si>
  <si>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</si>
  <si>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</si>
  <si>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</si>
  <si>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</si>
  <si>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</si>
  <si>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</si>
  <si>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</si>
  <si>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</si>
  <si>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</si>
  <si>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</si>
  <si>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</si>
  <si>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</si>
  <si>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</si>
  <si>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</si>
  <si>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</si>
  <si>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</si>
  <si>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</si>
  <si>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</si>
  <si>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</si>
  <si>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</si>
  <si>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</si>
  <si>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</si>
  <si>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</si>
  <si>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</si>
  <si>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</si>
  <si>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</si>
  <si>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</si>
  <si>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</si>
  <si>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</si>
  <si>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</si>
  <si>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当該値(N-1)</t>
    <phoneticPr fontId="5"/>
  </si>
  <si>
    <t>当該値(N-4)</t>
    <phoneticPr fontId="5"/>
  </si>
  <si>
    <t>当該値(N)</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</si>
  <si>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</si>
  <si>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</si>
  <si>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</si>
  <si>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</si>
  <si>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</si>
  <si>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</si>
  <si>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</si>
  <si>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</si>
  <si>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</si>
  <si>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</si>
  <si>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</si>
  <si>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</si>
  <si>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</si>
  <si>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</si>
  <si>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</si>
  <si>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</si>
  <si>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</si>
  <si>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</si>
  <si>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</si>
  <si>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</si>
  <si>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</si>
  <si>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</si>
  <si>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</si>
  <si>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民間精神科病院等では対応が困難な患者の最終的な受け皿になるとともに、精神疾患のある新型コロナウイルス患者を受け入れるなど、県内精神科医療のセーフティーネット機能としての役割を担っている。
　また、発達障がいを含む児童・思春期医療については、県内の専門医療機関や専門医が不足していることから、専門外来や入院施設※を開設するなど診療体制を強化している。
※休止中。</t>
    <phoneticPr fontId="5"/>
  </si>
  <si>
    <r>
      <t>　</t>
    </r>
    <r>
      <rPr>
        <sz val="11"/>
        <rFont val="ＭＳ ゴシック"/>
        <family val="3"/>
        <charset val="128"/>
      </rPr>
      <t xml:space="preserve">医業収益に関連する比率が全国平均より低いため、収益率の向上が課題である。
　平成30年３月に策定した「第３次中期経営計画」に基づき、経営の改善を図るとともに、適切な精神科医療の実現と健全な経常収支を目指し、令和６年度を始期とする次期中期経営計画の策定を進める。
　また、民間精神科病院等では対応が困難な患者の最終的な受け皿になるなど、県内精神科医療のセーフティーネット機能としての役割を果たすとともに、患者の地域移行支援や児童・思春期医療の推進を図っていく。
</t>
    </r>
    <rPh sb="39" eb="41">
      <t>ヘイセイ</t>
    </rPh>
    <rPh sb="43" eb="44">
      <t>ネン</t>
    </rPh>
    <rPh sb="45" eb="46">
      <t>ガツ</t>
    </rPh>
    <rPh sb="47" eb="49">
      <t>サクテイ</t>
    </rPh>
    <rPh sb="52" eb="53">
      <t>ダイ</t>
    </rPh>
    <rPh sb="54" eb="55">
      <t>ツギ</t>
    </rPh>
    <rPh sb="55" eb="57">
      <t>チュウキ</t>
    </rPh>
    <rPh sb="57" eb="59">
      <t>ケイエイ</t>
    </rPh>
    <rPh sb="59" eb="61">
      <t>ケイカク</t>
    </rPh>
    <rPh sb="63" eb="64">
      <t>モト</t>
    </rPh>
    <rPh sb="104" eb="106">
      <t>レイワ</t>
    </rPh>
    <rPh sb="107" eb="109">
      <t>ネンド</t>
    </rPh>
    <rPh sb="110" eb="112">
      <t>シキ</t>
    </rPh>
    <rPh sb="115" eb="117">
      <t>ジキ</t>
    </rPh>
    <rPh sb="117" eb="121">
      <t>チュウキケイエイ</t>
    </rPh>
    <rPh sb="121" eb="123">
      <t>ケイカク</t>
    </rPh>
    <rPh sb="124" eb="126">
      <t>サクテイ</t>
    </rPh>
    <rPh sb="127" eb="128">
      <t>スス</t>
    </rPh>
    <phoneticPr fontId="5"/>
  </si>
  <si>
    <t>　当院は、平成９年の新病院開設以来、約25年を経過している。
①有形固定資産減価償却率は、空調設備等改修工事により固定資産が増加したため前年度から低下している。施設及び設備については、今後老朽化が予想されるため、令和５年度に策定する「長寿命化保全計画」に基づき、計画的な施設・設備の改修・更新を行う。
②器械備品減価償却率は、機器更新により前年度の比較では増加している。
③１床当たり有形固定資産は全国平均を上回っているが、設備投資を抑制しつつ必要な更新は継続していく。</t>
    <rPh sb="45" eb="49">
      <t>クウチョウセツビ</t>
    </rPh>
    <rPh sb="49" eb="50">
      <t>トウ</t>
    </rPh>
    <rPh sb="50" eb="54">
      <t>カイシュウコウジ</t>
    </rPh>
    <rPh sb="57" eb="61">
      <t>コテイシサン</t>
    </rPh>
    <rPh sb="62" eb="64">
      <t>ゾウカ</t>
    </rPh>
    <rPh sb="68" eb="71">
      <t>ゼンネンド</t>
    </rPh>
    <rPh sb="73" eb="75">
      <t>テイカ</t>
    </rPh>
    <rPh sb="106" eb="108">
      <t>レイワ</t>
    </rPh>
    <rPh sb="109" eb="111">
      <t>ネンド</t>
    </rPh>
    <rPh sb="112" eb="114">
      <t>サクテイ</t>
    </rPh>
    <rPh sb="117" eb="121">
      <t>チョウジュミョウカ</t>
    </rPh>
    <rPh sb="121" eb="125">
      <t>ホゼンケイカク</t>
    </rPh>
    <phoneticPr fontId="5"/>
  </si>
  <si>
    <t>①経常収支比率は100％を超えている。
②医業収支比率は50％を下回っている。
④病床利用率は、新型コロナ感染症の流行や空調設備等大規模改修工事に伴い病棟の一部移動を行ったことなどが影響し、入院患者が減少したため40％となっているが、稼働病床数ベースでは53％である。
⑤、⑥入院、外来の患者１人１日当たり収益は、平均値より低い。
⑦職員給与費対医業収益比率は、医業収益は減少しているものの、退職給付費の減少により、前年度から改善している。</t>
    <rPh sb="91" eb="93">
      <t>エイキョウ</t>
    </rPh>
    <rPh sb="202" eb="204">
      <t>ゲンショウ</t>
    </rPh>
    <rPh sb="208" eb="211">
      <t>ゼンネンド</t>
    </rPh>
    <rPh sb="213" eb="21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</si>
</sst>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54.7</c:v>
                </c:pt>
                <c:pt idx="1">
                  <c:v>51.1</c:v>
                </c:pt>
                <c:pt idx="2">
                  <c:v>50.2</c:v>
                </c:pt>
                <c:pt idx="3">
                  <c:v>44.3</c:v>
                </c:pt>
                <c:pt idx="4">
                  <c:v>39.9</c:v>
                </c:pt>
              </c:numCache>
            </c:numRef>
          </c:val>
          <c:extLst>
            <c:ext xmlns:c16="http://schemas.microsoft.com/office/drawing/2014/chart" uri="{C3380CC4-5D6E-409C-BE32-E72D297353CC}">
              <c16:uniqueId val="{00000000-5E0C-4727-ACA6-89CB7E0B0D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5E0C-4727-ACA6-89CB7E0B0D8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49.5</c:v>
                </c:pt>
                <c:pt idx="1">
                  <c:v>44.2</c:v>
                </c:pt>
                <c:pt idx="2">
                  <c:v>45.4</c:v>
                </c:pt>
                <c:pt idx="3">
                  <c:v>40.200000000000003</c:v>
                </c:pt>
                <c:pt idx="4">
                  <c:v>39.1</c:v>
                </c:pt>
              </c:numCache>
            </c:numRef>
          </c:val>
          <c:extLst>
            <c:ext xmlns:c16="http://schemas.microsoft.com/office/drawing/2014/chart" uri="{C3380CC4-5D6E-409C-BE32-E72D297353CC}">
              <c16:uniqueId val="{00000000-4AD0-4E4B-951A-A74BC0770F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4AD0-4E4B-951A-A74BC0770F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50.8</c:v>
                </c:pt>
                <c:pt idx="1">
                  <c:v>45.3</c:v>
                </c:pt>
                <c:pt idx="2">
                  <c:v>46.3</c:v>
                </c:pt>
                <c:pt idx="3">
                  <c:v>41.1</c:v>
                </c:pt>
                <c:pt idx="4">
                  <c:v>39.9</c:v>
                </c:pt>
              </c:numCache>
            </c:numRef>
          </c:val>
          <c:extLst>
            <c:ext xmlns:c16="http://schemas.microsoft.com/office/drawing/2014/chart" uri="{C3380CC4-5D6E-409C-BE32-E72D297353CC}">
              <c16:uniqueId val="{00000000-CACF-475B-BF1D-083EE23969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CACF-475B-BF1D-083EE23969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95.9</c:v>
                </c:pt>
                <c:pt idx="2">
                  <c:v>101.8</c:v>
                </c:pt>
                <c:pt idx="3">
                  <c:v>118</c:v>
                </c:pt>
                <c:pt idx="4">
                  <c:v>131.6</c:v>
                </c:pt>
              </c:numCache>
            </c:numRef>
          </c:val>
          <c:extLst>
            <c:ext xmlns:c16="http://schemas.microsoft.com/office/drawing/2014/chart" uri="{C3380CC4-5D6E-409C-BE32-E72D297353CC}">
              <c16:uniqueId val="{00000000-C8B5-4A67-A328-FE935AF89D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C8B5-4A67-A328-FE935AF89D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50.8</c:v>
                </c:pt>
                <c:pt idx="1">
                  <c:v>52.7</c:v>
                </c:pt>
                <c:pt idx="2">
                  <c:v>54.2</c:v>
                </c:pt>
                <c:pt idx="3">
                  <c:v>56.7</c:v>
                </c:pt>
                <c:pt idx="4">
                  <c:v>51.5</c:v>
                </c:pt>
              </c:numCache>
            </c:numRef>
          </c:val>
          <c:extLst>
            <c:ext xmlns:c16="http://schemas.microsoft.com/office/drawing/2014/chart" uri="{C3380CC4-5D6E-409C-BE32-E72D297353CC}">
              <c16:uniqueId val="{00000000-C3A6-4398-80FC-93CB83E666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C3A6-4398-80FC-93CB83E666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c:v>
                </c:pt>
                <c:pt idx="1">
                  <c:v>79.2</c:v>
                </c:pt>
                <c:pt idx="2">
                  <c:v>70</c:v>
                </c:pt>
                <c:pt idx="3">
                  <c:v>74.099999999999994</c:v>
                </c:pt>
                <c:pt idx="4">
                  <c:v>76.5</c:v>
                </c:pt>
              </c:numCache>
            </c:numRef>
          </c:val>
          <c:extLst>
            <c:ext xmlns:c16="http://schemas.microsoft.com/office/drawing/2014/chart" uri="{C3380CC4-5D6E-409C-BE32-E72D297353CC}">
              <c16:uniqueId val="{00000000-F3FD-40B1-B30C-8A1DC4F88F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F3FD-40B1-B30C-8A1DC4F88F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31452030</c:v>
                </c:pt>
                <c:pt idx="1">
                  <c:v>31604925</c:v>
                </c:pt>
                <c:pt idx="2">
                  <c:v>31037475</c:v>
                </c:pt>
                <c:pt idx="3">
                  <c:v>31035880</c:v>
                </c:pt>
                <c:pt idx="4">
                  <c:v>35614175</c:v>
                </c:pt>
              </c:numCache>
            </c:numRef>
          </c:val>
          <c:extLst>
            <c:ext xmlns:c16="http://schemas.microsoft.com/office/drawing/2014/chart" uri="{C3380CC4-5D6E-409C-BE32-E72D297353CC}">
              <c16:uniqueId val="{00000000-8DA0-4084-BF3B-12BA216A9F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8DA0-4084-BF3B-12BA216A9F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7.8</c:v>
                </c:pt>
                <c:pt idx="1">
                  <c:v>7.7</c:v>
                </c:pt>
                <c:pt idx="2">
                  <c:v>8</c:v>
                </c:pt>
                <c:pt idx="3">
                  <c:v>9.9</c:v>
                </c:pt>
                <c:pt idx="4">
                  <c:v>10.4</c:v>
                </c:pt>
              </c:numCache>
            </c:numRef>
          </c:val>
          <c:extLst>
            <c:ext xmlns:c16="http://schemas.microsoft.com/office/drawing/2014/chart" uri="{C3380CC4-5D6E-409C-BE32-E72D297353CC}">
              <c16:uniqueId val="{00000000-1F29-474C-8DC2-BE86880B5E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1F29-474C-8DC2-BE86880B5E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112.2</c:v>
                </c:pt>
                <c:pt idx="1">
                  <c:v>136.6</c:v>
                </c:pt>
                <c:pt idx="2">
                  <c:v>143.80000000000001</c:v>
                </c:pt>
                <c:pt idx="3">
                  <c:v>164.2</c:v>
                </c:pt>
                <c:pt idx="4">
                  <c:v>157.9</c:v>
                </c:pt>
              </c:numCache>
            </c:numRef>
          </c:val>
          <c:extLst>
            <c:ext xmlns:c16="http://schemas.microsoft.com/office/drawing/2014/chart" uri="{C3380CC4-5D6E-409C-BE32-E72D297353CC}">
              <c16:uniqueId val="{00000000-92FF-4D5A-8185-1DED005B84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92FF-4D5A-8185-1DED005B84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6210</c:v>
                </c:pt>
                <c:pt idx="1">
                  <c:v>6115</c:v>
                </c:pt>
                <c:pt idx="2">
                  <c:v>5992</c:v>
                </c:pt>
                <c:pt idx="3">
                  <c:v>6387</c:v>
                </c:pt>
                <c:pt idx="4">
                  <c:v>6498</c:v>
                </c:pt>
              </c:numCache>
            </c:numRef>
          </c:val>
          <c:extLst>
            <c:ext xmlns:c16="http://schemas.microsoft.com/office/drawing/2014/chart" uri="{C3380CC4-5D6E-409C-BE32-E72D297353CC}">
              <c16:uniqueId val="{00000000-0984-4B2F-8548-F358D4A652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0984-4B2F-8548-F358D4A652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15333</c:v>
                </c:pt>
                <c:pt idx="1">
                  <c:v>15656</c:v>
                </c:pt>
                <c:pt idx="2">
                  <c:v>16238</c:v>
                </c:pt>
                <c:pt idx="3">
                  <c:v>15730</c:v>
                </c:pt>
                <c:pt idx="4">
                  <c:v>15676</c:v>
                </c:pt>
              </c:numCache>
            </c:numRef>
          </c:val>
          <c:extLst>
            <c:ext xmlns:c16="http://schemas.microsoft.com/office/drawing/2014/chart" uri="{C3380CC4-5D6E-409C-BE32-E72D297353CC}">
              <c16:uniqueId val="{00000000-F53F-48C3-A3A4-DAC8915676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F53F-48C3-A3A4-DAC8915676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c:v>
                </c:pt>
                <c:pt idx="1">
                  <c:v>0</c:v>
                </c:pt>
                <c:pt idx="2">
                  <c:v>0</c:v>
                </c:pt>
                <c:pt idx="3">
                  <c:v>0</c:v>
                </c:pt>
                <c:pt idx="4">
                  <c:v>0</c:v>
                </c:pt>
              </c:numCache>
            </c:numRef>
          </c:val>
          <c:extLst>
            <c:ext xmlns:c16="http://schemas.microsoft.com/office/drawing/2014/chart" uri="{C3380CC4-5D6E-409C-BE32-E72D297353CC}">
              <c16:uniqueId val="{00000000-3EB0-4853-93A0-0767226D22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EB0-4853-93A0-0767226D22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I70"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　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190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1737946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11975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101.8</v>
      </c>
      <c r="Q33" s="129"/>
      <c r="R33" s="129"/>
      <c r="S33" s="129"/>
      <c r="T33" s="129"/>
      <c r="U33" s="129"/>
      <c r="V33" s="129"/>
      <c r="W33" s="129"/>
      <c r="X33" s="129"/>
      <c r="Y33" s="129"/>
      <c r="Z33" s="129"/>
      <c r="AA33" s="129"/>
      <c r="AB33" s="129"/>
      <c r="AC33" s="129"/>
      <c r="AD33" s="130"/>
      <c r="AE33" s="128">
        <f>データ!AJ7</f>
        <v>95.9</v>
      </c>
      <c r="AF33" s="129"/>
      <c r="AG33" s="129"/>
      <c r="AH33" s="129"/>
      <c r="AI33" s="129"/>
      <c r="AJ33" s="129"/>
      <c r="AK33" s="129"/>
      <c r="AL33" s="129"/>
      <c r="AM33" s="129"/>
      <c r="AN33" s="129"/>
      <c r="AO33" s="129"/>
      <c r="AP33" s="129"/>
      <c r="AQ33" s="129"/>
      <c r="AR33" s="129"/>
      <c r="AS33" s="130"/>
      <c r="AT33" s="128">
        <f>データ!AK7</f>
        <v>101.8</v>
      </c>
      <c r="AU33" s="129"/>
      <c r="AV33" s="129"/>
      <c r="AW33" s="129"/>
      <c r="AX33" s="129"/>
      <c r="AY33" s="129"/>
      <c r="AZ33" s="129"/>
      <c r="BA33" s="129"/>
      <c r="BB33" s="129"/>
      <c r="BC33" s="129"/>
      <c r="BD33" s="129"/>
      <c r="BE33" s="129"/>
      <c r="BF33" s="129"/>
      <c r="BG33" s="129"/>
      <c r="BH33" s="130"/>
      <c r="BI33" s="128">
        <f>データ!AL7</f>
        <v>118</v>
      </c>
      <c r="BJ33" s="129"/>
      <c r="BK33" s="129"/>
      <c r="BL33" s="129"/>
      <c r="BM33" s="129"/>
      <c r="BN33" s="129"/>
      <c r="BO33" s="129"/>
      <c r="BP33" s="129"/>
      <c r="BQ33" s="129"/>
      <c r="BR33" s="129"/>
      <c r="BS33" s="129"/>
      <c r="BT33" s="129"/>
      <c r="BU33" s="129"/>
      <c r="BV33" s="129"/>
      <c r="BW33" s="130"/>
      <c r="BX33" s="128">
        <f>データ!AM7</f>
        <v>131.6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50.8</v>
      </c>
      <c r="DE33" s="129"/>
      <c r="DF33" s="129"/>
      <c r="DG33" s="129"/>
      <c r="DH33" s="129"/>
      <c r="DI33" s="129"/>
      <c r="DJ33" s="129"/>
      <c r="DK33" s="129"/>
      <c r="DL33" s="129"/>
      <c r="DM33" s="129"/>
      <c r="DN33" s="129"/>
      <c r="DO33" s="129"/>
      <c r="DP33" s="129"/>
      <c r="DQ33" s="129"/>
      <c r="DR33" s="130"/>
      <c r="DS33" s="128">
        <f>データ!AU7</f>
        <v>45.3</v>
      </c>
      <c r="DT33" s="129"/>
      <c r="DU33" s="129"/>
      <c r="DV33" s="129"/>
      <c r="DW33" s="129"/>
      <c r="DX33" s="129"/>
      <c r="DY33" s="129"/>
      <c r="DZ33" s="129"/>
      <c r="EA33" s="129"/>
      <c r="EB33" s="129"/>
      <c r="EC33" s="129"/>
      <c r="ED33" s="129"/>
      <c r="EE33" s="129"/>
      <c r="EF33" s="129"/>
      <c r="EG33" s="130"/>
      <c r="EH33" s="128">
        <f>データ!AV7</f>
        <v>46.3</v>
      </c>
      <c r="EI33" s="129"/>
      <c r="EJ33" s="129"/>
      <c r="EK33" s="129"/>
      <c r="EL33" s="129"/>
      <c r="EM33" s="129"/>
      <c r="EN33" s="129"/>
      <c r="EO33" s="129"/>
      <c r="EP33" s="129"/>
      <c r="EQ33" s="129"/>
      <c r="ER33" s="129"/>
      <c r="ES33" s="129"/>
      <c r="ET33" s="129"/>
      <c r="EU33" s="129"/>
      <c r="EV33" s="130"/>
      <c r="EW33" s="128">
        <f>データ!AW7</f>
        <v>41.1</v>
      </c>
      <c r="EX33" s="129"/>
      <c r="EY33" s="129"/>
      <c r="EZ33" s="129"/>
      <c r="FA33" s="129"/>
      <c r="FB33" s="129"/>
      <c r="FC33" s="129"/>
      <c r="FD33" s="129"/>
      <c r="FE33" s="129"/>
      <c r="FF33" s="129"/>
      <c r="FG33" s="129"/>
      <c r="FH33" s="129"/>
      <c r="FI33" s="129"/>
      <c r="FJ33" s="129"/>
      <c r="FK33" s="130"/>
      <c r="FL33" s="128">
        <f>データ!AX7</f>
        <v>39.9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49.5</v>
      </c>
      <c r="GS33" s="129"/>
      <c r="GT33" s="129"/>
      <c r="GU33" s="129"/>
      <c r="GV33" s="129"/>
      <c r="GW33" s="129"/>
      <c r="GX33" s="129"/>
      <c r="GY33" s="129"/>
      <c r="GZ33" s="129"/>
      <c r="HA33" s="129"/>
      <c r="HB33" s="129"/>
      <c r="HC33" s="129"/>
      <c r="HD33" s="129"/>
      <c r="HE33" s="129"/>
      <c r="HF33" s="130"/>
      <c r="HG33" s="128">
        <f>データ!BF7</f>
        <v>44.2</v>
      </c>
      <c r="HH33" s="129"/>
      <c r="HI33" s="129"/>
      <c r="HJ33" s="129"/>
      <c r="HK33" s="129"/>
      <c r="HL33" s="129"/>
      <c r="HM33" s="129"/>
      <c r="HN33" s="129"/>
      <c r="HO33" s="129"/>
      <c r="HP33" s="129"/>
      <c r="HQ33" s="129"/>
      <c r="HR33" s="129"/>
      <c r="HS33" s="129"/>
      <c r="HT33" s="129"/>
      <c r="HU33" s="130"/>
      <c r="HV33" s="128">
        <f>データ!BG7</f>
        <v>45.4</v>
      </c>
      <c r="HW33" s="129"/>
      <c r="HX33" s="129"/>
      <c r="HY33" s="129"/>
      <c r="HZ33" s="129"/>
      <c r="IA33" s="129"/>
      <c r="IB33" s="129"/>
      <c r="IC33" s="129"/>
      <c r="ID33" s="129"/>
      <c r="IE33" s="129"/>
      <c r="IF33" s="129"/>
      <c r="IG33" s="129"/>
      <c r="IH33" s="129"/>
      <c r="II33" s="129"/>
      <c r="IJ33" s="130"/>
      <c r="IK33" s="128">
        <f>データ!BH7</f>
        <v>40.200000000000003</v>
      </c>
      <c r="IL33" s="129"/>
      <c r="IM33" s="129"/>
      <c r="IN33" s="129"/>
      <c r="IO33" s="129"/>
      <c r="IP33" s="129"/>
      <c r="IQ33" s="129"/>
      <c r="IR33" s="129"/>
      <c r="IS33" s="129"/>
      <c r="IT33" s="129"/>
      <c r="IU33" s="129"/>
      <c r="IV33" s="129"/>
      <c r="IW33" s="129"/>
      <c r="IX33" s="129"/>
      <c r="IY33" s="130"/>
      <c r="IZ33" s="128">
        <f>データ!BI7</f>
        <v>39.1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54.7</v>
      </c>
      <c r="KG33" s="129"/>
      <c r="KH33" s="129"/>
      <c r="KI33" s="129"/>
      <c r="KJ33" s="129"/>
      <c r="KK33" s="129"/>
      <c r="KL33" s="129"/>
      <c r="KM33" s="129"/>
      <c r="KN33" s="129"/>
      <c r="KO33" s="129"/>
      <c r="KP33" s="129"/>
      <c r="KQ33" s="129"/>
      <c r="KR33" s="129"/>
      <c r="KS33" s="129"/>
      <c r="KT33" s="130"/>
      <c r="KU33" s="128">
        <f>データ!BQ7</f>
        <v>51.1</v>
      </c>
      <c r="KV33" s="129"/>
      <c r="KW33" s="129"/>
      <c r="KX33" s="129"/>
      <c r="KY33" s="129"/>
      <c r="KZ33" s="129"/>
      <c r="LA33" s="129"/>
      <c r="LB33" s="129"/>
      <c r="LC33" s="129"/>
      <c r="LD33" s="129"/>
      <c r="LE33" s="129"/>
      <c r="LF33" s="129"/>
      <c r="LG33" s="129"/>
      <c r="LH33" s="129"/>
      <c r="LI33" s="130"/>
      <c r="LJ33" s="128">
        <f>データ!BR7</f>
        <v>50.2</v>
      </c>
      <c r="LK33" s="129"/>
      <c r="LL33" s="129"/>
      <c r="LM33" s="129"/>
      <c r="LN33" s="129"/>
      <c r="LO33" s="129"/>
      <c r="LP33" s="129"/>
      <c r="LQ33" s="129"/>
      <c r="LR33" s="129"/>
      <c r="LS33" s="129"/>
      <c r="LT33" s="129"/>
      <c r="LU33" s="129"/>
      <c r="LV33" s="129"/>
      <c r="LW33" s="129"/>
      <c r="LX33" s="130"/>
      <c r="LY33" s="128">
        <f>データ!BS7</f>
        <v>44.3</v>
      </c>
      <c r="LZ33" s="129"/>
      <c r="MA33" s="129"/>
      <c r="MB33" s="129"/>
      <c r="MC33" s="129"/>
      <c r="MD33" s="129"/>
      <c r="ME33" s="129"/>
      <c r="MF33" s="129"/>
      <c r="MG33" s="129"/>
      <c r="MH33" s="129"/>
      <c r="MI33" s="129"/>
      <c r="MJ33" s="129"/>
      <c r="MK33" s="129"/>
      <c r="ML33" s="129"/>
      <c r="MM33" s="130"/>
      <c r="MN33" s="128">
        <f>データ!BT7</f>
        <v>39.9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6" t="s">
        <v>190</v>
      </c>
      <c r="NK39" s="157"/>
      <c r="NL39" s="157"/>
      <c r="NM39" s="157"/>
      <c r="NN39" s="157"/>
      <c r="NO39" s="157"/>
      <c r="NP39" s="157"/>
      <c r="NQ39" s="157"/>
      <c r="NR39" s="157"/>
      <c r="NS39" s="157"/>
      <c r="NT39" s="157"/>
      <c r="NU39" s="157"/>
      <c r="NV39" s="157"/>
      <c r="NW39" s="157"/>
      <c r="NX39" s="158"/>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6"/>
      <c r="NK40" s="157"/>
      <c r="NL40" s="157"/>
      <c r="NM40" s="157"/>
      <c r="NN40" s="157"/>
      <c r="NO40" s="157"/>
      <c r="NP40" s="157"/>
      <c r="NQ40" s="157"/>
      <c r="NR40" s="157"/>
      <c r="NS40" s="157"/>
      <c r="NT40" s="157"/>
      <c r="NU40" s="157"/>
      <c r="NV40" s="157"/>
      <c r="NW40" s="157"/>
      <c r="NX40" s="158"/>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6"/>
      <c r="NK41" s="157"/>
      <c r="NL41" s="157"/>
      <c r="NM41" s="157"/>
      <c r="NN41" s="157"/>
      <c r="NO41" s="157"/>
      <c r="NP41" s="157"/>
      <c r="NQ41" s="157"/>
      <c r="NR41" s="157"/>
      <c r="NS41" s="157"/>
      <c r="NT41" s="157"/>
      <c r="NU41" s="157"/>
      <c r="NV41" s="157"/>
      <c r="NW41" s="157"/>
      <c r="NX41" s="158"/>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6"/>
      <c r="NK42" s="157"/>
      <c r="NL42" s="157"/>
      <c r="NM42" s="157"/>
      <c r="NN42" s="157"/>
      <c r="NO42" s="157"/>
      <c r="NP42" s="157"/>
      <c r="NQ42" s="157"/>
      <c r="NR42" s="157"/>
      <c r="NS42" s="157"/>
      <c r="NT42" s="157"/>
      <c r="NU42" s="157"/>
      <c r="NV42" s="157"/>
      <c r="NW42" s="157"/>
      <c r="NX42" s="158"/>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6"/>
      <c r="NK43" s="157"/>
      <c r="NL43" s="157"/>
      <c r="NM43" s="157"/>
      <c r="NN43" s="157"/>
      <c r="NO43" s="157"/>
      <c r="NP43" s="157"/>
      <c r="NQ43" s="157"/>
      <c r="NR43" s="157"/>
      <c r="NS43" s="157"/>
      <c r="NT43" s="157"/>
      <c r="NU43" s="157"/>
      <c r="NV43" s="157"/>
      <c r="NW43" s="157"/>
      <c r="NX43" s="158"/>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6"/>
      <c r="NK44" s="157"/>
      <c r="NL44" s="157"/>
      <c r="NM44" s="157"/>
      <c r="NN44" s="157"/>
      <c r="NO44" s="157"/>
      <c r="NP44" s="157"/>
      <c r="NQ44" s="157"/>
      <c r="NR44" s="157"/>
      <c r="NS44" s="157"/>
      <c r="NT44" s="157"/>
      <c r="NU44" s="157"/>
      <c r="NV44" s="157"/>
      <c r="NW44" s="157"/>
      <c r="NX44" s="158"/>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6"/>
      <c r="NK45" s="157"/>
      <c r="NL45" s="157"/>
      <c r="NM45" s="157"/>
      <c r="NN45" s="157"/>
      <c r="NO45" s="157"/>
      <c r="NP45" s="157"/>
      <c r="NQ45" s="157"/>
      <c r="NR45" s="157"/>
      <c r="NS45" s="157"/>
      <c r="NT45" s="157"/>
      <c r="NU45" s="157"/>
      <c r="NV45" s="157"/>
      <c r="NW45" s="157"/>
      <c r="NX45" s="158"/>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6"/>
      <c r="NK46" s="157"/>
      <c r="NL46" s="157"/>
      <c r="NM46" s="157"/>
      <c r="NN46" s="157"/>
      <c r="NO46" s="157"/>
      <c r="NP46" s="157"/>
      <c r="NQ46" s="157"/>
      <c r="NR46" s="157"/>
      <c r="NS46" s="157"/>
      <c r="NT46" s="157"/>
      <c r="NU46" s="157"/>
      <c r="NV46" s="157"/>
      <c r="NW46" s="157"/>
      <c r="NX46" s="158"/>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6"/>
      <c r="NK47" s="157"/>
      <c r="NL47" s="157"/>
      <c r="NM47" s="157"/>
      <c r="NN47" s="157"/>
      <c r="NO47" s="157"/>
      <c r="NP47" s="157"/>
      <c r="NQ47" s="157"/>
      <c r="NR47" s="157"/>
      <c r="NS47" s="157"/>
      <c r="NT47" s="157"/>
      <c r="NU47" s="157"/>
      <c r="NV47" s="157"/>
      <c r="NW47" s="157"/>
      <c r="NX47" s="158"/>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6"/>
      <c r="NK48" s="157"/>
      <c r="NL48" s="157"/>
      <c r="NM48" s="157"/>
      <c r="NN48" s="157"/>
      <c r="NO48" s="157"/>
      <c r="NP48" s="157"/>
      <c r="NQ48" s="157"/>
      <c r="NR48" s="157"/>
      <c r="NS48" s="157"/>
      <c r="NT48" s="157"/>
      <c r="NU48" s="157"/>
      <c r="NV48" s="157"/>
      <c r="NW48" s="157"/>
      <c r="NX48" s="158"/>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6"/>
      <c r="NK49" s="157"/>
      <c r="NL49" s="157"/>
      <c r="NM49" s="157"/>
      <c r="NN49" s="157"/>
      <c r="NO49" s="157"/>
      <c r="NP49" s="157"/>
      <c r="NQ49" s="157"/>
      <c r="NR49" s="157"/>
      <c r="NS49" s="157"/>
      <c r="NT49" s="157"/>
      <c r="NU49" s="157"/>
      <c r="NV49" s="157"/>
      <c r="NW49" s="157"/>
      <c r="NX49" s="158"/>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6"/>
      <c r="NK50" s="157"/>
      <c r="NL50" s="157"/>
      <c r="NM50" s="157"/>
      <c r="NN50" s="157"/>
      <c r="NO50" s="157"/>
      <c r="NP50" s="157"/>
      <c r="NQ50" s="157"/>
      <c r="NR50" s="157"/>
      <c r="NS50" s="157"/>
      <c r="NT50" s="157"/>
      <c r="NU50" s="157"/>
      <c r="NV50" s="157"/>
      <c r="NW50" s="157"/>
      <c r="NX50" s="158"/>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9"/>
      <c r="NK51" s="160"/>
      <c r="NL51" s="160"/>
      <c r="NM51" s="160"/>
      <c r="NN51" s="160"/>
      <c r="NO51" s="160"/>
      <c r="NP51" s="160"/>
      <c r="NQ51" s="160"/>
      <c r="NR51" s="160"/>
      <c r="NS51" s="160"/>
      <c r="NT51" s="160"/>
      <c r="NU51" s="160"/>
      <c r="NV51" s="160"/>
      <c r="NW51" s="160"/>
      <c r="NX51" s="161"/>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6" t="s">
        <v>189</v>
      </c>
      <c r="NK54" s="157"/>
      <c r="NL54" s="157"/>
      <c r="NM54" s="157"/>
      <c r="NN54" s="157"/>
      <c r="NO54" s="157"/>
      <c r="NP54" s="157"/>
      <c r="NQ54" s="157"/>
      <c r="NR54" s="157"/>
      <c r="NS54" s="157"/>
      <c r="NT54" s="157"/>
      <c r="NU54" s="157"/>
      <c r="NV54" s="157"/>
      <c r="NW54" s="157"/>
      <c r="NX54" s="158"/>
      <c r="OC54" s="16" t="s">
        <v>84</v>
      </c>
    </row>
    <row r="55" spans="1:393" ht="13.5" customHeight="1">
      <c r="A55" s="2"/>
      <c r="B55" s="14"/>
      <c r="C55" s="2"/>
      <c r="D55" s="2"/>
      <c r="E55" s="2"/>
      <c r="F55" s="2"/>
      <c r="G55" s="127" t="s">
        <v>58</v>
      </c>
      <c r="H55" s="127"/>
      <c r="I55" s="127"/>
      <c r="J55" s="127"/>
      <c r="K55" s="127"/>
      <c r="L55" s="127"/>
      <c r="M55" s="127"/>
      <c r="N55" s="127"/>
      <c r="O55" s="127"/>
      <c r="P55" s="137">
        <f>データ!CA7</f>
        <v>15333</v>
      </c>
      <c r="Q55" s="138"/>
      <c r="R55" s="138"/>
      <c r="S55" s="138"/>
      <c r="T55" s="138"/>
      <c r="U55" s="138"/>
      <c r="V55" s="138"/>
      <c r="W55" s="138"/>
      <c r="X55" s="138"/>
      <c r="Y55" s="138"/>
      <c r="Z55" s="138"/>
      <c r="AA55" s="138"/>
      <c r="AB55" s="138"/>
      <c r="AC55" s="138"/>
      <c r="AD55" s="139"/>
      <c r="AE55" s="137">
        <f>データ!CB7</f>
        <v>15656</v>
      </c>
      <c r="AF55" s="138"/>
      <c r="AG55" s="138"/>
      <c r="AH55" s="138"/>
      <c r="AI55" s="138"/>
      <c r="AJ55" s="138"/>
      <c r="AK55" s="138"/>
      <c r="AL55" s="138"/>
      <c r="AM55" s="138"/>
      <c r="AN55" s="138"/>
      <c r="AO55" s="138"/>
      <c r="AP55" s="138"/>
      <c r="AQ55" s="138"/>
      <c r="AR55" s="138"/>
      <c r="AS55" s="139"/>
      <c r="AT55" s="137">
        <f>データ!CC7</f>
        <v>16238</v>
      </c>
      <c r="AU55" s="138"/>
      <c r="AV55" s="138"/>
      <c r="AW55" s="138"/>
      <c r="AX55" s="138"/>
      <c r="AY55" s="138"/>
      <c r="AZ55" s="138"/>
      <c r="BA55" s="138"/>
      <c r="BB55" s="138"/>
      <c r="BC55" s="138"/>
      <c r="BD55" s="138"/>
      <c r="BE55" s="138"/>
      <c r="BF55" s="138"/>
      <c r="BG55" s="138"/>
      <c r="BH55" s="139"/>
      <c r="BI55" s="137">
        <f>データ!CD7</f>
        <v>15730</v>
      </c>
      <c r="BJ55" s="138"/>
      <c r="BK55" s="138"/>
      <c r="BL55" s="138"/>
      <c r="BM55" s="138"/>
      <c r="BN55" s="138"/>
      <c r="BO55" s="138"/>
      <c r="BP55" s="138"/>
      <c r="BQ55" s="138"/>
      <c r="BR55" s="138"/>
      <c r="BS55" s="138"/>
      <c r="BT55" s="138"/>
      <c r="BU55" s="138"/>
      <c r="BV55" s="138"/>
      <c r="BW55" s="139"/>
      <c r="BX55" s="137">
        <f>データ!CE7</f>
        <v>15676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6210</v>
      </c>
      <c r="DE55" s="138"/>
      <c r="DF55" s="138"/>
      <c r="DG55" s="138"/>
      <c r="DH55" s="138"/>
      <c r="DI55" s="138"/>
      <c r="DJ55" s="138"/>
      <c r="DK55" s="138"/>
      <c r="DL55" s="138"/>
      <c r="DM55" s="138"/>
      <c r="DN55" s="138"/>
      <c r="DO55" s="138"/>
      <c r="DP55" s="138"/>
      <c r="DQ55" s="138"/>
      <c r="DR55" s="139"/>
      <c r="DS55" s="137">
        <f>データ!CM7</f>
        <v>6115</v>
      </c>
      <c r="DT55" s="138"/>
      <c r="DU55" s="138"/>
      <c r="DV55" s="138"/>
      <c r="DW55" s="138"/>
      <c r="DX55" s="138"/>
      <c r="DY55" s="138"/>
      <c r="DZ55" s="138"/>
      <c r="EA55" s="138"/>
      <c r="EB55" s="138"/>
      <c r="EC55" s="138"/>
      <c r="ED55" s="138"/>
      <c r="EE55" s="138"/>
      <c r="EF55" s="138"/>
      <c r="EG55" s="139"/>
      <c r="EH55" s="137">
        <f>データ!CN7</f>
        <v>5992</v>
      </c>
      <c r="EI55" s="138"/>
      <c r="EJ55" s="138"/>
      <c r="EK55" s="138"/>
      <c r="EL55" s="138"/>
      <c r="EM55" s="138"/>
      <c r="EN55" s="138"/>
      <c r="EO55" s="138"/>
      <c r="EP55" s="138"/>
      <c r="EQ55" s="138"/>
      <c r="ER55" s="138"/>
      <c r="ES55" s="138"/>
      <c r="ET55" s="138"/>
      <c r="EU55" s="138"/>
      <c r="EV55" s="139"/>
      <c r="EW55" s="137">
        <f>データ!CO7</f>
        <v>6387</v>
      </c>
      <c r="EX55" s="138"/>
      <c r="EY55" s="138"/>
      <c r="EZ55" s="138"/>
      <c r="FA55" s="138"/>
      <c r="FB55" s="138"/>
      <c r="FC55" s="138"/>
      <c r="FD55" s="138"/>
      <c r="FE55" s="138"/>
      <c r="FF55" s="138"/>
      <c r="FG55" s="138"/>
      <c r="FH55" s="138"/>
      <c r="FI55" s="138"/>
      <c r="FJ55" s="138"/>
      <c r="FK55" s="139"/>
      <c r="FL55" s="137">
        <f>データ!CP7</f>
        <v>6498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112.2</v>
      </c>
      <c r="GS55" s="129"/>
      <c r="GT55" s="129"/>
      <c r="GU55" s="129"/>
      <c r="GV55" s="129"/>
      <c r="GW55" s="129"/>
      <c r="GX55" s="129"/>
      <c r="GY55" s="129"/>
      <c r="GZ55" s="129"/>
      <c r="HA55" s="129"/>
      <c r="HB55" s="129"/>
      <c r="HC55" s="129"/>
      <c r="HD55" s="129"/>
      <c r="HE55" s="129"/>
      <c r="HF55" s="130"/>
      <c r="HG55" s="128">
        <f>データ!CX7</f>
        <v>136.6</v>
      </c>
      <c r="HH55" s="129"/>
      <c r="HI55" s="129"/>
      <c r="HJ55" s="129"/>
      <c r="HK55" s="129"/>
      <c r="HL55" s="129"/>
      <c r="HM55" s="129"/>
      <c r="HN55" s="129"/>
      <c r="HO55" s="129"/>
      <c r="HP55" s="129"/>
      <c r="HQ55" s="129"/>
      <c r="HR55" s="129"/>
      <c r="HS55" s="129"/>
      <c r="HT55" s="129"/>
      <c r="HU55" s="130"/>
      <c r="HV55" s="128">
        <f>データ!CY7</f>
        <v>143.80000000000001</v>
      </c>
      <c r="HW55" s="129"/>
      <c r="HX55" s="129"/>
      <c r="HY55" s="129"/>
      <c r="HZ55" s="129"/>
      <c r="IA55" s="129"/>
      <c r="IB55" s="129"/>
      <c r="IC55" s="129"/>
      <c r="ID55" s="129"/>
      <c r="IE55" s="129"/>
      <c r="IF55" s="129"/>
      <c r="IG55" s="129"/>
      <c r="IH55" s="129"/>
      <c r="II55" s="129"/>
      <c r="IJ55" s="130"/>
      <c r="IK55" s="128">
        <f>データ!CZ7</f>
        <v>164.2</v>
      </c>
      <c r="IL55" s="129"/>
      <c r="IM55" s="129"/>
      <c r="IN55" s="129"/>
      <c r="IO55" s="129"/>
      <c r="IP55" s="129"/>
      <c r="IQ55" s="129"/>
      <c r="IR55" s="129"/>
      <c r="IS55" s="129"/>
      <c r="IT55" s="129"/>
      <c r="IU55" s="129"/>
      <c r="IV55" s="129"/>
      <c r="IW55" s="129"/>
      <c r="IX55" s="129"/>
      <c r="IY55" s="130"/>
      <c r="IZ55" s="128">
        <f>データ!DA7</f>
        <v>157.9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7.8</v>
      </c>
      <c r="KG55" s="129"/>
      <c r="KH55" s="129"/>
      <c r="KI55" s="129"/>
      <c r="KJ55" s="129"/>
      <c r="KK55" s="129"/>
      <c r="KL55" s="129"/>
      <c r="KM55" s="129"/>
      <c r="KN55" s="129"/>
      <c r="KO55" s="129"/>
      <c r="KP55" s="129"/>
      <c r="KQ55" s="129"/>
      <c r="KR55" s="129"/>
      <c r="KS55" s="129"/>
      <c r="KT55" s="130"/>
      <c r="KU55" s="128">
        <f>データ!DI7</f>
        <v>7.7</v>
      </c>
      <c r="KV55" s="129"/>
      <c r="KW55" s="129"/>
      <c r="KX55" s="129"/>
      <c r="KY55" s="129"/>
      <c r="KZ55" s="129"/>
      <c r="LA55" s="129"/>
      <c r="LB55" s="129"/>
      <c r="LC55" s="129"/>
      <c r="LD55" s="129"/>
      <c r="LE55" s="129"/>
      <c r="LF55" s="129"/>
      <c r="LG55" s="129"/>
      <c r="LH55" s="129"/>
      <c r="LI55" s="130"/>
      <c r="LJ55" s="128">
        <f>データ!DJ7</f>
        <v>8</v>
      </c>
      <c r="LK55" s="129"/>
      <c r="LL55" s="129"/>
      <c r="LM55" s="129"/>
      <c r="LN55" s="129"/>
      <c r="LO55" s="129"/>
      <c r="LP55" s="129"/>
      <c r="LQ55" s="129"/>
      <c r="LR55" s="129"/>
      <c r="LS55" s="129"/>
      <c r="LT55" s="129"/>
      <c r="LU55" s="129"/>
      <c r="LV55" s="129"/>
      <c r="LW55" s="129"/>
      <c r="LX55" s="130"/>
      <c r="LY55" s="128">
        <f>データ!DK7</f>
        <v>9.9</v>
      </c>
      <c r="LZ55" s="129"/>
      <c r="MA55" s="129"/>
      <c r="MB55" s="129"/>
      <c r="MC55" s="129"/>
      <c r="MD55" s="129"/>
      <c r="ME55" s="129"/>
      <c r="MF55" s="129"/>
      <c r="MG55" s="129"/>
      <c r="MH55" s="129"/>
      <c r="MI55" s="129"/>
      <c r="MJ55" s="129"/>
      <c r="MK55" s="129"/>
      <c r="ML55" s="129"/>
      <c r="MM55" s="130"/>
      <c r="MN55" s="128">
        <f>データ!DL7</f>
        <v>10.4</v>
      </c>
      <c r="MO55" s="129"/>
      <c r="MP55" s="129"/>
      <c r="MQ55" s="129"/>
      <c r="MR55" s="129"/>
      <c r="MS55" s="129"/>
      <c r="MT55" s="129"/>
      <c r="MU55" s="129"/>
      <c r="MV55" s="129"/>
      <c r="MW55" s="129"/>
      <c r="MX55" s="129"/>
      <c r="MY55" s="129"/>
      <c r="MZ55" s="129"/>
      <c r="NA55" s="129"/>
      <c r="NB55" s="130"/>
      <c r="NC55" s="2"/>
      <c r="ND55" s="2"/>
      <c r="NE55" s="2"/>
      <c r="NF55" s="2"/>
      <c r="NG55" s="2"/>
      <c r="NH55" s="15"/>
      <c r="NI55" s="2"/>
      <c r="NJ55" s="156"/>
      <c r="NK55" s="157"/>
      <c r="NL55" s="157"/>
      <c r="NM55" s="157"/>
      <c r="NN55" s="157"/>
      <c r="NO55" s="157"/>
      <c r="NP55" s="157"/>
      <c r="NQ55" s="157"/>
      <c r="NR55" s="157"/>
      <c r="NS55" s="157"/>
      <c r="NT55" s="157"/>
      <c r="NU55" s="157"/>
      <c r="NV55" s="157"/>
      <c r="NW55" s="157"/>
      <c r="NX55" s="158"/>
      <c r="OC55" s="16" t="s">
        <v>85</v>
      </c>
    </row>
    <row r="56" spans="1:393" ht="13.5" customHeight="1">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56"/>
      <c r="NK56" s="157"/>
      <c r="NL56" s="157"/>
      <c r="NM56" s="157"/>
      <c r="NN56" s="157"/>
      <c r="NO56" s="157"/>
      <c r="NP56" s="157"/>
      <c r="NQ56" s="157"/>
      <c r="NR56" s="157"/>
      <c r="NS56" s="157"/>
      <c r="NT56" s="157"/>
      <c r="NU56" s="157"/>
      <c r="NV56" s="157"/>
      <c r="NW56" s="157"/>
      <c r="NX56" s="158"/>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6"/>
      <c r="NK57" s="157"/>
      <c r="NL57" s="157"/>
      <c r="NM57" s="157"/>
      <c r="NN57" s="157"/>
      <c r="NO57" s="157"/>
      <c r="NP57" s="157"/>
      <c r="NQ57" s="157"/>
      <c r="NR57" s="157"/>
      <c r="NS57" s="157"/>
      <c r="NT57" s="157"/>
      <c r="NU57" s="157"/>
      <c r="NV57" s="157"/>
      <c r="NW57" s="157"/>
      <c r="NX57" s="158"/>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6"/>
      <c r="NK58" s="157"/>
      <c r="NL58" s="157"/>
      <c r="NM58" s="157"/>
      <c r="NN58" s="157"/>
      <c r="NO58" s="157"/>
      <c r="NP58" s="157"/>
      <c r="NQ58" s="157"/>
      <c r="NR58" s="157"/>
      <c r="NS58" s="157"/>
      <c r="NT58" s="157"/>
      <c r="NU58" s="157"/>
      <c r="NV58" s="157"/>
      <c r="NW58" s="157"/>
      <c r="NX58" s="158"/>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6"/>
      <c r="NK59" s="157"/>
      <c r="NL59" s="157"/>
      <c r="NM59" s="157"/>
      <c r="NN59" s="157"/>
      <c r="NO59" s="157"/>
      <c r="NP59" s="157"/>
      <c r="NQ59" s="157"/>
      <c r="NR59" s="157"/>
      <c r="NS59" s="157"/>
      <c r="NT59" s="157"/>
      <c r="NU59" s="157"/>
      <c r="NV59" s="157"/>
      <c r="NW59" s="157"/>
      <c r="NX59" s="158"/>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6"/>
      <c r="NK60" s="157"/>
      <c r="NL60" s="157"/>
      <c r="NM60" s="157"/>
      <c r="NN60" s="157"/>
      <c r="NO60" s="157"/>
      <c r="NP60" s="157"/>
      <c r="NQ60" s="157"/>
      <c r="NR60" s="157"/>
      <c r="NS60" s="157"/>
      <c r="NT60" s="157"/>
      <c r="NU60" s="157"/>
      <c r="NV60" s="157"/>
      <c r="NW60" s="157"/>
      <c r="NX60" s="158"/>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6"/>
      <c r="NK61" s="157"/>
      <c r="NL61" s="157"/>
      <c r="NM61" s="157"/>
      <c r="NN61" s="157"/>
      <c r="NO61" s="157"/>
      <c r="NP61" s="157"/>
      <c r="NQ61" s="157"/>
      <c r="NR61" s="157"/>
      <c r="NS61" s="157"/>
      <c r="NT61" s="157"/>
      <c r="NU61" s="157"/>
      <c r="NV61" s="157"/>
      <c r="NW61" s="157"/>
      <c r="NX61" s="158"/>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6"/>
      <c r="NK62" s="157"/>
      <c r="NL62" s="157"/>
      <c r="NM62" s="157"/>
      <c r="NN62" s="157"/>
      <c r="NO62" s="157"/>
      <c r="NP62" s="157"/>
      <c r="NQ62" s="157"/>
      <c r="NR62" s="157"/>
      <c r="NS62" s="157"/>
      <c r="NT62" s="157"/>
      <c r="NU62" s="157"/>
      <c r="NV62" s="157"/>
      <c r="NW62" s="157"/>
      <c r="NX62" s="158"/>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6"/>
      <c r="NK63" s="157"/>
      <c r="NL63" s="157"/>
      <c r="NM63" s="157"/>
      <c r="NN63" s="157"/>
      <c r="NO63" s="157"/>
      <c r="NP63" s="157"/>
      <c r="NQ63" s="157"/>
      <c r="NR63" s="157"/>
      <c r="NS63" s="157"/>
      <c r="NT63" s="157"/>
      <c r="NU63" s="157"/>
      <c r="NV63" s="157"/>
      <c r="NW63" s="157"/>
      <c r="NX63" s="158"/>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6"/>
      <c r="NK64" s="157"/>
      <c r="NL64" s="157"/>
      <c r="NM64" s="157"/>
      <c r="NN64" s="157"/>
      <c r="NO64" s="157"/>
      <c r="NP64" s="157"/>
      <c r="NQ64" s="157"/>
      <c r="NR64" s="157"/>
      <c r="NS64" s="157"/>
      <c r="NT64" s="157"/>
      <c r="NU64" s="157"/>
      <c r="NV64" s="157"/>
      <c r="NW64" s="157"/>
      <c r="NX64" s="158"/>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6"/>
      <c r="NK65" s="157"/>
      <c r="NL65" s="157"/>
      <c r="NM65" s="157"/>
      <c r="NN65" s="157"/>
      <c r="NO65" s="157"/>
      <c r="NP65" s="157"/>
      <c r="NQ65" s="157"/>
      <c r="NR65" s="157"/>
      <c r="NS65" s="157"/>
      <c r="NT65" s="157"/>
      <c r="NU65" s="157"/>
      <c r="NV65" s="157"/>
      <c r="NW65" s="157"/>
      <c r="NX65" s="158"/>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6"/>
      <c r="NK66" s="157"/>
      <c r="NL66" s="157"/>
      <c r="NM66" s="157"/>
      <c r="NN66" s="157"/>
      <c r="NO66" s="157"/>
      <c r="NP66" s="157"/>
      <c r="NQ66" s="157"/>
      <c r="NR66" s="157"/>
      <c r="NS66" s="157"/>
      <c r="NT66" s="157"/>
      <c r="NU66" s="157"/>
      <c r="NV66" s="157"/>
      <c r="NW66" s="157"/>
      <c r="NX66" s="158"/>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9"/>
      <c r="NK67" s="160"/>
      <c r="NL67" s="160"/>
      <c r="NM67" s="160"/>
      <c r="NN67" s="160"/>
      <c r="NO67" s="160"/>
      <c r="NP67" s="160"/>
      <c r="NQ67" s="160"/>
      <c r="NR67" s="160"/>
      <c r="NS67" s="160"/>
      <c r="NT67" s="160"/>
      <c r="NU67" s="160"/>
      <c r="NV67" s="160"/>
      <c r="NW67" s="160"/>
      <c r="NX67" s="16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3"/>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21</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50.8</v>
      </c>
      <c r="DH79" s="129"/>
      <c r="DI79" s="129"/>
      <c r="DJ79" s="129"/>
      <c r="DK79" s="129"/>
      <c r="DL79" s="129"/>
      <c r="DM79" s="129"/>
      <c r="DN79" s="129"/>
      <c r="DO79" s="129"/>
      <c r="DP79" s="129"/>
      <c r="DQ79" s="129"/>
      <c r="DR79" s="129"/>
      <c r="DS79" s="129"/>
      <c r="DT79" s="129"/>
      <c r="DU79" s="130"/>
      <c r="DV79" s="128">
        <f>データ!EE7</f>
        <v>52.7</v>
      </c>
      <c r="DW79" s="129"/>
      <c r="DX79" s="129"/>
      <c r="DY79" s="129"/>
      <c r="DZ79" s="129"/>
      <c r="EA79" s="129"/>
      <c r="EB79" s="129"/>
      <c r="EC79" s="129"/>
      <c r="ED79" s="129"/>
      <c r="EE79" s="129"/>
      <c r="EF79" s="129"/>
      <c r="EG79" s="129"/>
      <c r="EH79" s="129"/>
      <c r="EI79" s="129"/>
      <c r="EJ79" s="130"/>
      <c r="EK79" s="128">
        <f>データ!EF7</f>
        <v>54.2</v>
      </c>
      <c r="EL79" s="129"/>
      <c r="EM79" s="129"/>
      <c r="EN79" s="129"/>
      <c r="EO79" s="129"/>
      <c r="EP79" s="129"/>
      <c r="EQ79" s="129"/>
      <c r="ER79" s="129"/>
      <c r="ES79" s="129"/>
      <c r="ET79" s="129"/>
      <c r="EU79" s="129"/>
      <c r="EV79" s="129"/>
      <c r="EW79" s="129"/>
      <c r="EX79" s="129"/>
      <c r="EY79" s="130"/>
      <c r="EZ79" s="128">
        <f>データ!EG7</f>
        <v>56.7</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70</v>
      </c>
      <c r="HY79" s="129"/>
      <c r="HZ79" s="129"/>
      <c r="IA79" s="129"/>
      <c r="IB79" s="129"/>
      <c r="IC79" s="129"/>
      <c r="ID79" s="129"/>
      <c r="IE79" s="129"/>
      <c r="IF79" s="129"/>
      <c r="IG79" s="129"/>
      <c r="IH79" s="129"/>
      <c r="II79" s="129"/>
      <c r="IJ79" s="129"/>
      <c r="IK79" s="129"/>
      <c r="IL79" s="130"/>
      <c r="IM79" s="128">
        <f>データ!ER7</f>
        <v>74.099999999999994</v>
      </c>
      <c r="IN79" s="129"/>
      <c r="IO79" s="129"/>
      <c r="IP79" s="129"/>
      <c r="IQ79" s="129"/>
      <c r="IR79" s="129"/>
      <c r="IS79" s="129"/>
      <c r="IT79" s="129"/>
      <c r="IU79" s="129"/>
      <c r="IV79" s="129"/>
      <c r="IW79" s="129"/>
      <c r="IX79" s="129"/>
      <c r="IY79" s="129"/>
      <c r="IZ79" s="129"/>
      <c r="JA79" s="130"/>
      <c r="JB79" s="128">
        <f>データ!ES7</f>
        <v>76.5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31452030</v>
      </c>
      <c r="KH79" s="138"/>
      <c r="KI79" s="138"/>
      <c r="KJ79" s="138"/>
      <c r="KK79" s="138"/>
      <c r="KL79" s="138"/>
      <c r="KM79" s="138"/>
      <c r="KN79" s="138"/>
      <c r="KO79" s="138"/>
      <c r="KP79" s="138"/>
      <c r="KQ79" s="138"/>
      <c r="KR79" s="138"/>
      <c r="KS79" s="138"/>
      <c r="KT79" s="138"/>
      <c r="KU79" s="139"/>
      <c r="KV79" s="137">
        <f>データ!FA7</f>
        <v>31604925</v>
      </c>
      <c r="KW79" s="138"/>
      <c r="KX79" s="138"/>
      <c r="KY79" s="138"/>
      <c r="KZ79" s="138"/>
      <c r="LA79" s="138"/>
      <c r="LB79" s="138"/>
      <c r="LC79" s="138"/>
      <c r="LD79" s="138"/>
      <c r="LE79" s="138"/>
      <c r="LF79" s="138"/>
      <c r="LG79" s="138"/>
      <c r="LH79" s="138"/>
      <c r="LI79" s="138"/>
      <c r="LJ79" s="139"/>
      <c r="LK79" s="137">
        <f>データ!FB7</f>
        <v>31037475</v>
      </c>
      <c r="LL79" s="138"/>
      <c r="LM79" s="138"/>
      <c r="LN79" s="138"/>
      <c r="LO79" s="138"/>
      <c r="LP79" s="138"/>
      <c r="LQ79" s="138"/>
      <c r="LR79" s="138"/>
      <c r="LS79" s="138"/>
      <c r="LT79" s="138"/>
      <c r="LU79" s="138"/>
      <c r="LV79" s="138"/>
      <c r="LW79" s="138"/>
      <c r="LX79" s="138"/>
      <c r="LY79" s="139"/>
      <c r="LZ79" s="137">
        <f>データ!FC7</f>
        <v>31035880</v>
      </c>
      <c r="MA79" s="138"/>
      <c r="MB79" s="138"/>
      <c r="MC79" s="138"/>
      <c r="MD79" s="138"/>
      <c r="ME79" s="138"/>
      <c r="MF79" s="138"/>
      <c r="MG79" s="138"/>
      <c r="MH79" s="138"/>
      <c r="MI79" s="138"/>
      <c r="MJ79" s="138"/>
      <c r="MK79" s="138"/>
      <c r="ML79" s="138"/>
      <c r="MM79" s="138"/>
      <c r="MN79" s="139"/>
      <c r="MO79" s="137">
        <f>データ!FD7</f>
        <v>35614175</v>
      </c>
      <c r="MP79" s="138"/>
      <c r="MQ79" s="138"/>
      <c r="MR79" s="138"/>
      <c r="MS79" s="138"/>
      <c r="MT79" s="138"/>
      <c r="MU79" s="138"/>
      <c r="MV79" s="138"/>
      <c r="MW79" s="138"/>
      <c r="MX79" s="138"/>
      <c r="MY79" s="138"/>
      <c r="MZ79" s="138"/>
      <c r="NA79" s="138"/>
      <c r="NB79" s="138"/>
      <c r="NC79" s="139"/>
      <c r="ND79" s="2"/>
      <c r="NE79" s="2"/>
      <c r="NF79" s="2"/>
      <c r="NG79" s="21"/>
      <c r="NH79" s="15"/>
      <c r="NI79" s="2"/>
      <c r="NJ79" s="143"/>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3"/>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Q6ilFriif41vcmFpZiZmE9dpEbp/nncYy31cCMhHx0T1+kZucN++Pw1dNZYw8ZW8Z5ibxeC2hE/ZoHhoPfxg==" saltValue="743zBs5IawCQw/8o10do5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151</v>
      </c>
      <c r="AY5" s="49" t="s">
        <v>152</v>
      </c>
      <c r="AZ5" s="49" t="s">
        <v>153</v>
      </c>
      <c r="BA5" s="49" t="s">
        <v>154</v>
      </c>
      <c r="BB5" s="49" t="s">
        <v>155</v>
      </c>
      <c r="BC5" s="49" t="s">
        <v>156</v>
      </c>
      <c r="BD5" s="49" t="s">
        <v>157</v>
      </c>
      <c r="BE5" s="49" t="s">
        <v>147</v>
      </c>
      <c r="BF5" s="49" t="s">
        <v>148</v>
      </c>
      <c r="BG5" s="49" t="s">
        <v>149</v>
      </c>
      <c r="BH5" s="49" t="s">
        <v>160</v>
      </c>
      <c r="BI5" s="49" t="s">
        <v>151</v>
      </c>
      <c r="BJ5" s="49" t="s">
        <v>152</v>
      </c>
      <c r="BK5" s="49" t="s">
        <v>153</v>
      </c>
      <c r="BL5" s="49" t="s">
        <v>154</v>
      </c>
      <c r="BM5" s="49" t="s">
        <v>155</v>
      </c>
      <c r="BN5" s="49" t="s">
        <v>156</v>
      </c>
      <c r="BO5" s="49" t="s">
        <v>157</v>
      </c>
      <c r="BP5" s="49" t="s">
        <v>147</v>
      </c>
      <c r="BQ5" s="49" t="s">
        <v>148</v>
      </c>
      <c r="BR5" s="49" t="s">
        <v>149</v>
      </c>
      <c r="BS5" s="49" t="s">
        <v>161</v>
      </c>
      <c r="BT5" s="49" t="s">
        <v>151</v>
      </c>
      <c r="BU5" s="49" t="s">
        <v>152</v>
      </c>
      <c r="BV5" s="49" t="s">
        <v>153</v>
      </c>
      <c r="BW5" s="49" t="s">
        <v>154</v>
      </c>
      <c r="BX5" s="49" t="s">
        <v>155</v>
      </c>
      <c r="BY5" s="49" t="s">
        <v>156</v>
      </c>
      <c r="BZ5" s="49" t="s">
        <v>157</v>
      </c>
      <c r="CA5" s="49" t="s">
        <v>162</v>
      </c>
      <c r="CB5" s="49" t="s">
        <v>148</v>
      </c>
      <c r="CC5" s="49" t="s">
        <v>149</v>
      </c>
      <c r="CD5" s="49" t="s">
        <v>160</v>
      </c>
      <c r="CE5" s="49" t="s">
        <v>151</v>
      </c>
      <c r="CF5" s="49" t="s">
        <v>152</v>
      </c>
      <c r="CG5" s="49" t="s">
        <v>153</v>
      </c>
      <c r="CH5" s="49" t="s">
        <v>154</v>
      </c>
      <c r="CI5" s="49" t="s">
        <v>155</v>
      </c>
      <c r="CJ5" s="49" t="s">
        <v>156</v>
      </c>
      <c r="CK5" s="49" t="s">
        <v>157</v>
      </c>
      <c r="CL5" s="49" t="s">
        <v>147</v>
      </c>
      <c r="CM5" s="49" t="s">
        <v>158</v>
      </c>
      <c r="CN5" s="49" t="s">
        <v>149</v>
      </c>
      <c r="CO5" s="49" t="s">
        <v>161</v>
      </c>
      <c r="CP5" s="49" t="s">
        <v>163</v>
      </c>
      <c r="CQ5" s="49" t="s">
        <v>152</v>
      </c>
      <c r="CR5" s="49" t="s">
        <v>153</v>
      </c>
      <c r="CS5" s="49" t="s">
        <v>154</v>
      </c>
      <c r="CT5" s="49" t="s">
        <v>155</v>
      </c>
      <c r="CU5" s="49" t="s">
        <v>156</v>
      </c>
      <c r="CV5" s="49" t="s">
        <v>157</v>
      </c>
      <c r="CW5" s="49" t="s">
        <v>147</v>
      </c>
      <c r="CX5" s="49" t="s">
        <v>148</v>
      </c>
      <c r="CY5" s="49" t="s">
        <v>149</v>
      </c>
      <c r="CZ5" s="49" t="s">
        <v>160</v>
      </c>
      <c r="DA5" s="49" t="s">
        <v>151</v>
      </c>
      <c r="DB5" s="49" t="s">
        <v>152</v>
      </c>
      <c r="DC5" s="49" t="s">
        <v>153</v>
      </c>
      <c r="DD5" s="49" t="s">
        <v>154</v>
      </c>
      <c r="DE5" s="49" t="s">
        <v>155</v>
      </c>
      <c r="DF5" s="49" t="s">
        <v>156</v>
      </c>
      <c r="DG5" s="49" t="s">
        <v>157</v>
      </c>
      <c r="DH5" s="49" t="s">
        <v>147</v>
      </c>
      <c r="DI5" s="49" t="s">
        <v>148</v>
      </c>
      <c r="DJ5" s="49" t="s">
        <v>149</v>
      </c>
      <c r="DK5" s="49" t="s">
        <v>160</v>
      </c>
      <c r="DL5" s="49" t="s">
        <v>163</v>
      </c>
      <c r="DM5" s="49" t="s">
        <v>152</v>
      </c>
      <c r="DN5" s="49" t="s">
        <v>153</v>
      </c>
      <c r="DO5" s="49" t="s">
        <v>154</v>
      </c>
      <c r="DP5" s="49" t="s">
        <v>155</v>
      </c>
      <c r="DQ5" s="49" t="s">
        <v>156</v>
      </c>
      <c r="DR5" s="49" t="s">
        <v>157</v>
      </c>
      <c r="DS5" s="49" t="s">
        <v>147</v>
      </c>
      <c r="DT5" s="49" t="s">
        <v>158</v>
      </c>
      <c r="DU5" s="49" t="s">
        <v>159</v>
      </c>
      <c r="DV5" s="49" t="s">
        <v>160</v>
      </c>
      <c r="DW5" s="49" t="s">
        <v>164</v>
      </c>
      <c r="DX5" s="49" t="s">
        <v>152</v>
      </c>
      <c r="DY5" s="49" t="s">
        <v>153</v>
      </c>
      <c r="DZ5" s="49" t="s">
        <v>154</v>
      </c>
      <c r="EA5" s="49" t="s">
        <v>155</v>
      </c>
      <c r="EB5" s="49" t="s">
        <v>156</v>
      </c>
      <c r="EC5" s="49" t="s">
        <v>157</v>
      </c>
      <c r="ED5" s="49" t="s">
        <v>147</v>
      </c>
      <c r="EE5" s="49" t="s">
        <v>148</v>
      </c>
      <c r="EF5" s="49" t="s">
        <v>149</v>
      </c>
      <c r="EG5" s="49" t="s">
        <v>161</v>
      </c>
      <c r="EH5" s="49" t="s">
        <v>151</v>
      </c>
      <c r="EI5" s="49" t="s">
        <v>152</v>
      </c>
      <c r="EJ5" s="49" t="s">
        <v>153</v>
      </c>
      <c r="EK5" s="49" t="s">
        <v>154</v>
      </c>
      <c r="EL5" s="49" t="s">
        <v>155</v>
      </c>
      <c r="EM5" s="49" t="s">
        <v>156</v>
      </c>
      <c r="EN5" s="49" t="s">
        <v>157</v>
      </c>
      <c r="EO5" s="49" t="s">
        <v>147</v>
      </c>
      <c r="EP5" s="49" t="s">
        <v>165</v>
      </c>
      <c r="EQ5" s="49" t="s">
        <v>159</v>
      </c>
      <c r="ER5" s="49" t="s">
        <v>160</v>
      </c>
      <c r="ES5" s="49" t="s">
        <v>151</v>
      </c>
      <c r="ET5" s="49" t="s">
        <v>152</v>
      </c>
      <c r="EU5" s="49" t="s">
        <v>153</v>
      </c>
      <c r="EV5" s="49" t="s">
        <v>154</v>
      </c>
      <c r="EW5" s="49" t="s">
        <v>155</v>
      </c>
      <c r="EX5" s="49" t="s">
        <v>156</v>
      </c>
      <c r="EY5" s="49" t="s">
        <v>166</v>
      </c>
      <c r="EZ5" s="49" t="s">
        <v>167</v>
      </c>
      <c r="FA5" s="49" t="s">
        <v>148</v>
      </c>
      <c r="FB5" s="49" t="s">
        <v>149</v>
      </c>
      <c r="FC5" s="49" t="s">
        <v>161</v>
      </c>
      <c r="FD5" s="49" t="s">
        <v>151</v>
      </c>
      <c r="FE5" s="49" t="s">
        <v>152</v>
      </c>
      <c r="FF5" s="49" t="s">
        <v>153</v>
      </c>
      <c r="FG5" s="49" t="s">
        <v>154</v>
      </c>
      <c r="FH5" s="49" t="s">
        <v>155</v>
      </c>
      <c r="FI5" s="49" t="s">
        <v>156</v>
      </c>
      <c r="FJ5" s="49" t="s">
        <v>157</v>
      </c>
    </row>
    <row r="6" spans="1:166" s="54" customFormat="1">
      <c r="A6" s="35" t="s">
        <v>168</v>
      </c>
      <c r="B6" s="50">
        <f>B8</f>
        <v>2022</v>
      </c>
      <c r="C6" s="50">
        <f t="shared" ref="C6:M6" si="2">C8</f>
        <v>430005</v>
      </c>
      <c r="D6" s="50">
        <f t="shared" si="2"/>
        <v>46</v>
      </c>
      <c r="E6" s="50">
        <f t="shared" si="2"/>
        <v>6</v>
      </c>
      <c r="F6" s="50">
        <f t="shared" si="2"/>
        <v>0</v>
      </c>
      <c r="G6" s="50">
        <f t="shared" si="2"/>
        <v>1</v>
      </c>
      <c r="H6" s="153" t="str">
        <f>IF(H8&lt;&gt;I8,H8,"")&amp;IF(I8&lt;&gt;J8,I8,"")&amp;"　"&amp;J8</f>
        <v>熊本県　こころの医療センター</v>
      </c>
      <c r="I6" s="154"/>
      <c r="J6" s="155"/>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I</v>
      </c>
      <c r="T6" s="50" t="str">
        <f t="shared" si="3"/>
        <v>臨</v>
      </c>
      <c r="U6" s="51">
        <f>U8</f>
        <v>1737946</v>
      </c>
      <c r="V6" s="51">
        <f>V8</f>
        <v>11975</v>
      </c>
      <c r="W6" s="50" t="str">
        <f>W8</f>
        <v>非該当</v>
      </c>
      <c r="X6" s="50" t="str">
        <f t="shared" ref="X6" si="4">X8</f>
        <v>非該当</v>
      </c>
      <c r="Y6" s="50" t="str">
        <f t="shared" si="3"/>
        <v>１５：１</v>
      </c>
      <c r="Z6" s="51" t="str">
        <f t="shared" si="3"/>
        <v>-</v>
      </c>
      <c r="AA6" s="51" t="str">
        <f t="shared" si="3"/>
        <v>-</v>
      </c>
      <c r="AB6" s="51">
        <f t="shared" si="3"/>
        <v>10</v>
      </c>
      <c r="AC6" s="51">
        <f t="shared" si="3"/>
        <v>190</v>
      </c>
      <c r="AD6" s="51" t="str">
        <f t="shared" si="3"/>
        <v>-</v>
      </c>
      <c r="AE6" s="51">
        <f t="shared" si="3"/>
        <v>200</v>
      </c>
      <c r="AF6" s="51" t="str">
        <f t="shared" si="3"/>
        <v>-</v>
      </c>
      <c r="AG6" s="51" t="str">
        <f t="shared" si="3"/>
        <v>-</v>
      </c>
      <c r="AH6" s="51" t="str">
        <f t="shared" si="3"/>
        <v>-</v>
      </c>
      <c r="AI6" s="52">
        <f>IF(AI8="-",NA(),AI8)</f>
        <v>101.8</v>
      </c>
      <c r="AJ6" s="52">
        <f t="shared" ref="AJ6:AR6" si="5">IF(AJ8="-",NA(),AJ8)</f>
        <v>95.9</v>
      </c>
      <c r="AK6" s="52">
        <f t="shared" si="5"/>
        <v>101.8</v>
      </c>
      <c r="AL6" s="52">
        <f t="shared" si="5"/>
        <v>118</v>
      </c>
      <c r="AM6" s="52">
        <f t="shared" si="5"/>
        <v>131.6</v>
      </c>
      <c r="AN6" s="52">
        <f t="shared" si="5"/>
        <v>100.9</v>
      </c>
      <c r="AO6" s="52">
        <f t="shared" si="5"/>
        <v>99.7</v>
      </c>
      <c r="AP6" s="52">
        <f t="shared" si="5"/>
        <v>102.3</v>
      </c>
      <c r="AQ6" s="52">
        <f t="shared" si="5"/>
        <v>103.5</v>
      </c>
      <c r="AR6" s="52">
        <f t="shared" si="5"/>
        <v>102.5</v>
      </c>
      <c r="AS6" s="52" t="str">
        <f>IF(AS8="-","【-】","【"&amp;SUBSTITUTE(TEXT(AS8,"#,##0.0"),"-","△")&amp;"】")</f>
        <v>【103.5】</v>
      </c>
      <c r="AT6" s="52">
        <f>IF(AT8="-",NA(),AT8)</f>
        <v>50.8</v>
      </c>
      <c r="AU6" s="52">
        <f t="shared" ref="AU6:BC6" si="6">IF(AU8="-",NA(),AU8)</f>
        <v>45.3</v>
      </c>
      <c r="AV6" s="52">
        <f t="shared" si="6"/>
        <v>46.3</v>
      </c>
      <c r="AW6" s="52">
        <f t="shared" si="6"/>
        <v>41.1</v>
      </c>
      <c r="AX6" s="52">
        <f t="shared" si="6"/>
        <v>39.9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49.5</v>
      </c>
      <c r="BF6" s="52">
        <f t="shared" ref="BF6:BN6" si="7">IF(BF8="-",NA(),BF8)</f>
        <v>44.2</v>
      </c>
      <c r="BG6" s="52">
        <f t="shared" si="7"/>
        <v>45.4</v>
      </c>
      <c r="BH6" s="52">
        <f t="shared" si="7"/>
        <v>40.200000000000003</v>
      </c>
      <c r="BI6" s="52">
        <f t="shared" si="7"/>
        <v>39.1</v>
      </c>
      <c r="BJ6" s="52">
        <f t="shared" si="7"/>
        <v>66.2</v>
      </c>
      <c r="BK6" s="52">
        <f t="shared" si="7"/>
        <v>64.5</v>
      </c>
      <c r="BL6" s="52">
        <f t="shared" si="7"/>
        <v>61.9</v>
      </c>
      <c r="BM6" s="52">
        <f t="shared" si="7"/>
        <v>61.7</v>
      </c>
      <c r="BN6" s="52">
        <f t="shared" si="7"/>
        <v>61.5</v>
      </c>
      <c r="BO6" s="52" t="str">
        <f>IF(BO8="-","【-】","【"&amp;SUBSTITUTE(TEXT(BO8,"#,##0.0"),"-","△")&amp;"】")</f>
        <v>【83.7】</v>
      </c>
      <c r="BP6" s="52">
        <f>IF(BP8="-",NA(),BP8)</f>
        <v>54.7</v>
      </c>
      <c r="BQ6" s="52">
        <f t="shared" ref="BQ6:BY6" si="8">IF(BQ8="-",NA(),BQ8)</f>
        <v>51.1</v>
      </c>
      <c r="BR6" s="52">
        <f t="shared" si="8"/>
        <v>50.2</v>
      </c>
      <c r="BS6" s="52">
        <f t="shared" si="8"/>
        <v>44.3</v>
      </c>
      <c r="BT6" s="52">
        <f t="shared" si="8"/>
        <v>39.9</v>
      </c>
      <c r="BU6" s="52">
        <f t="shared" si="8"/>
        <v>72.099999999999994</v>
      </c>
      <c r="BV6" s="52">
        <f t="shared" si="8"/>
        <v>69.8</v>
      </c>
      <c r="BW6" s="52">
        <f t="shared" si="8"/>
        <v>65.3</v>
      </c>
      <c r="BX6" s="52">
        <f t="shared" si="8"/>
        <v>63.1</v>
      </c>
      <c r="BY6" s="52">
        <f t="shared" si="8"/>
        <v>62.3</v>
      </c>
      <c r="BZ6" s="52" t="str">
        <f>IF(BZ8="-","【-】","【"&amp;SUBSTITUTE(TEXT(BZ8,"#,##0.0"),"-","△")&amp;"】")</f>
        <v>【66.8】</v>
      </c>
      <c r="CA6" s="53">
        <f>IF(CA8="-",NA(),CA8)</f>
        <v>15333</v>
      </c>
      <c r="CB6" s="53">
        <f t="shared" ref="CB6:CJ6" si="9">IF(CB8="-",NA(),CB8)</f>
        <v>15656</v>
      </c>
      <c r="CC6" s="53">
        <f t="shared" si="9"/>
        <v>16238</v>
      </c>
      <c r="CD6" s="53">
        <f t="shared" si="9"/>
        <v>15730</v>
      </c>
      <c r="CE6" s="53">
        <f t="shared" si="9"/>
        <v>15676</v>
      </c>
      <c r="CF6" s="53">
        <f t="shared" si="9"/>
        <v>21418</v>
      </c>
      <c r="CG6" s="53">
        <f t="shared" si="9"/>
        <v>21604</v>
      </c>
      <c r="CH6" s="53">
        <f t="shared" si="9"/>
        <v>22234</v>
      </c>
      <c r="CI6" s="53">
        <f t="shared" si="9"/>
        <v>22875</v>
      </c>
      <c r="CJ6" s="53">
        <f t="shared" si="9"/>
        <v>23419</v>
      </c>
      <c r="CK6" s="52" t="str">
        <f>IF(CK8="-","【-】","【"&amp;SUBSTITUTE(TEXT(CK8,"#,##0"),"-","△")&amp;"】")</f>
        <v>【61,837】</v>
      </c>
      <c r="CL6" s="53">
        <f>IF(CL8="-",NA(),CL8)</f>
        <v>6210</v>
      </c>
      <c r="CM6" s="53">
        <f t="shared" ref="CM6:CU6" si="10">IF(CM8="-",NA(),CM8)</f>
        <v>6115</v>
      </c>
      <c r="CN6" s="53">
        <f t="shared" si="10"/>
        <v>5992</v>
      </c>
      <c r="CO6" s="53">
        <f t="shared" si="10"/>
        <v>6387</v>
      </c>
      <c r="CP6" s="53">
        <f t="shared" si="10"/>
        <v>6498</v>
      </c>
      <c r="CQ6" s="53">
        <f t="shared" si="10"/>
        <v>8518</v>
      </c>
      <c r="CR6" s="53">
        <f t="shared" si="10"/>
        <v>7891</v>
      </c>
      <c r="CS6" s="53">
        <f t="shared" si="10"/>
        <v>8706</v>
      </c>
      <c r="CT6" s="53">
        <f t="shared" si="10"/>
        <v>8691</v>
      </c>
      <c r="CU6" s="53">
        <f t="shared" si="10"/>
        <v>8761</v>
      </c>
      <c r="CV6" s="52" t="str">
        <f>IF(CV8="-","【-】","【"&amp;SUBSTITUTE(TEXT(CV8,"#,##0"),"-","△")&amp;"】")</f>
        <v>【17,600】</v>
      </c>
      <c r="CW6" s="52">
        <f>IF(CW8="-",NA(),CW8)</f>
        <v>112.2</v>
      </c>
      <c r="CX6" s="52">
        <f t="shared" ref="CX6:DF6" si="11">IF(CX8="-",NA(),CX8)</f>
        <v>136.6</v>
      </c>
      <c r="CY6" s="52">
        <f t="shared" si="11"/>
        <v>143.80000000000001</v>
      </c>
      <c r="CZ6" s="52">
        <f t="shared" si="11"/>
        <v>164.2</v>
      </c>
      <c r="DA6" s="52">
        <f t="shared" si="11"/>
        <v>157.9</v>
      </c>
      <c r="DB6" s="52">
        <f t="shared" si="11"/>
        <v>87.6</v>
      </c>
      <c r="DC6" s="52">
        <f t="shared" si="11"/>
        <v>89.7</v>
      </c>
      <c r="DD6" s="52">
        <f t="shared" si="11"/>
        <v>92.2</v>
      </c>
      <c r="DE6" s="52">
        <f t="shared" si="11"/>
        <v>91.4</v>
      </c>
      <c r="DF6" s="52">
        <f t="shared" si="11"/>
        <v>84</v>
      </c>
      <c r="DG6" s="52" t="str">
        <f>IF(DG8="-","【-】","【"&amp;SUBSTITUTE(TEXT(DG8,"#,##0.0"),"-","△")&amp;"】")</f>
        <v>【55.6】</v>
      </c>
      <c r="DH6" s="52">
        <f>IF(DH8="-",NA(),DH8)</f>
        <v>7.8</v>
      </c>
      <c r="DI6" s="52">
        <f t="shared" ref="DI6:DQ6" si="12">IF(DI8="-",NA(),DI8)</f>
        <v>7.7</v>
      </c>
      <c r="DJ6" s="52">
        <f t="shared" si="12"/>
        <v>8</v>
      </c>
      <c r="DK6" s="52">
        <f t="shared" si="12"/>
        <v>9.9</v>
      </c>
      <c r="DL6" s="52">
        <f t="shared" si="12"/>
        <v>10.4</v>
      </c>
      <c r="DM6" s="52">
        <f t="shared" si="12"/>
        <v>7.9</v>
      </c>
      <c r="DN6" s="52">
        <f t="shared" si="12"/>
        <v>8.1</v>
      </c>
      <c r="DO6" s="52">
        <f t="shared" si="12"/>
        <v>7.9</v>
      </c>
      <c r="DP6" s="52">
        <f t="shared" si="12"/>
        <v>7.7</v>
      </c>
      <c r="DQ6" s="52">
        <f t="shared" si="12"/>
        <v>7.3</v>
      </c>
      <c r="DR6" s="52" t="str">
        <f>IF(DR8="-","【-】","【"&amp;SUBSTITUTE(TEXT(DR8,"#,##0.0"),"-","△")&amp;"】")</f>
        <v>【25.1】</v>
      </c>
      <c r="DS6" s="52">
        <f>IF(DS8="-",NA(),DS8)</f>
        <v>21</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50.8</v>
      </c>
      <c r="EE6" s="52">
        <f t="shared" ref="EE6:EM6" si="14">IF(EE8="-",NA(),EE8)</f>
        <v>52.7</v>
      </c>
      <c r="EF6" s="52">
        <f t="shared" si="14"/>
        <v>54.2</v>
      </c>
      <c r="EG6" s="52">
        <f t="shared" si="14"/>
        <v>56.7</v>
      </c>
      <c r="EH6" s="52">
        <f t="shared" si="14"/>
        <v>51.5</v>
      </c>
      <c r="EI6" s="52">
        <f t="shared" si="14"/>
        <v>50.2</v>
      </c>
      <c r="EJ6" s="52">
        <f t="shared" si="14"/>
        <v>52.3</v>
      </c>
      <c r="EK6" s="52">
        <f t="shared" si="14"/>
        <v>54</v>
      </c>
      <c r="EL6" s="52">
        <f t="shared" si="14"/>
        <v>55.1</v>
      </c>
      <c r="EM6" s="52">
        <f t="shared" si="14"/>
        <v>52.2</v>
      </c>
      <c r="EN6" s="52" t="str">
        <f>IF(EN8="-","【-】","【"&amp;SUBSTITUTE(TEXT(EN8,"#,##0.0"),"-","△")&amp;"】")</f>
        <v>【56.4】</v>
      </c>
      <c r="EO6" s="52">
        <f>IF(EO8="-",NA(),EO8)</f>
        <v>84</v>
      </c>
      <c r="EP6" s="52">
        <f t="shared" ref="EP6:EX6" si="15">IF(EP8="-",NA(),EP8)</f>
        <v>79.2</v>
      </c>
      <c r="EQ6" s="52">
        <f t="shared" si="15"/>
        <v>70</v>
      </c>
      <c r="ER6" s="52">
        <f t="shared" si="15"/>
        <v>74.099999999999994</v>
      </c>
      <c r="ES6" s="52">
        <f t="shared" si="15"/>
        <v>76.5</v>
      </c>
      <c r="ET6" s="52">
        <f t="shared" si="15"/>
        <v>68.2</v>
      </c>
      <c r="EU6" s="52">
        <f t="shared" si="15"/>
        <v>69.5</v>
      </c>
      <c r="EV6" s="52">
        <f t="shared" si="15"/>
        <v>67.5</v>
      </c>
      <c r="EW6" s="52">
        <f t="shared" si="15"/>
        <v>68.7</v>
      </c>
      <c r="EX6" s="52">
        <f t="shared" si="15"/>
        <v>68</v>
      </c>
      <c r="EY6" s="52" t="str">
        <f>IF(EY8="-","【-】","【"&amp;SUBSTITUTE(TEXT(EY8,"#,##0.0"),"-","△")&amp;"】")</f>
        <v>【70.7】</v>
      </c>
      <c r="EZ6" s="53">
        <f>IF(EZ8="-",NA(),EZ8)</f>
        <v>31452030</v>
      </c>
      <c r="FA6" s="53">
        <f t="shared" ref="FA6:FI6" si="16">IF(FA8="-",NA(),FA8)</f>
        <v>31604925</v>
      </c>
      <c r="FB6" s="53">
        <f t="shared" si="16"/>
        <v>31037475</v>
      </c>
      <c r="FC6" s="53">
        <f t="shared" si="16"/>
        <v>31035880</v>
      </c>
      <c r="FD6" s="53">
        <f t="shared" si="16"/>
        <v>35614175</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169</v>
      </c>
      <c r="B7" s="50">
        <f t="shared" ref="B7:AH7" si="17">B8</f>
        <v>2022</v>
      </c>
      <c r="C7" s="50">
        <f t="shared" si="17"/>
        <v>430005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I</v>
      </c>
      <c r="T7" s="50" t="str">
        <f t="shared" si="17"/>
        <v>臨</v>
      </c>
      <c r="U7" s="51">
        <f>U8</f>
        <v>1737946</v>
      </c>
      <c r="V7" s="51">
        <f>V8</f>
        <v>11975</v>
      </c>
      <c r="W7" s="50" t="str">
        <f>W8</f>
        <v>非該当</v>
      </c>
      <c r="X7" s="50" t="str">
        <f t="shared" si="17"/>
        <v>非該当</v>
      </c>
      <c r="Y7" s="50" t="str">
        <f t="shared" si="17"/>
        <v>１５：１</v>
      </c>
      <c r="Z7" s="51" t="str">
        <f t="shared" si="17"/>
        <v>-</v>
      </c>
      <c r="AA7" s="51" t="str">
        <f t="shared" si="17"/>
        <v>-</v>
      </c>
      <c r="AB7" s="51">
        <f t="shared" si="17"/>
        <v>10</v>
      </c>
      <c r="AC7" s="51">
        <f t="shared" si="17"/>
        <v>190</v>
      </c>
      <c r="AD7" s="51" t="str">
        <f t="shared" si="17"/>
        <v>-</v>
      </c>
      <c r="AE7" s="51">
        <f t="shared" si="17"/>
        <v>200</v>
      </c>
      <c r="AF7" s="51" t="str">
        <f t="shared" si="17"/>
        <v>-</v>
      </c>
      <c r="AG7" s="51" t="str">
        <f t="shared" si="17"/>
        <v>-</v>
      </c>
      <c r="AH7" s="51" t="str">
        <f t="shared" si="17"/>
        <v>-</v>
      </c>
      <c r="AI7" s="52">
        <f>AI8</f>
        <v>101.8</v>
      </c>
      <c r="AJ7" s="52">
        <f t="shared" ref="AJ7:AR7" si="18">AJ8</f>
        <v>95.9</v>
      </c>
      <c r="AK7" s="52">
        <f t="shared" si="18"/>
        <v>101.8</v>
      </c>
      <c r="AL7" s="52">
        <f t="shared" si="18"/>
        <v>118</v>
      </c>
      <c r="AM7" s="52">
        <f t="shared" si="18"/>
        <v>131.6</v>
      </c>
      <c r="AN7" s="52">
        <f t="shared" si="18"/>
        <v>100.9</v>
      </c>
      <c r="AO7" s="52">
        <f t="shared" si="18"/>
        <v>99.7</v>
      </c>
      <c r="AP7" s="52">
        <f t="shared" si="18"/>
        <v>102.3</v>
      </c>
      <c r="AQ7" s="52">
        <f t="shared" si="18"/>
        <v>103.5</v>
      </c>
      <c r="AR7" s="52">
        <f t="shared" si="18"/>
        <v>102.5</v>
      </c>
      <c r="AS7" s="52"/>
      <c r="AT7" s="52">
        <f>AT8</f>
        <v>50.8</v>
      </c>
      <c r="AU7" s="52">
        <f t="shared" ref="AU7:BC7" si="19">AU8</f>
        <v>45.3</v>
      </c>
      <c r="AV7" s="52">
        <f t="shared" si="19"/>
        <v>46.3</v>
      </c>
      <c r="AW7" s="52">
        <f t="shared" si="19"/>
        <v>41.1</v>
      </c>
      <c r="AX7" s="52">
        <f t="shared" si="19"/>
        <v>39.9</v>
      </c>
      <c r="AY7" s="52">
        <f t="shared" si="19"/>
        <v>68.400000000000006</v>
      </c>
      <c r="AZ7" s="52">
        <f t="shared" si="19"/>
        <v>66.900000000000006</v>
      </c>
      <c r="BA7" s="52">
        <f t="shared" si="19"/>
        <v>64.8</v>
      </c>
      <c r="BB7" s="52">
        <f t="shared" si="19"/>
        <v>64.099999999999994</v>
      </c>
      <c r="BC7" s="52">
        <f t="shared" si="19"/>
        <v>64.099999999999994</v>
      </c>
      <c r="BD7" s="52"/>
      <c r="BE7" s="52">
        <f>BE8</f>
        <v>49.5</v>
      </c>
      <c r="BF7" s="52">
        <f t="shared" ref="BF7:BN7" si="20">BF8</f>
        <v>44.2</v>
      </c>
      <c r="BG7" s="52">
        <f t="shared" si="20"/>
        <v>45.4</v>
      </c>
      <c r="BH7" s="52">
        <f t="shared" si="20"/>
        <v>40.200000000000003</v>
      </c>
      <c r="BI7" s="52">
        <f t="shared" si="20"/>
        <v>39.1</v>
      </c>
      <c r="BJ7" s="52">
        <f t="shared" si="20"/>
        <v>66.2</v>
      </c>
      <c r="BK7" s="52">
        <f t="shared" si="20"/>
        <v>64.5</v>
      </c>
      <c r="BL7" s="52">
        <f t="shared" si="20"/>
        <v>61.9</v>
      </c>
      <c r="BM7" s="52">
        <f t="shared" si="20"/>
        <v>61.7</v>
      </c>
      <c r="BN7" s="52">
        <f t="shared" si="20"/>
        <v>61.5</v>
      </c>
      <c r="BO7" s="52"/>
      <c r="BP7" s="52">
        <f>BP8</f>
        <v>54.7</v>
      </c>
      <c r="BQ7" s="52">
        <f t="shared" ref="BQ7:BY7" si="21">BQ8</f>
        <v>51.1</v>
      </c>
      <c r="BR7" s="52">
        <f t="shared" si="21"/>
        <v>50.2</v>
      </c>
      <c r="BS7" s="52">
        <f t="shared" si="21"/>
        <v>44.3</v>
      </c>
      <c r="BT7" s="52">
        <f t="shared" si="21"/>
        <v>39.9</v>
      </c>
      <c r="BU7" s="52">
        <f t="shared" si="21"/>
        <v>72.099999999999994</v>
      </c>
      <c r="BV7" s="52">
        <f t="shared" si="21"/>
        <v>69.8</v>
      </c>
      <c r="BW7" s="52">
        <f t="shared" si="21"/>
        <v>65.3</v>
      </c>
      <c r="BX7" s="52">
        <f t="shared" si="21"/>
        <v>63.1</v>
      </c>
      <c r="BY7" s="52">
        <f t="shared" si="21"/>
        <v>62.3</v>
      </c>
      <c r="BZ7" s="52"/>
      <c r="CA7" s="53">
        <f>CA8</f>
        <v>15333</v>
      </c>
      <c r="CB7" s="53">
        <f t="shared" ref="CB7:CJ7" si="22">CB8</f>
        <v>15656</v>
      </c>
      <c r="CC7" s="53">
        <f t="shared" si="22"/>
        <v>16238</v>
      </c>
      <c r="CD7" s="53">
        <f t="shared" si="22"/>
        <v>15730</v>
      </c>
      <c r="CE7" s="53">
        <f t="shared" si="22"/>
        <v>15676</v>
      </c>
      <c r="CF7" s="53">
        <f t="shared" si="22"/>
        <v>21418</v>
      </c>
      <c r="CG7" s="53">
        <f t="shared" si="22"/>
        <v>21604</v>
      </c>
      <c r="CH7" s="53">
        <f t="shared" si="22"/>
        <v>22234</v>
      </c>
      <c r="CI7" s="53">
        <f t="shared" si="22"/>
        <v>22875</v>
      </c>
      <c r="CJ7" s="53">
        <f t="shared" si="22"/>
        <v>23419</v>
      </c>
      <c r="CK7" s="52"/>
      <c r="CL7" s="53">
        <f>CL8</f>
        <v>6210</v>
      </c>
      <c r="CM7" s="53">
        <f t="shared" ref="CM7:CU7" si="23">CM8</f>
        <v>6115</v>
      </c>
      <c r="CN7" s="53">
        <f t="shared" si="23"/>
        <v>5992</v>
      </c>
      <c r="CO7" s="53">
        <f t="shared" si="23"/>
        <v>6387</v>
      </c>
      <c r="CP7" s="53">
        <f t="shared" si="23"/>
        <v>6498</v>
      </c>
      <c r="CQ7" s="53">
        <f t="shared" si="23"/>
        <v>8518</v>
      </c>
      <c r="CR7" s="53">
        <f t="shared" si="23"/>
        <v>7891</v>
      </c>
      <c r="CS7" s="53">
        <f t="shared" si="23"/>
        <v>8706</v>
      </c>
      <c r="CT7" s="53">
        <f t="shared" si="23"/>
        <v>8691</v>
      </c>
      <c r="CU7" s="53">
        <f t="shared" si="23"/>
        <v>8761</v>
      </c>
      <c r="CV7" s="52"/>
      <c r="CW7" s="52">
        <f>CW8</f>
        <v>112.2</v>
      </c>
      <c r="CX7" s="52">
        <f t="shared" ref="CX7:DF7" si="24">CX8</f>
        <v>136.6</v>
      </c>
      <c r="CY7" s="52">
        <f t="shared" si="24"/>
        <v>143.80000000000001</v>
      </c>
      <c r="CZ7" s="52">
        <f t="shared" si="24"/>
        <v>164.2</v>
      </c>
      <c r="DA7" s="52">
        <f t="shared" si="24"/>
        <v>157.9</v>
      </c>
      <c r="DB7" s="52">
        <f t="shared" si="24"/>
        <v>87.6</v>
      </c>
      <c r="DC7" s="52">
        <f t="shared" si="24"/>
        <v>89.7</v>
      </c>
      <c r="DD7" s="52">
        <f t="shared" si="24"/>
        <v>92.2</v>
      </c>
      <c r="DE7" s="52">
        <f t="shared" si="24"/>
        <v>91.4</v>
      </c>
      <c r="DF7" s="52">
        <f t="shared" si="24"/>
        <v>84</v>
      </c>
      <c r="DG7" s="52"/>
      <c r="DH7" s="52">
        <f>DH8</f>
        <v>7.8</v>
      </c>
      <c r="DI7" s="52">
        <f t="shared" ref="DI7:DQ7" si="25">DI8</f>
        <v>7.7</v>
      </c>
      <c r="DJ7" s="52">
        <f t="shared" si="25"/>
        <v>8</v>
      </c>
      <c r="DK7" s="52">
        <f t="shared" si="25"/>
        <v>9.9</v>
      </c>
      <c r="DL7" s="52">
        <f t="shared" si="25"/>
        <v>10.4</v>
      </c>
      <c r="DM7" s="52">
        <f t="shared" si="25"/>
        <v>7.9</v>
      </c>
      <c r="DN7" s="52">
        <f t="shared" si="25"/>
        <v>8.1</v>
      </c>
      <c r="DO7" s="52">
        <f t="shared" si="25"/>
        <v>7.9</v>
      </c>
      <c r="DP7" s="52">
        <f t="shared" si="25"/>
        <v>7.7</v>
      </c>
      <c r="DQ7" s="52">
        <f t="shared" si="25"/>
        <v>7.3</v>
      </c>
      <c r="DR7" s="52"/>
      <c r="DS7" s="52">
        <f>DS8</f>
        <v>21</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50.8</v>
      </c>
      <c r="EE7" s="52">
        <f t="shared" ref="EE7:EM7" si="27">EE8</f>
        <v>52.7</v>
      </c>
      <c r="EF7" s="52">
        <f t="shared" si="27"/>
        <v>54.2</v>
      </c>
      <c r="EG7" s="52">
        <f t="shared" si="27"/>
        <v>56.7</v>
      </c>
      <c r="EH7" s="52">
        <f t="shared" si="27"/>
        <v>51.5</v>
      </c>
      <c r="EI7" s="52">
        <f t="shared" si="27"/>
        <v>50.2</v>
      </c>
      <c r="EJ7" s="52">
        <f t="shared" si="27"/>
        <v>52.3</v>
      </c>
      <c r="EK7" s="52">
        <f t="shared" si="27"/>
        <v>54</v>
      </c>
      <c r="EL7" s="52">
        <f t="shared" si="27"/>
        <v>55.1</v>
      </c>
      <c r="EM7" s="52">
        <f t="shared" si="27"/>
        <v>52.2</v>
      </c>
      <c r="EN7" s="52"/>
      <c r="EO7" s="52">
        <f>EO8</f>
        <v>84</v>
      </c>
      <c r="EP7" s="52">
        <f t="shared" ref="EP7:EX7" si="28">EP8</f>
        <v>79.2</v>
      </c>
      <c r="EQ7" s="52">
        <f t="shared" si="28"/>
        <v>70</v>
      </c>
      <c r="ER7" s="52">
        <f t="shared" si="28"/>
        <v>74.099999999999994</v>
      </c>
      <c r="ES7" s="52">
        <f t="shared" si="28"/>
        <v>76.5</v>
      </c>
      <c r="ET7" s="52">
        <f t="shared" si="28"/>
        <v>68.2</v>
      </c>
      <c r="EU7" s="52">
        <f t="shared" si="28"/>
        <v>69.5</v>
      </c>
      <c r="EV7" s="52">
        <f t="shared" si="28"/>
        <v>67.5</v>
      </c>
      <c r="EW7" s="52">
        <f t="shared" si="28"/>
        <v>68.7</v>
      </c>
      <c r="EX7" s="52">
        <f t="shared" si="28"/>
        <v>68</v>
      </c>
      <c r="EY7" s="52"/>
      <c r="EZ7" s="53">
        <f>EZ8</f>
        <v>31452030</v>
      </c>
      <c r="FA7" s="53">
        <f t="shared" ref="FA7:FI7" si="29">FA8</f>
        <v>31604925</v>
      </c>
      <c r="FB7" s="53">
        <f t="shared" si="29"/>
        <v>31037475</v>
      </c>
      <c r="FC7" s="53">
        <f t="shared" si="29"/>
        <v>31035880</v>
      </c>
      <c r="FD7" s="53">
        <f t="shared" si="29"/>
        <v>35614175</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430005</v>
      </c>
      <c r="D8" s="55">
        <v>46</v>
      </c>
      <c r="E8" s="55">
        <v>6</v>
      </c>
      <c r="F8" s="55">
        <v>0</v>
      </c>
      <c r="G8" s="55">
        <v>1</v>
      </c>
      <c r="H8" s="55" t="s">
        <v>170</v>
      </c>
      <c r="I8" s="55" t="s">
        <v>170</v>
      </c>
      <c r="J8" s="55" t="s">
        <v>171</v>
      </c>
      <c r="K8" s="55" t="s">
        <v>172</v>
      </c>
      <c r="L8" s="55" t="s">
        <v>173</v>
      </c>
      <c r="M8" s="55" t="s">
        <v>174</v>
      </c>
      <c r="N8" s="55" t="s">
        <v>175</v>
      </c>
      <c r="O8" s="55" t="s">
        <v>176</v>
      </c>
      <c r="P8" s="55" t="s">
        <v>177</v>
      </c>
      <c r="Q8" s="56">
        <v>4</v>
      </c>
      <c r="R8" s="55" t="s">
        <v>40</v>
      </c>
      <c r="S8" s="55" t="s">
        <v>178</v>
      </c>
      <c r="T8" s="55" t="s">
        <v>179</v>
      </c>
      <c r="U8" s="56">
        <v>1737946</v>
      </c>
      <c r="V8" s="56">
        <v>11975</v>
      </c>
      <c r="W8" s="55" t="s">
        <v>180</v>
      </c>
      <c r="X8" s="55" t="s">
        <v>180</v>
      </c>
      <c r="Y8" s="57" t="s">
        <v>181</v>
      </c>
      <c r="Z8" s="56" t="s">
        <v>40</v>
      </c>
      <c r="AA8" s="56" t="s">
        <v>40</v>
      </c>
      <c r="AB8" s="56">
        <v>10</v>
      </c>
      <c r="AC8" s="56">
        <v>190</v>
      </c>
      <c r="AD8" s="56" t="s">
        <v>40</v>
      </c>
      <c r="AE8" s="56">
        <v>200</v>
      </c>
      <c r="AF8" s="56" t="s">
        <v>40</v>
      </c>
      <c r="AG8" s="56" t="s">
        <v>40</v>
      </c>
      <c r="AH8" s="56" t="s">
        <v>40</v>
      </c>
      <c r="AI8" s="58">
        <v>101.8</v>
      </c>
      <c r="AJ8" s="58">
        <v>95.9</v>
      </c>
      <c r="AK8" s="58">
        <v>101.8</v>
      </c>
      <c r="AL8" s="58">
        <v>118</v>
      </c>
      <c r="AM8" s="58">
        <v>131.6</v>
      </c>
      <c r="AN8" s="58">
        <v>100.9</v>
      </c>
      <c r="AO8" s="58">
        <v>99.7</v>
      </c>
      <c r="AP8" s="58">
        <v>102.3</v>
      </c>
      <c r="AQ8" s="58">
        <v>103.5</v>
      </c>
      <c r="AR8" s="58">
        <v>102.5</v>
      </c>
      <c r="AS8" s="58">
        <v>103.5</v>
      </c>
      <c r="AT8" s="58">
        <v>50.8</v>
      </c>
      <c r="AU8" s="58">
        <v>45.3</v>
      </c>
      <c r="AV8" s="58">
        <v>46.3</v>
      </c>
      <c r="AW8" s="58">
        <v>41.1</v>
      </c>
      <c r="AX8" s="58">
        <v>39.9</v>
      </c>
      <c r="AY8" s="58">
        <v>68.400000000000006</v>
      </c>
      <c r="AZ8" s="58">
        <v>66.900000000000006</v>
      </c>
      <c r="BA8" s="58">
        <v>64.8</v>
      </c>
      <c r="BB8" s="58">
        <v>64.099999999999994</v>
      </c>
      <c r="BC8" s="58">
        <v>64.099999999999994</v>
      </c>
      <c r="BD8" s="58">
        <v>86.4</v>
      </c>
      <c r="BE8" s="59">
        <v>49.5</v>
      </c>
      <c r="BF8" s="59">
        <v>44.2</v>
      </c>
      <c r="BG8" s="59">
        <v>45.4</v>
      </c>
      <c r="BH8" s="59">
        <v>40.200000000000003</v>
      </c>
      <c r="BI8" s="59">
        <v>39.1</v>
      </c>
      <c r="BJ8" s="59">
        <v>66.2</v>
      </c>
      <c r="BK8" s="59">
        <v>64.5</v>
      </c>
      <c r="BL8" s="59">
        <v>61.9</v>
      </c>
      <c r="BM8" s="59">
        <v>61.7</v>
      </c>
      <c r="BN8" s="59">
        <v>61.5</v>
      </c>
      <c r="BO8" s="59">
        <v>83.7</v>
      </c>
      <c r="BP8" s="58">
        <v>54.7</v>
      </c>
      <c r="BQ8" s="58">
        <v>51.1</v>
      </c>
      <c r="BR8" s="58">
        <v>50.2</v>
      </c>
      <c r="BS8" s="58">
        <v>44.3</v>
      </c>
      <c r="BT8" s="58">
        <v>39.9</v>
      </c>
      <c r="BU8" s="58">
        <v>72.099999999999994</v>
      </c>
      <c r="BV8" s="58">
        <v>69.8</v>
      </c>
      <c r="BW8" s="58">
        <v>65.3</v>
      </c>
      <c r="BX8" s="58">
        <v>63.1</v>
      </c>
      <c r="BY8" s="58">
        <v>62.3</v>
      </c>
      <c r="BZ8" s="58">
        <v>66.8</v>
      </c>
      <c r="CA8" s="59">
        <v>15333</v>
      </c>
      <c r="CB8" s="59">
        <v>15656</v>
      </c>
      <c r="CC8" s="59">
        <v>16238</v>
      </c>
      <c r="CD8" s="59">
        <v>15730</v>
      </c>
      <c r="CE8" s="59">
        <v>15676</v>
      </c>
      <c r="CF8" s="59">
        <v>21418</v>
      </c>
      <c r="CG8" s="59">
        <v>21604</v>
      </c>
      <c r="CH8" s="59">
        <v>22234</v>
      </c>
      <c r="CI8" s="59">
        <v>22875</v>
      </c>
      <c r="CJ8" s="59">
        <v>23419</v>
      </c>
      <c r="CK8" s="58">
        <v>61837</v>
      </c>
      <c r="CL8" s="59">
        <v>6210</v>
      </c>
      <c r="CM8" s="59">
        <v>6115</v>
      </c>
      <c r="CN8" s="59">
        <v>5992</v>
      </c>
      <c r="CO8" s="59">
        <v>6387</v>
      </c>
      <c r="CP8" s="59">
        <v>6498</v>
      </c>
      <c r="CQ8" s="59">
        <v>8518</v>
      </c>
      <c r="CR8" s="59">
        <v>7891</v>
      </c>
      <c r="CS8" s="59">
        <v>8706</v>
      </c>
      <c r="CT8" s="59">
        <v>8691</v>
      </c>
      <c r="CU8" s="59">
        <v>8761</v>
      </c>
      <c r="CV8" s="58">
        <v>17600</v>
      </c>
      <c r="CW8" s="59">
        <v>112.2</v>
      </c>
      <c r="CX8" s="59">
        <v>136.6</v>
      </c>
      <c r="CY8" s="59">
        <v>143.80000000000001</v>
      </c>
      <c r="CZ8" s="59">
        <v>164.2</v>
      </c>
      <c r="DA8" s="59">
        <v>157.9</v>
      </c>
      <c r="DB8" s="59">
        <v>87.6</v>
      </c>
      <c r="DC8" s="59">
        <v>89.7</v>
      </c>
      <c r="DD8" s="59">
        <v>92.2</v>
      </c>
      <c r="DE8" s="59">
        <v>91.4</v>
      </c>
      <c r="DF8" s="59">
        <v>84</v>
      </c>
      <c r="DG8" s="59">
        <v>55.6</v>
      </c>
      <c r="DH8" s="59">
        <v>7.8</v>
      </c>
      <c r="DI8" s="59">
        <v>7.7</v>
      </c>
      <c r="DJ8" s="59">
        <v>8</v>
      </c>
      <c r="DK8" s="59">
        <v>9.9</v>
      </c>
      <c r="DL8" s="59">
        <v>10.4</v>
      </c>
      <c r="DM8" s="59">
        <v>7.9</v>
      </c>
      <c r="DN8" s="59">
        <v>8.1</v>
      </c>
      <c r="DO8" s="59">
        <v>7.9</v>
      </c>
      <c r="DP8" s="59">
        <v>7.7</v>
      </c>
      <c r="DQ8" s="59">
        <v>7.3</v>
      </c>
      <c r="DR8" s="59">
        <v>25.1</v>
      </c>
      <c r="DS8" s="59">
        <v>21</v>
      </c>
      <c r="DT8" s="59">
        <v>0</v>
      </c>
      <c r="DU8" s="59">
        <v>0</v>
      </c>
      <c r="DV8" s="59">
        <v>0</v>
      </c>
      <c r="DW8" s="59">
        <v>0</v>
      </c>
      <c r="DX8" s="59">
        <v>176.9</v>
      </c>
      <c r="DY8" s="59">
        <v>177.9</v>
      </c>
      <c r="DZ8" s="59">
        <v>197.8</v>
      </c>
      <c r="EA8" s="59">
        <v>171</v>
      </c>
      <c r="EB8" s="59">
        <v>160.5</v>
      </c>
      <c r="EC8" s="59">
        <v>63</v>
      </c>
      <c r="ED8" s="58">
        <v>50.8</v>
      </c>
      <c r="EE8" s="58">
        <v>52.7</v>
      </c>
      <c r="EF8" s="58">
        <v>54.2</v>
      </c>
      <c r="EG8" s="58">
        <v>56.7</v>
      </c>
      <c r="EH8" s="58">
        <v>51.5</v>
      </c>
      <c r="EI8" s="58">
        <v>50.2</v>
      </c>
      <c r="EJ8" s="58">
        <v>52.3</v>
      </c>
      <c r="EK8" s="58">
        <v>54</v>
      </c>
      <c r="EL8" s="58">
        <v>55.1</v>
      </c>
      <c r="EM8" s="58">
        <v>52.2</v>
      </c>
      <c r="EN8" s="58">
        <v>56.4</v>
      </c>
      <c r="EO8" s="58">
        <v>84</v>
      </c>
      <c r="EP8" s="58">
        <v>79.2</v>
      </c>
      <c r="EQ8" s="58">
        <v>70</v>
      </c>
      <c r="ER8" s="58">
        <v>74.099999999999994</v>
      </c>
      <c r="ES8" s="58">
        <v>76.5</v>
      </c>
      <c r="ET8" s="58">
        <v>68.2</v>
      </c>
      <c r="EU8" s="58">
        <v>69.5</v>
      </c>
      <c r="EV8" s="58">
        <v>67.5</v>
      </c>
      <c r="EW8" s="58">
        <v>68.7</v>
      </c>
      <c r="EX8" s="58">
        <v>68</v>
      </c>
      <c r="EY8" s="58">
        <v>70.7</v>
      </c>
      <c r="EZ8" s="59">
        <v>31452030</v>
      </c>
      <c r="FA8" s="59">
        <v>31604925</v>
      </c>
      <c r="FB8" s="59">
        <v>31037475</v>
      </c>
      <c r="FC8" s="59">
        <v>31035880</v>
      </c>
      <c r="FD8" s="59">
        <v>35614175</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2024-01-25T02:14:49Z</cp:lastPrinted>
  <dcterms:created xsi:type="dcterms:W3CDTF">2023-12-20T05:12:04Z</dcterms:created>
  <dcterms:modified xsi:type="dcterms:W3CDTF">2024-01-30T00:43:51Z</dcterms:modified>
  <cp:category/>
</cp:coreProperties>
</file>