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Gesui-sf01\04 経営管理部 内部文書\03 財務課 内部文書\02 経理係 内部文書\13庶務\11.決算統計\R4\07_経営分析\04_起案・回答\"/>
    </mc:Choice>
  </mc:AlternateContent>
  <xr:revisionPtr revIDLastSave="0" documentId="13_ncr:1_{35143142-D2CA-42AA-BDC4-A836D7593C89}" xr6:coauthVersionLast="47" xr6:coauthVersionMax="47" xr10:uidLastSave="{00000000-0000-0000-0000-000000000000}"/>
  <workbookProtection workbookAlgorithmName="SHA-512" workbookHashValue="JEuleuXd9D5qWCzOa3MBu+ZM5aqvxVtFYRX3Dkt3hJXQIsxkuA9JtTB2xPcMt3rmzEzL6VUzxVwt+TaJyUa9AQ==" workbookSaltValue="oRtQbiczoz90jkPXHcJUhQ==" workbookSpinCount="100000" lockStructure="1"/>
  <bookViews>
    <workbookView xWindow="0" yWindow="1275" windowWidth="28800" windowHeight="1492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W10" i="4" s="1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<sst xmlns="http://schemas.openxmlformats.org/spreadsheetml/2006/main" count="236" uniqueCount="116">
  <si>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</si>
  <si>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</si>
  <si>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</si>
  <si>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</si>
  <si>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</si>
  <si>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</si>
  <si>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</si>
  <si>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</si>
  <si>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</si>
  <si>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</si>
  <si>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</si>
  <si>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</si>
  <si>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</si>
  <si>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</si>
  <si>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</si>
  <si>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</si>
  <si>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</si>
  <si>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</si>
  <si>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</si>
  <si>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</si>
  <si>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</si>
  <si>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</si>
  <si>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</si>
  <si>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</si>
  <si>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</si>
  <si>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</si>
  <si>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</si>
  <si>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</si>
  <si>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</si>
  <si>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</si>
  <si>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</si>
  <si>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</si>
  <si>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</si>
  <si>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</si>
  <si>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</si>
  <si>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</si>
  <si>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</si>
  <si>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</si>
  <si>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</si>
  <si>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</si>
  <si>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</si>
  <si>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</si>
  <si>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</si>
  <si>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</si>
  <si>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</si>
  <si>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</si>
  <si>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</si>
  <si>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</si>
  <si>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</si>
  <si>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</si>
  <si>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</si>
  <si>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</si>
  <si>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</si>
  <si>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</si>
  <si>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</si>
  <si>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</si>
  <si>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</si>
  <si>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</si>
  <si>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</si>
  <si>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</si>
  <si>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</si>
  <si>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</si>
  <si>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</si>
  <si>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</si>
  <si>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</si>
  <si>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</si>
  <si>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</si>
  <si>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</si>
  <si>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</si>
  <si>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</si>
  <si>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</si>
  <si>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</si>
  <si>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</si>
  <si>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</si>
  <si>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</si>
  <si>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</si>
  <si>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</si>
  <si>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</si>
  <si>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</si>
  <si>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</si>
  <si>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</si>
  <si>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</si>
  <si>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</si>
  <si>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</si>
  <si>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</si>
  <si>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</si>
  <si>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</si>
  <si>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</si>
  <si>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</si>
  <si>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</si>
  <si>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</si>
  <si>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</si>
  <si>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</si>
  <si>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</si>
  <si>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</si>
  <si>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</si>
  <si>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札幌市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</si>
  <si>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</si>
  <si>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</si>
  <si>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</si>
  <si>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</si>
  <si>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</si>
  <si>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</si>
  <si>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</si>
  <si>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</si>
  <si>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</si>
  <si>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</si>
  <si>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</si>
  <si>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</si>
  <si>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</si>
  <si>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</si>
  <si>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</si>
  <si>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</si>
  <si>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本市では、特定環境保全公共下水道事業についても、公共下水道と同じ下水道使用料を採用しており、特定環境保全公共下水道事業のみでは、経営の健全性・効率性を判断することはできない。
公共下水道も含んだ本市の下水道事業全体では、経営の健全性・効率性はおおむね良好な状態を維持できている。</t>
    <phoneticPr fontId="4"/>
  </si>
  <si>
    <t>特定環境保全公共下水道事業は、平成３年度に事業を開始しているため、標準耐用年数を超えている管路はない。
しかし、公共下水道を含む本市の下水道事業全体では、今後、下水道施設の老朽化が進んでいく見込みであることから、可能な限り延命化を図りながら、下水道施設の更新を進めていく必要がある。</t>
    <phoneticPr fontId="4"/>
  </si>
  <si>
    <t>本市の下水道事業に占める特定環境保全公共下水道事業の割合は、人口比で0.5％、面積比で1.0％と公共下水道事業に比べて極めて少なく、特定環境保全公共事業のみで経営の効率性・健全性を判断することはできない。
また、老朽化した管路はないが、本市の下水道事業全体では、今後、施設の老朽化が進んでいくことから、施設の更新費用等が増大し、経営の効率性・健全性を悪化させるおそれがある。
このため、令和３年度～７年度の事業計画と財政計画を定めた「札幌市下水道事業中期経営プラン2025」に基づき、事業を計画的に進めるとともに、安定した経営に努めていく。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</si>
</sst>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1-4783-936F-021FB551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1-4783-936F-021FB551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5-46B8-9ACF-9A34D9B72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65-46B8-9ACF-9A34D9B72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92.45</c:v>
                </c:pt>
                <c:pt idx="1">
                  <c:v>94.59</c:v>
                </c:pt>
                <c:pt idx="2">
                  <c:v>94.76</c:v>
                </c:pt>
                <c:pt idx="3">
                  <c:v>95.14</c:v>
                </c:pt>
                <c:pt idx="4">
                  <c:v>97.01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E-481A-90EF-E036ADB0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E-481A-90EF-E036ADB0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37.97</c:v>
                </c:pt>
                <c:pt idx="1">
                  <c:v>38.24</c:v>
                </c:pt>
                <c:pt idx="2">
                  <c:v>37.18</c:v>
                </c:pt>
                <c:pt idx="3">
                  <c:v>38.799999999999997</c:v>
                </c:pt>
                <c:pt idx="4">
                  <c:v>41.02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4-449D-8500-69A6E740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4-449D-8500-69A6E740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39.25</c:v>
                </c:pt>
                <c:pt idx="1">
                  <c:v>40.76</c:v>
                </c:pt>
                <c:pt idx="2">
                  <c:v>42.49</c:v>
                </c:pt>
                <c:pt idx="3">
                  <c:v>44.15</c:v>
                </c:pt>
                <c:pt idx="4">
                  <c:v>45.96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B-44EA-834D-6B8B1A7A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32.57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B-44EA-834D-6B8B1A7A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B-45CC-9E93-7A574F8E8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B-45CC-9E93-7A574F8E8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308.45999999999998</c:v>
                </c:pt>
                <c:pt idx="1">
                  <c:v>321.95999999999998</c:v>
                </c:pt>
                <c:pt idx="2">
                  <c:v>348.05</c:v>
                </c:pt>
                <c:pt idx="3">
                  <c:v>321.02999999999997</c:v>
                </c:pt>
                <c:pt idx="4">
                  <c:v>270.95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0-4757-BF4F-093D7011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0-4757-BF4F-093D7011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34.68</c:v>
                </c:pt>
                <c:pt idx="1">
                  <c:v>21.14</c:v>
                </c:pt>
                <c:pt idx="2">
                  <c:v>14.16</c:v>
                </c:pt>
                <c:pt idx="3">
                  <c:v>9.75</c:v>
                </c:pt>
                <c:pt idx="4">
                  <c:v>13.65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3-4D05-8AA8-EC6E3C368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3-4D05-8AA8-EC6E3C368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4748.1499999999996</c:v>
                </c:pt>
                <c:pt idx="1">
                  <c:v>4601.41</c:v>
                </c:pt>
                <c:pt idx="2">
                  <c:v>4586.49</c:v>
                </c:pt>
                <c:pt idx="3">
                  <c:v>3929.39</c:v>
                </c:pt>
                <c:pt idx="4">
                  <c:v>2876.21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F-4F16-A14F-6E6328DB6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1160.22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F-4F16-A14F-6E6328DB6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23.05</c:v>
                </c:pt>
                <c:pt idx="1">
                  <c:v>22.03</c:v>
                </c:pt>
                <c:pt idx="2">
                  <c:v>20.87</c:v>
                </c:pt>
                <c:pt idx="3">
                  <c:v>22.13</c:v>
                </c:pt>
                <c:pt idx="4">
                  <c:v>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2-43B0-880A-0BA6598E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81.81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2-43B0-880A-0BA6598E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422.62</c:v>
                </c:pt>
                <c:pt idx="1">
                  <c:v>439.02</c:v>
                </c:pt>
                <c:pt idx="2">
                  <c:v>439.43</c:v>
                </c:pt>
                <c:pt idx="3">
                  <c:v>417.75</c:v>
                </c:pt>
                <c:pt idx="4">
                  <c:v>373.29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9-4322-9DC1-D22FD682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193.59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9-4322-9DC1-D22FD682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</row>
    <row r="3" spans="1:78" ht="9.75" customHeight="1" x14ac:dyDescent="0.15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ht="9.75" customHeight="1" x14ac:dyDescent="0.15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2" t="str">
        <f>データ!H6</f>
        <v>北海道　札幌市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59" t="str">
        <f>データ!I6</f>
        <v>法適用</v>
      </c>
      <c r="C8" s="59"/>
      <c r="D8" s="59"/>
      <c r="E8" s="59"/>
      <c r="F8" s="59"/>
      <c r="G8" s="59"/>
      <c r="H8" s="59"/>
      <c r="I8" s="59" t="str">
        <f>データ!J6</f>
        <v>下水道事業</v>
      </c>
      <c r="J8" s="59"/>
      <c r="K8" s="59"/>
      <c r="L8" s="59"/>
      <c r="M8" s="59"/>
      <c r="N8" s="59"/>
      <c r="O8" s="59"/>
      <c r="P8" s="59" t="str">
        <f>データ!K6</f>
        <v>特定環境保全公共下水道</v>
      </c>
      <c r="Q8" s="59"/>
      <c r="R8" s="59"/>
      <c r="S8" s="59"/>
      <c r="T8" s="59"/>
      <c r="U8" s="59"/>
      <c r="V8" s="59"/>
      <c r="W8" s="59" t="str">
        <f>データ!L6</f>
        <v>D1</v>
      </c>
      <c r="X8" s="59"/>
      <c r="Y8" s="59"/>
      <c r="Z8" s="59"/>
      <c r="AA8" s="59"/>
      <c r="AB8" s="59"/>
      <c r="AC8" s="59"/>
      <c r="AD8" s="60" t="str">
        <f>データ!$M$6</f>
        <v>非設置</v>
      </c>
      <c r="AE8" s="60"/>
      <c r="AF8" s="60"/>
      <c r="AG8" s="60"/>
      <c r="AH8" s="60"/>
      <c r="AI8" s="60"/>
      <c r="AJ8" s="60"/>
      <c r="AK8" s="3"/>
      <c r="AL8" s="39">
        <f>データ!S6</f>
        <v>1959512</v>
      </c>
      <c r="AM8" s="39"/>
      <c r="AN8" s="39"/>
      <c r="AO8" s="39"/>
      <c r="AP8" s="39"/>
      <c r="AQ8" s="39"/>
      <c r="AR8" s="39"/>
      <c r="AS8" s="39"/>
      <c r="AT8" s="40">
        <f>データ!T6</f>
        <v>1121.26</v>
      </c>
      <c r="AU8" s="40"/>
      <c r="AV8" s="40"/>
      <c r="AW8" s="40"/>
      <c r="AX8" s="40"/>
      <c r="AY8" s="40"/>
      <c r="AZ8" s="40"/>
      <c r="BA8" s="40"/>
      <c r="BB8" s="40">
        <f>データ!U6</f>
        <v>1747.6</v>
      </c>
      <c r="BC8" s="40"/>
      <c r="BD8" s="40"/>
      <c r="BE8" s="40"/>
      <c r="BF8" s="40"/>
      <c r="BG8" s="40"/>
      <c r="BH8" s="40"/>
      <c r="BI8" s="40"/>
      <c r="BJ8" s="3"/>
      <c r="BK8" s="3"/>
      <c r="BL8" s="55" t="s">
        <v>10</v>
      </c>
      <c r="BM8" s="56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46" t="s">
        <v>20</v>
      </c>
      <c r="BM9" s="47"/>
      <c r="BN9" s="48" t="s">
        <v>21</v>
      </c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9"/>
    </row>
    <row r="10" spans="1:78" ht="18.75" customHeight="1" x14ac:dyDescent="0.15">
      <c r="A10" s="2"/>
      <c r="B10" s="40" t="str">
        <f>データ!N6</f>
        <v>-</v>
      </c>
      <c r="C10" s="40"/>
      <c r="D10" s="40"/>
      <c r="E10" s="40"/>
      <c r="F10" s="40"/>
      <c r="G10" s="40"/>
      <c r="H10" s="40"/>
      <c r="I10" s="40">
        <f>データ!O6</f>
        <v>67.53</v>
      </c>
      <c r="J10" s="40"/>
      <c r="K10" s="40"/>
      <c r="L10" s="40"/>
      <c r="M10" s="40"/>
      <c r="N10" s="40"/>
      <c r="O10" s="40"/>
      <c r="P10" s="40">
        <f>データ!P6</f>
        <v>0.51</v>
      </c>
      <c r="Q10" s="40"/>
      <c r="R10" s="40"/>
      <c r="S10" s="40"/>
      <c r="T10" s="40"/>
      <c r="U10" s="40"/>
      <c r="V10" s="40"/>
      <c r="W10" s="40">
        <f>データ!Q6</f>
        <v>100</v>
      </c>
      <c r="X10" s="40"/>
      <c r="Y10" s="40"/>
      <c r="Z10" s="40"/>
      <c r="AA10" s="40"/>
      <c r="AB10" s="40"/>
      <c r="AC10" s="40"/>
      <c r="AD10" s="39">
        <f>データ!R6</f>
        <v>1371</v>
      </c>
      <c r="AE10" s="39"/>
      <c r="AF10" s="39"/>
      <c r="AG10" s="39"/>
      <c r="AH10" s="39"/>
      <c r="AI10" s="39"/>
      <c r="AJ10" s="39"/>
      <c r="AK10" s="2"/>
      <c r="AL10" s="39">
        <f>データ!V6</f>
        <v>10042</v>
      </c>
      <c r="AM10" s="39"/>
      <c r="AN10" s="39"/>
      <c r="AO10" s="39"/>
      <c r="AP10" s="39"/>
      <c r="AQ10" s="39"/>
      <c r="AR10" s="39"/>
      <c r="AS10" s="39"/>
      <c r="AT10" s="40">
        <f>データ!W6</f>
        <v>2.5499999999999998</v>
      </c>
      <c r="AU10" s="40"/>
      <c r="AV10" s="40"/>
      <c r="AW10" s="40"/>
      <c r="AX10" s="40"/>
      <c r="AY10" s="40"/>
      <c r="AZ10" s="40"/>
      <c r="BA10" s="40"/>
      <c r="BB10" s="40">
        <f>データ!X6</f>
        <v>3938.04</v>
      </c>
      <c r="BC10" s="40"/>
      <c r="BD10" s="40"/>
      <c r="BE10" s="40"/>
      <c r="BF10" s="40"/>
      <c r="BG10" s="40"/>
      <c r="BH10" s="40"/>
      <c r="BI10" s="40"/>
      <c r="BJ10" s="2"/>
      <c r="BK10" s="2"/>
      <c r="BL10" s="41" t="s">
        <v>22</v>
      </c>
      <c r="BM10" s="42"/>
      <c r="BN10" s="43" t="s">
        <v>23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24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15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4" t="s">
        <v>113</v>
      </c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4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4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4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4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4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4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4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4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4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4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4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4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4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4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4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4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4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4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4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4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4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7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4" t="s">
        <v>114</v>
      </c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4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4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4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4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4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4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4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4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4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4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4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6"/>
    </row>
    <row r="60" spans="1:78" ht="13.5" customHeight="1" x14ac:dyDescent="0.15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74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6"/>
    </row>
    <row r="61" spans="1:78" ht="13.5" customHeight="1" x14ac:dyDescent="0.15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74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4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7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4" t="s">
        <v>115</v>
      </c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4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4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4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4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4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4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4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4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4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4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4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4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4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9"/>
    </row>
    <row r="83" spans="1:78" x14ac:dyDescent="0.15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2LfMuipCUYHtwYsDft7CzZl4DEysXgqZRr2iYfaf3FkY6ZJplIqBaYejECqK2fW/D6f8AZQgfl03hi/tA9Wifw==" saltValue="Fq8kBq7kC1rHlvxfCMW+F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67" t="s">
        <v>52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73" t="s">
        <v>53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 t="s">
        <v>54</v>
      </c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66" t="s">
        <v>56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 t="s">
        <v>57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 t="s">
        <v>58</v>
      </c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 t="s">
        <v>59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 t="s">
        <v>60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 t="s">
        <v>61</v>
      </c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 t="s">
        <v>62</v>
      </c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 t="s">
        <v>63</v>
      </c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 t="s">
        <v>64</v>
      </c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 t="s">
        <v>65</v>
      </c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 t="s">
        <v>66</v>
      </c>
      <c r="EF4" s="66"/>
      <c r="EG4" s="66"/>
      <c r="EH4" s="66"/>
      <c r="EI4" s="66"/>
      <c r="EJ4" s="66"/>
      <c r="EK4" s="66"/>
      <c r="EL4" s="66"/>
      <c r="EM4" s="66"/>
      <c r="EN4" s="66"/>
      <c r="EO4" s="66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11002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北海道　札幌市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非設置</v>
      </c>
      <c r="N6" s="20" t="str">
        <f t="shared" si="3"/>
        <v>-</v>
      </c>
      <c r="O6" s="20">
        <f t="shared" si="3"/>
        <v>67.53</v>
      </c>
      <c r="P6" s="20">
        <f t="shared" si="3"/>
        <v>0.51</v>
      </c>
      <c r="Q6" s="20">
        <f t="shared" si="3"/>
        <v>100</v>
      </c>
      <c r="R6" s="20">
        <f t="shared" si="3"/>
        <v>1371</v>
      </c>
      <c r="S6" s="20">
        <f t="shared" si="3"/>
        <v>1959512</v>
      </c>
      <c r="T6" s="20">
        <f t="shared" si="3"/>
        <v>1121.26</v>
      </c>
      <c r="U6" s="20">
        <f t="shared" si="3"/>
        <v>1747.6</v>
      </c>
      <c r="V6" s="20">
        <f t="shared" si="3"/>
        <v>10042</v>
      </c>
      <c r="W6" s="20">
        <f t="shared" si="3"/>
        <v>2.5499999999999998</v>
      </c>
      <c r="X6" s="20">
        <f t="shared" si="3"/>
        <v>3938.04</v>
      </c>
      <c r="Y6" s="21">
        <f>IF(Y7="",NA(),Y7)</f>
        <v>37.97</v>
      </c>
      <c r="Z6" s="21">
        <f t="shared" ref="Z6:AH6" si="4">IF(Z7="",NA(),Z7)</f>
        <v>38.24</v>
      </c>
      <c r="AA6" s="21">
        <f t="shared" si="4"/>
        <v>37.18</v>
      </c>
      <c r="AB6" s="21">
        <f t="shared" si="4"/>
        <v>38.799999999999997</v>
      </c>
      <c r="AC6" s="21">
        <f t="shared" si="4"/>
        <v>41.02</v>
      </c>
      <c r="AD6" s="21">
        <f t="shared" si="4"/>
        <v>101.72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101.98</v>
      </c>
      <c r="AI6" s="20" t="str">
        <f>IF(AI7="","",IF(AI7="-","【-】","【"&amp;SUBSTITUTE(TEXT(AI7,"#,##0.00"),"-","△")&amp;"】"))</f>
        <v>【104.54】</v>
      </c>
      <c r="AJ6" s="21">
        <f>IF(AJ7="",NA(),AJ7)</f>
        <v>308.45999999999998</v>
      </c>
      <c r="AK6" s="21">
        <f t="shared" ref="AK6:AS6" si="5">IF(AK7="",NA(),AK7)</f>
        <v>321.95999999999998</v>
      </c>
      <c r="AL6" s="21">
        <f t="shared" si="5"/>
        <v>348.05</v>
      </c>
      <c r="AM6" s="21">
        <f t="shared" si="5"/>
        <v>321.02999999999997</v>
      </c>
      <c r="AN6" s="21">
        <f t="shared" si="5"/>
        <v>270.95</v>
      </c>
      <c r="AO6" s="21">
        <f t="shared" si="5"/>
        <v>112.88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52.27</v>
      </c>
      <c r="AT6" s="20" t="str">
        <f>IF(AT7="","",IF(AT7="-","【-】","【"&amp;SUBSTITUTE(TEXT(AT7,"#,##0.00"),"-","△")&amp;"】"))</f>
        <v>【65.93】</v>
      </c>
      <c r="AU6" s="21">
        <f>IF(AU7="",NA(),AU7)</f>
        <v>34.68</v>
      </c>
      <c r="AV6" s="21">
        <f t="shared" ref="AV6:BD6" si="6">IF(AV7="",NA(),AV7)</f>
        <v>21.14</v>
      </c>
      <c r="AW6" s="21">
        <f t="shared" si="6"/>
        <v>14.16</v>
      </c>
      <c r="AX6" s="21">
        <f t="shared" si="6"/>
        <v>9.75</v>
      </c>
      <c r="AY6" s="21">
        <f t="shared" si="6"/>
        <v>13.65</v>
      </c>
      <c r="AZ6" s="21">
        <f t="shared" si="6"/>
        <v>49.18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41.51</v>
      </c>
      <c r="BE6" s="20" t="str">
        <f>IF(BE7="","",IF(BE7="-","【-】","【"&amp;SUBSTITUTE(TEXT(BE7,"#,##0.00"),"-","△")&amp;"】"))</f>
        <v>【44.25】</v>
      </c>
      <c r="BF6" s="21">
        <f>IF(BF7="",NA(),BF7)</f>
        <v>4748.1499999999996</v>
      </c>
      <c r="BG6" s="21">
        <f t="shared" ref="BG6:BO6" si="7">IF(BG7="",NA(),BG7)</f>
        <v>4601.41</v>
      </c>
      <c r="BH6" s="21">
        <f t="shared" si="7"/>
        <v>4586.49</v>
      </c>
      <c r="BI6" s="21">
        <f t="shared" si="7"/>
        <v>3929.39</v>
      </c>
      <c r="BJ6" s="21">
        <f t="shared" si="7"/>
        <v>2876.21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1160.22</v>
      </c>
      <c r="BP6" s="20" t="str">
        <f>IF(BP7="","",IF(BP7="-","【-】","【"&amp;SUBSTITUTE(TEXT(BP7,"#,##0.00"),"-","△")&amp;"】"))</f>
        <v>【1,182.11】</v>
      </c>
      <c r="BQ6" s="21">
        <f>IF(BQ7="",NA(),BQ7)</f>
        <v>23.05</v>
      </c>
      <c r="BR6" s="21">
        <f t="shared" ref="BR6:BZ6" si="8">IF(BR7="",NA(),BR7)</f>
        <v>22.03</v>
      </c>
      <c r="BS6" s="21">
        <f t="shared" si="8"/>
        <v>20.87</v>
      </c>
      <c r="BT6" s="21">
        <f t="shared" si="8"/>
        <v>22.13</v>
      </c>
      <c r="BU6" s="21">
        <f t="shared" si="8"/>
        <v>25.15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81.81</v>
      </c>
      <c r="CA6" s="20" t="str">
        <f>IF(CA7="","",IF(CA7="-","【-】","【"&amp;SUBSTITUTE(TEXT(CA7,"#,##0.00"),"-","△")&amp;"】"))</f>
        <v>【73.78】</v>
      </c>
      <c r="CB6" s="21">
        <f>IF(CB7="",NA(),CB7)</f>
        <v>422.62</v>
      </c>
      <c r="CC6" s="21">
        <f t="shared" ref="CC6:CK6" si="9">IF(CC7="",NA(),CC7)</f>
        <v>439.02</v>
      </c>
      <c r="CD6" s="21">
        <f t="shared" si="9"/>
        <v>439.43</v>
      </c>
      <c r="CE6" s="21">
        <f t="shared" si="9"/>
        <v>417.75</v>
      </c>
      <c r="CF6" s="21">
        <f t="shared" si="9"/>
        <v>373.29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193.59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45.3</v>
      </c>
      <c r="CW6" s="20" t="str">
        <f>IF(CW7="","",IF(CW7="-","【-】","【"&amp;SUBSTITUTE(TEXT(CW7,"#,##0.00"),"-","△")&amp;"】"))</f>
        <v>【42.22】</v>
      </c>
      <c r="CX6" s="21">
        <f>IF(CX7="",NA(),CX7)</f>
        <v>92.45</v>
      </c>
      <c r="CY6" s="21">
        <f t="shared" ref="CY6:DG6" si="11">IF(CY7="",NA(),CY7)</f>
        <v>94.59</v>
      </c>
      <c r="CZ6" s="21">
        <f t="shared" si="11"/>
        <v>94.76</v>
      </c>
      <c r="DA6" s="21">
        <f t="shared" si="11"/>
        <v>95.14</v>
      </c>
      <c r="DB6" s="21">
        <f t="shared" si="11"/>
        <v>97.01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88.37</v>
      </c>
      <c r="DH6" s="20" t="str">
        <f>IF(DH7="","",IF(DH7="-","【-】","【"&amp;SUBSTITUTE(TEXT(DH7,"#,##0.00"),"-","△")&amp;"】"))</f>
        <v>【85.67】</v>
      </c>
      <c r="DI6" s="21">
        <f>IF(DI7="",NA(),DI7)</f>
        <v>39.25</v>
      </c>
      <c r="DJ6" s="21">
        <f t="shared" ref="DJ6:DR6" si="12">IF(DJ7="",NA(),DJ7)</f>
        <v>40.76</v>
      </c>
      <c r="DK6" s="21">
        <f t="shared" si="12"/>
        <v>42.49</v>
      </c>
      <c r="DL6" s="21">
        <f t="shared" si="12"/>
        <v>44.15</v>
      </c>
      <c r="DM6" s="21">
        <f t="shared" si="12"/>
        <v>45.96</v>
      </c>
      <c r="DN6" s="21">
        <f t="shared" si="12"/>
        <v>24.68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32.57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0.01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0.04</v>
      </c>
      <c r="ED6" s="20" t="str">
        <f>IF(ED7="","",IF(ED7="-","【-】","【"&amp;SUBSTITUTE(TEXT(ED7,"#,##0.00"),"-","△")&amp;"】"))</f>
        <v>【0.03】</v>
      </c>
      <c r="EE6" s="20">
        <f>IF(EE7="",NA(),EE7)</f>
        <v>0</v>
      </c>
      <c r="EF6" s="21">
        <f t="shared" ref="EF6:EN6" si="14">IF(EF7="",NA(),EF7)</f>
        <v>0.22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0.22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11002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67.53</v>
      </c>
      <c r="P7" s="24">
        <v>0.51</v>
      </c>
      <c r="Q7" s="24">
        <v>100</v>
      </c>
      <c r="R7" s="24">
        <v>1371</v>
      </c>
      <c r="S7" s="24">
        <v>1959512</v>
      </c>
      <c r="T7" s="24">
        <v>1121.26</v>
      </c>
      <c r="U7" s="24">
        <v>1747.6</v>
      </c>
      <c r="V7" s="24">
        <v>10042</v>
      </c>
      <c r="W7" s="24">
        <v>2.5499999999999998</v>
      </c>
      <c r="X7" s="24">
        <v>3938.04</v>
      </c>
      <c r="Y7" s="24">
        <v>37.97</v>
      </c>
      <c r="Z7" s="24">
        <v>38.24</v>
      </c>
      <c r="AA7" s="24">
        <v>37.18</v>
      </c>
      <c r="AB7" s="24">
        <v>38.799999999999997</v>
      </c>
      <c r="AC7" s="24">
        <v>41.02</v>
      </c>
      <c r="AD7" s="24">
        <v>101.72</v>
      </c>
      <c r="AE7" s="24">
        <v>102.73</v>
      </c>
      <c r="AF7" s="24">
        <v>105.78</v>
      </c>
      <c r="AG7" s="24">
        <v>106.09</v>
      </c>
      <c r="AH7" s="24">
        <v>101.98</v>
      </c>
      <c r="AI7" s="24">
        <v>104.54</v>
      </c>
      <c r="AJ7" s="24">
        <v>308.45999999999998</v>
      </c>
      <c r="AK7" s="24">
        <v>321.95999999999998</v>
      </c>
      <c r="AL7" s="24">
        <v>348.05</v>
      </c>
      <c r="AM7" s="24">
        <v>321.02999999999997</v>
      </c>
      <c r="AN7" s="24">
        <v>270.95</v>
      </c>
      <c r="AO7" s="24">
        <v>112.88</v>
      </c>
      <c r="AP7" s="24">
        <v>94.97</v>
      </c>
      <c r="AQ7" s="24">
        <v>63.96</v>
      </c>
      <c r="AR7" s="24">
        <v>69.42</v>
      </c>
      <c r="AS7" s="24">
        <v>52.27</v>
      </c>
      <c r="AT7" s="24">
        <v>65.930000000000007</v>
      </c>
      <c r="AU7" s="24">
        <v>34.68</v>
      </c>
      <c r="AV7" s="24">
        <v>21.14</v>
      </c>
      <c r="AW7" s="24">
        <v>14.16</v>
      </c>
      <c r="AX7" s="24">
        <v>9.75</v>
      </c>
      <c r="AY7" s="24">
        <v>13.65</v>
      </c>
      <c r="AZ7" s="24">
        <v>49.18</v>
      </c>
      <c r="BA7" s="24">
        <v>47.72</v>
      </c>
      <c r="BB7" s="24">
        <v>44.24</v>
      </c>
      <c r="BC7" s="24">
        <v>43.07</v>
      </c>
      <c r="BD7" s="24">
        <v>41.51</v>
      </c>
      <c r="BE7" s="24">
        <v>44.25</v>
      </c>
      <c r="BF7" s="24">
        <v>4748.1499999999996</v>
      </c>
      <c r="BG7" s="24">
        <v>4601.41</v>
      </c>
      <c r="BH7" s="24">
        <v>4586.49</v>
      </c>
      <c r="BI7" s="24">
        <v>3929.39</v>
      </c>
      <c r="BJ7" s="24">
        <v>2876.21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1160.22</v>
      </c>
      <c r="BP7" s="24">
        <v>1182.1099999999999</v>
      </c>
      <c r="BQ7" s="24">
        <v>23.05</v>
      </c>
      <c r="BR7" s="24">
        <v>22.03</v>
      </c>
      <c r="BS7" s="24">
        <v>20.87</v>
      </c>
      <c r="BT7" s="24">
        <v>22.13</v>
      </c>
      <c r="BU7" s="24">
        <v>25.15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81.81</v>
      </c>
      <c r="CA7" s="24">
        <v>73.78</v>
      </c>
      <c r="CB7" s="24">
        <v>422.62</v>
      </c>
      <c r="CC7" s="24">
        <v>439.02</v>
      </c>
      <c r="CD7" s="24">
        <v>439.43</v>
      </c>
      <c r="CE7" s="24">
        <v>417.75</v>
      </c>
      <c r="CF7" s="24">
        <v>373.29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193.59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45.3</v>
      </c>
      <c r="CW7" s="24">
        <v>42.22</v>
      </c>
      <c r="CX7" s="24">
        <v>92.45</v>
      </c>
      <c r="CY7" s="24">
        <v>94.59</v>
      </c>
      <c r="CZ7" s="24">
        <v>94.76</v>
      </c>
      <c r="DA7" s="24">
        <v>95.14</v>
      </c>
      <c r="DB7" s="24">
        <v>97.01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88.37</v>
      </c>
      <c r="DH7" s="24">
        <v>85.67</v>
      </c>
      <c r="DI7" s="24">
        <v>39.25</v>
      </c>
      <c r="DJ7" s="24">
        <v>40.76</v>
      </c>
      <c r="DK7" s="24">
        <v>42.49</v>
      </c>
      <c r="DL7" s="24">
        <v>44.15</v>
      </c>
      <c r="DM7" s="24">
        <v>45.96</v>
      </c>
      <c r="DN7" s="24">
        <v>24.68</v>
      </c>
      <c r="DO7" s="24">
        <v>24.68</v>
      </c>
      <c r="DP7" s="24">
        <v>21.36</v>
      </c>
      <c r="DQ7" s="24">
        <v>22.79</v>
      </c>
      <c r="DR7" s="24">
        <v>32.57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0.01</v>
      </c>
      <c r="DZ7" s="24">
        <v>8.6199999999999992</v>
      </c>
      <c r="EA7" s="24">
        <v>0.01</v>
      </c>
      <c r="EB7" s="24">
        <v>0.01</v>
      </c>
      <c r="EC7" s="24">
        <v>0.04</v>
      </c>
      <c r="ED7" s="24">
        <v>0.03</v>
      </c>
      <c r="EE7" s="24">
        <v>0</v>
      </c>
      <c r="EF7" s="24">
        <v>0.22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0.22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2023-12-12T00:53:17Z</dcterms:created>
  <dcterms:modified xsi:type="dcterms:W3CDTF">2024-01-24T01:07:50Z</dcterms:modified>
  <cp:category/>
</cp:coreProperties>
</file>