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6800建設局\0017000下水道部\0017007下水道財務課\下水道財務課共通\令和５年度\⑧国・県・他団体通知\02_総務省_通知\240129〆_公営企業に係る経営比較分析表（令和４年度決算）の分析等について\"/>
    </mc:Choice>
  </mc:AlternateContent>
  <workbookProtection workbookAlgorithmName="SHA-512" workbookHashValue="rLGbeD0YdFJko8HzFMLGr83hsIXZ3MHstds3+7He4NVLMZuSrXhK2xJyxLBLMPtCDDFXkCp0/qhPdRhWBMeF6A==" workbookSaltValue="MSoP3JJUsTdwbNa0dDk7n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<sst xmlns="http://schemas.openxmlformats.org/spreadsheetml/2006/main" count="231" uniqueCount="118">
  <si>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</si>
  <si>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</si>
  <si>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</si>
  <si>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</si>
  <si>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</si>
  <si>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</si>
  <si>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</si>
  <si>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</si>
  <si>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</si>
  <si>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</si>
  <si>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</si>
  <si>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</si>
  <si>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</si>
  <si>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</si>
  <si>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</si>
  <si>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</si>
  <si>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</si>
  <si>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</si>
  <si>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</si>
  <si>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</si>
  <si>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</si>
  <si>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</si>
  <si>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</si>
  <si>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</si>
  <si>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</si>
  <si>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</si>
  <si>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</si>
  <si>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</si>
  <si>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</si>
  <si>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</si>
  <si>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</si>
  <si>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</si>
  <si>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</si>
  <si>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</si>
  <si>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</si>
  <si>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</si>
  <si>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</si>
  <si>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</si>
  <si>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</si>
  <si>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</si>
  <si>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</si>
  <si>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</si>
  <si>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</si>
  <si>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</si>
  <si>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</si>
  <si>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</si>
  <si>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</si>
  <si>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</si>
  <si>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</si>
  <si>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</si>
  <si>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</si>
  <si>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</si>
  <si>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</si>
  <si>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</si>
  <si>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</si>
  <si>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</si>
  <si>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</si>
  <si>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</si>
  <si>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</si>
  <si>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</si>
  <si>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</si>
  <si>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</si>
  <si>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</si>
  <si>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</si>
  <si>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</si>
  <si>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</si>
  <si>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</si>
  <si>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</si>
  <si>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</si>
  <si>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</si>
  <si>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</si>
  <si>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</si>
  <si>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</si>
  <si>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</si>
  <si>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</si>
  <si>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</si>
  <si>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</si>
  <si>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</si>
  <si>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</si>
  <si>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</si>
  <si>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</si>
  <si>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</si>
  <si>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</si>
  <si>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</si>
  <si>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</si>
  <si>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</si>
  <si>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</si>
  <si>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</si>
  <si>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</si>
  <si>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</si>
  <si>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</si>
  <si>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</si>
  <si>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</si>
  <si>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</si>
  <si>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</si>
  <si>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</si>
  <si>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</si>
  <si>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</si>
  <si>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</si>
  <si>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</si>
  <si>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</si>
  <si>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</si>
  <si>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</si>
  <si>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</si>
  <si>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</si>
  <si>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</si>
  <si>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</si>
  <si>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</si>
  <si>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</si>
  <si>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</si>
  <si>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</si>
  <si>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</si>
  <si>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</si>
  <si>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</si>
  <si>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</si>
  <si>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①有形固定資産減価償却率は、類似団体平均値よりも低くなっています。これは前項に述べたとおり、施工時期のピークが類似団体と異なることの表れと考えられます。
　また、②管渠老朽化率も低くなっています。これは、本市の下水道管路施設の整備が昭和40年代半ばから急速に増加し始め、平成元年度にピークを迎えていることから、比較的新しい施設が多いためと考えています。
　③管渠改善率は、下水道の改善延長が令和３年度よりも減少したため、低下しています。
　今後、改築更新時期を迎え管渠の老朽化が急速に進むことが見込まれまることから、②管渠老朽化率、③管渠改善率のどちらについても、管渠の状態及び財源を把握したうえで、計画的な改築を進める必要があると考えています。</t>
    <rPh sb="56" eb="58">
      <t>ルイジ</t>
    </rPh>
    <rPh sb="58" eb="60">
      <t>ダンタイ</t>
    </rPh>
    <rPh sb="180" eb="182">
      <t>カンキョ</t>
    </rPh>
    <rPh sb="182" eb="184">
      <t>カイゼン</t>
    </rPh>
    <rPh sb="184" eb="185">
      <t>リツ</t>
    </rPh>
    <rPh sb="187" eb="190">
      <t>ゲスイドウ</t>
    </rPh>
    <rPh sb="191" eb="193">
      <t>カイゼン</t>
    </rPh>
    <rPh sb="193" eb="195">
      <t>エンチョウ</t>
    </rPh>
    <rPh sb="196" eb="198">
      <t>レイワ</t>
    </rPh>
    <rPh sb="199" eb="201">
      <t>ネンド</t>
    </rPh>
    <rPh sb="204" eb="206">
      <t>ゲンショウ</t>
    </rPh>
    <rPh sb="211" eb="213">
      <t>テイカ</t>
    </rPh>
    <rPh sb="248" eb="250">
      <t>ミコ</t>
    </rPh>
    <rPh sb="260" eb="262">
      <t>カンキョ</t>
    </rPh>
    <rPh sb="262" eb="265">
      <t>ロウキュウカ</t>
    </rPh>
    <rPh sb="265" eb="266">
      <t>リツ</t>
    </rPh>
    <rPh sb="268" eb="270">
      <t>カンキョ</t>
    </rPh>
    <rPh sb="270" eb="272">
      <t>カイゼン</t>
    </rPh>
    <rPh sb="272" eb="273">
      <t>リツ</t>
    </rPh>
    <rPh sb="283" eb="285">
      <t>カンキョ</t>
    </rPh>
    <rPh sb="286" eb="288">
      <t>ジョウタイ</t>
    </rPh>
    <rPh sb="288" eb="289">
      <t>オヨ</t>
    </rPh>
    <rPh sb="290" eb="292">
      <t>ザイゲン</t>
    </rPh>
    <rPh sb="293" eb="295">
      <t>ハアク</t>
    </rPh>
    <rPh sb="301" eb="304">
      <t>ケイカクテキ</t>
    </rPh>
    <rPh sb="305" eb="307">
      <t>カイチク</t>
    </rPh>
    <rPh sb="308" eb="309">
      <t>スス</t>
    </rPh>
    <rPh sb="311" eb="313">
      <t>ヒツヨウ</t>
    </rPh>
    <rPh sb="317" eb="318">
      <t>カンガ</t>
    </rPh>
    <phoneticPr fontId="4"/>
  </si>
  <si>
    <t>　公営企業会計導入時の平成17年度は経費回収率が43.5％であったため、平成18・22・26年度の三度にわたり下水道使用料改定を行いました。これにより、平成26年度以降は⑤経費回収率が100％を上回り、健全経営を維持しているものと評価しています。
　③流動比率が100%未満であるのは、他団体と同様、公営企業会計制度の変更に伴い、流動負債に１年以内に返済する企業債償還金を計上しているためです。一方、償還財源は返済期日までに確保できるため、短期的な支払能力に問題はないと評価しています。
　④企業債残高対事業規模比率は類似団体よりも高くなっていますが、これは本市では類似団体と比べて下水道普及率が低いことが影響していると考えています。現在、総合振興計画基本計画により令和7年度までに下水道普及率95.4％の達成に向け整備を進めているところで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⑦施設利用率について、平成30年度決算では処理場において機器の更新作業を行うために流量を制限したことで一時的に低下しましたが、令和元年度以降は、同程度で推移しています。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5" eb="58">
      <t>ゲスイドウ</t>
    </rPh>
    <rPh sb="58" eb="61">
      <t>シヨウリョウ</t>
    </rPh>
    <rPh sb="61" eb="63">
      <t>カイテイ</t>
    </rPh>
    <rPh sb="64" eb="65">
      <t>オコナ</t>
    </rPh>
    <rPh sb="82" eb="84">
      <t>イコウ</t>
    </rPh>
    <rPh sb="97" eb="99">
      <t>ウワマワ</t>
    </rPh>
    <rPh sb="101" eb="103">
      <t>ケンゼン</t>
    </rPh>
    <rPh sb="103" eb="105">
      <t>ケイエイ</t>
    </rPh>
    <rPh sb="106" eb="108">
      <t>イジ</t>
    </rPh>
    <rPh sb="115" eb="117">
      <t>ヒョウカ</t>
    </rPh>
    <rPh sb="126" eb="128">
      <t>リュウドウ</t>
    </rPh>
    <rPh sb="128" eb="130">
      <t>ヒリツ</t>
    </rPh>
    <rPh sb="135" eb="137">
      <t>ミマン</t>
    </rPh>
    <rPh sb="147" eb="149">
      <t>ドウヨウ</t>
    </rPh>
    <rPh sb="150" eb="152">
      <t>コウエイ</t>
    </rPh>
    <rPh sb="152" eb="154">
      <t>キギョウ</t>
    </rPh>
    <rPh sb="154" eb="156">
      <t>カイケイ</t>
    </rPh>
    <rPh sb="156" eb="158">
      <t>セイド</t>
    </rPh>
    <rPh sb="159" eb="161">
      <t>ヘンコウ</t>
    </rPh>
    <rPh sb="162" eb="163">
      <t>トモナ</t>
    </rPh>
    <rPh sb="165" eb="167">
      <t>リュウドウ</t>
    </rPh>
    <rPh sb="167" eb="169">
      <t>フサイ</t>
    </rPh>
    <rPh sb="171" eb="172">
      <t>ネン</t>
    </rPh>
    <rPh sb="172" eb="174">
      <t>イナイ</t>
    </rPh>
    <rPh sb="175" eb="177">
      <t>ヘンサイ</t>
    </rPh>
    <rPh sb="179" eb="181">
      <t>キギョウ</t>
    </rPh>
    <rPh sb="181" eb="182">
      <t>サイ</t>
    </rPh>
    <rPh sb="182" eb="185">
      <t>ショウカンキン</t>
    </rPh>
    <rPh sb="186" eb="188">
      <t>ケイジョウ</t>
    </rPh>
    <rPh sb="197" eb="199">
      <t>イッポウ</t>
    </rPh>
    <rPh sb="200" eb="202">
      <t>ショウカン</t>
    </rPh>
    <rPh sb="202" eb="204">
      <t>ザイゲン</t>
    </rPh>
    <rPh sb="212" eb="214">
      <t>カクホ</t>
    </rPh>
    <rPh sb="220" eb="223">
      <t>タンキテキ</t>
    </rPh>
    <rPh sb="224" eb="226">
      <t>シハラ</t>
    </rPh>
    <rPh sb="226" eb="228">
      <t>ノウリョク</t>
    </rPh>
    <rPh sb="229" eb="231">
      <t>モンダイ</t>
    </rPh>
    <rPh sb="235" eb="237">
      <t>ヒョウカ</t>
    </rPh>
    <rPh sb="246" eb="248">
      <t>キギョウ</t>
    </rPh>
    <rPh sb="248" eb="249">
      <t>サイ</t>
    </rPh>
    <rPh sb="249" eb="251">
      <t>ザンダカ</t>
    </rPh>
    <rPh sb="251" eb="252">
      <t>タイ</t>
    </rPh>
    <rPh sb="252" eb="254">
      <t>ジギョウ</t>
    </rPh>
    <rPh sb="254" eb="256">
      <t>キボ</t>
    </rPh>
    <rPh sb="256" eb="258">
      <t>ヒリツ</t>
    </rPh>
    <rPh sb="259" eb="261">
      <t>ルイジ</t>
    </rPh>
    <rPh sb="261" eb="263">
      <t>ダンタイ</t>
    </rPh>
    <rPh sb="266" eb="267">
      <t>タカ</t>
    </rPh>
    <rPh sb="279" eb="281">
      <t>ホンシ</t>
    </rPh>
    <rPh sb="283" eb="285">
      <t>ルイジ</t>
    </rPh>
    <rPh sb="285" eb="287">
      <t>ダンタイ</t>
    </rPh>
    <rPh sb="288" eb="289">
      <t>クラ</t>
    </rPh>
    <rPh sb="291" eb="294">
      <t>ゲスイドウ</t>
    </rPh>
    <rPh sb="294" eb="296">
      <t>フキュウ</t>
    </rPh>
    <rPh sb="296" eb="297">
      <t>リツ</t>
    </rPh>
    <rPh sb="298" eb="299">
      <t>ヒク</t>
    </rPh>
    <rPh sb="303" eb="305">
      <t>エイキョウ</t>
    </rPh>
    <rPh sb="310" eb="311">
      <t>カンガ</t>
    </rPh>
    <rPh sb="317" eb="319">
      <t>ゲンザイ</t>
    </rPh>
    <rPh sb="320" eb="322">
      <t>ソウゴウ</t>
    </rPh>
    <rPh sb="322" eb="324">
      <t>シンコウ</t>
    </rPh>
    <rPh sb="324" eb="326">
      <t>ケイカク</t>
    </rPh>
    <rPh sb="326" eb="328">
      <t>キホン</t>
    </rPh>
    <rPh sb="328" eb="330">
      <t>ケイカク</t>
    </rPh>
    <rPh sb="333" eb="335">
      <t>レイワ</t>
    </rPh>
    <rPh sb="336" eb="338">
      <t>ネンド</t>
    </rPh>
    <rPh sb="341" eb="344">
      <t>ゲスイドウ</t>
    </rPh>
    <rPh sb="344" eb="346">
      <t>フキュウ</t>
    </rPh>
    <rPh sb="346" eb="347">
      <t>リツ</t>
    </rPh>
    <rPh sb="353" eb="355">
      <t>タッセイ</t>
    </rPh>
    <rPh sb="356" eb="357">
      <t>ム</t>
    </rPh>
    <rPh sb="358" eb="360">
      <t>セイビ</t>
    </rPh>
    <rPh sb="361" eb="362">
      <t>スス</t>
    </rPh>
    <rPh sb="375" eb="377">
      <t>オスイ</t>
    </rPh>
    <rPh sb="377" eb="379">
      <t>ショリ</t>
    </rPh>
    <rPh sb="379" eb="381">
      <t>ゲンカ</t>
    </rPh>
    <rPh sb="382" eb="384">
      <t>ルイジ</t>
    </rPh>
    <rPh sb="384" eb="386">
      <t>ダンタイ</t>
    </rPh>
    <rPh sb="386" eb="389">
      <t>ヘイキンチ</t>
    </rPh>
    <rPh sb="391" eb="392">
      <t>タカ</t>
    </rPh>
    <rPh sb="393" eb="395">
      <t>ケイコウ</t>
    </rPh>
    <rPh sb="402" eb="403">
      <t>ホン</t>
    </rPh>
    <rPh sb="403" eb="404">
      <t>シ</t>
    </rPh>
    <rPh sb="406" eb="408">
      <t>ルイジ</t>
    </rPh>
    <rPh sb="408" eb="410">
      <t>ダンタイ</t>
    </rPh>
    <rPh sb="411" eb="413">
      <t>ケンセツ</t>
    </rPh>
    <rPh sb="413" eb="415">
      <t>コウジ</t>
    </rPh>
    <rPh sb="420" eb="421">
      <t>コト</t>
    </rPh>
    <rPh sb="428" eb="430">
      <t>セコウ</t>
    </rPh>
    <rPh sb="430" eb="432">
      <t>ジキ</t>
    </rPh>
    <rPh sb="435" eb="437">
      <t>ブッカ</t>
    </rPh>
    <rPh sb="437" eb="439">
      <t>ヘンドウ</t>
    </rPh>
    <rPh sb="439" eb="440">
      <t>トウ</t>
    </rPh>
    <rPh sb="443" eb="445">
      <t>メイモク</t>
    </rPh>
    <rPh sb="445" eb="447">
      <t>コウジ</t>
    </rPh>
    <rPh sb="447" eb="449">
      <t>カカク</t>
    </rPh>
    <rPh sb="450" eb="451">
      <t>タカ</t>
    </rPh>
    <rPh sb="452" eb="454">
      <t>ジキ</t>
    </rPh>
    <rPh sb="455" eb="457">
      <t>セコウ</t>
    </rPh>
    <rPh sb="462" eb="463">
      <t>カンガ</t>
    </rPh>
    <rPh sb="471" eb="473">
      <t>エイキョウ</t>
    </rPh>
    <rPh sb="474" eb="476">
      <t>ゲンカ</t>
    </rPh>
    <rPh sb="476" eb="478">
      <t>ショウキャク</t>
    </rPh>
    <rPh sb="478" eb="479">
      <t>ヒ</t>
    </rPh>
    <rPh sb="480" eb="481">
      <t>ガク</t>
    </rPh>
    <rPh sb="484" eb="486">
      <t>オスイ</t>
    </rPh>
    <rPh sb="486" eb="488">
      <t>ショリ</t>
    </rPh>
    <rPh sb="488" eb="490">
      <t>ゲンカ</t>
    </rPh>
    <rPh sb="491" eb="493">
      <t>エイキョウ</t>
    </rPh>
    <rPh sb="494" eb="495">
      <t>オヨ</t>
    </rPh>
    <rPh sb="498" eb="500">
      <t>ケイエイ</t>
    </rPh>
    <rPh sb="501" eb="504">
      <t>ケンゼンセイ</t>
    </rPh>
    <rPh sb="505" eb="508">
      <t>コウリツセイ</t>
    </rPh>
    <rPh sb="509" eb="511">
      <t>カンレン</t>
    </rPh>
    <rPh sb="511" eb="513">
      <t>シヒョウ</t>
    </rPh>
    <rPh sb="518" eb="519">
      <t>ホン</t>
    </rPh>
    <rPh sb="519" eb="520">
      <t>シ</t>
    </rPh>
    <rPh sb="521" eb="523">
      <t>ルイジ</t>
    </rPh>
    <rPh sb="523" eb="525">
      <t>ダンタイ</t>
    </rPh>
    <rPh sb="525" eb="528">
      <t>ヘイキンチ</t>
    </rPh>
    <rPh sb="530" eb="531">
      <t>サ</t>
    </rPh>
    <rPh sb="537" eb="539">
      <t>ヨウイン</t>
    </rPh>
    <rPh sb="547" eb="548">
      <t>カンガ</t>
    </rPh>
    <rPh sb="557" eb="559">
      <t>シセツ</t>
    </rPh>
    <rPh sb="559" eb="561">
      <t>リヨウ</t>
    </rPh>
    <rPh sb="561" eb="562">
      <t>リツ</t>
    </rPh>
    <rPh sb="567" eb="569">
      <t>ヘイセイ</t>
    </rPh>
    <rPh sb="571" eb="573">
      <t>ネンド</t>
    </rPh>
    <rPh sb="573" eb="575">
      <t>ケッサン</t>
    </rPh>
    <rPh sb="577" eb="580">
      <t>ショリジョウ</t>
    </rPh>
    <rPh sb="584" eb="586">
      <t>キキ</t>
    </rPh>
    <rPh sb="587" eb="589">
      <t>コウシン</t>
    </rPh>
    <rPh sb="589" eb="591">
      <t>サギョウ</t>
    </rPh>
    <rPh sb="592" eb="593">
      <t>オコナ</t>
    </rPh>
    <rPh sb="597" eb="599">
      <t>リュウリョウ</t>
    </rPh>
    <rPh sb="600" eb="602">
      <t>セイゲン</t>
    </rPh>
    <rPh sb="607" eb="610">
      <t>イチジテキ</t>
    </rPh>
    <rPh sb="611" eb="613">
      <t>テイカ</t>
    </rPh>
    <rPh sb="619" eb="621">
      <t>レイワ</t>
    </rPh>
    <rPh sb="621" eb="623">
      <t>ガンネン</t>
    </rPh>
    <rPh sb="623" eb="624">
      <t>ド</t>
    </rPh>
    <rPh sb="624" eb="626">
      <t>イコウ</t>
    </rPh>
    <rPh sb="628" eb="631">
      <t>ドウテイド</t>
    </rPh>
    <rPh sb="632" eb="634">
      <t>スイイ</t>
    </rPh>
    <rPh sb="643" eb="646">
      <t>スイセンカ</t>
    </rPh>
    <rPh sb="646" eb="647">
      <t>リツ</t>
    </rPh>
    <rPh sb="648" eb="650">
      <t>ザイゲン</t>
    </rPh>
    <rPh sb="650" eb="652">
      <t>カクホ</t>
    </rPh>
    <rPh sb="658" eb="660">
      <t>スイシツ</t>
    </rPh>
    <rPh sb="660" eb="662">
      <t>ホゼン</t>
    </rPh>
    <rPh sb="663" eb="665">
      <t>カンテン</t>
    </rPh>
    <rPh sb="668" eb="671">
      <t>セッキョクテキ</t>
    </rPh>
    <rPh sb="672" eb="674">
      <t>コウジョウ</t>
    </rPh>
    <rPh sb="679" eb="681">
      <t>ヒツヨウ</t>
    </rPh>
    <rPh sb="685" eb="686">
      <t>カンガ</t>
    </rPh>
    <phoneticPr fontId="4"/>
  </si>
  <si>
    <r>
      <t>　現在も施設整備により新規供用を続けているうえ、人口・世帯は増加を続けており、処理区域内人口は微増で推移しています。しかし、1件当たりの水需要は節水機器の普及や単身世帯の増加により減少傾向にあり、下水道使用料は、令和17年度の人口のピークまでは横ばい若しくは緩やかな減少傾向で推移する状況にあります。一方、今後、改善を必要とする管渠やポンプ場等の施設は急速に増え続けることが見込まれます。
　このため、令和３年度から始まっている新たな中期経営計画において、整備箇所や事業費を</t>
    </r>
    <r>
      <rPr>
        <sz val="10"/>
        <rFont val="ＭＳ ゴシック"/>
        <family val="3"/>
        <charset val="128"/>
      </rPr>
      <t>精査し</t>
    </r>
    <r>
      <rPr>
        <sz val="10"/>
        <color theme="1"/>
        <rFont val="ＭＳ ゴシック"/>
        <family val="3"/>
        <charset val="128"/>
      </rPr>
      <t>た上で投資規模の調整や投資時期の平準化を図り、必要な投資を計画的に進めていきま</t>
    </r>
    <r>
      <rPr>
        <sz val="10"/>
        <rFont val="ＭＳ ゴシック"/>
        <family val="3"/>
        <charset val="128"/>
      </rPr>
      <t>す。あわせて、下水道未接続世帯への普及啓発活動の推進等、経営基盤の強化に取り組んでいきます。</t>
    </r>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1">
      <t>ショリ</t>
    </rPh>
    <rPh sb="41" eb="44">
      <t>クイキナイ</t>
    </rPh>
    <rPh sb="44" eb="46">
      <t>ジンコウ</t>
    </rPh>
    <rPh sb="47" eb="49">
      <t>ビゾウ</t>
    </rPh>
    <rPh sb="50" eb="52">
      <t>スイイ</t>
    </rPh>
    <rPh sb="63" eb="64">
      <t>ケン</t>
    </rPh>
    <rPh sb="64" eb="65">
      <t>ア</t>
    </rPh>
    <rPh sb="68" eb="69">
      <t>ミズ</t>
    </rPh>
    <rPh sb="69" eb="71">
      <t>ジュヨウ</t>
    </rPh>
    <rPh sb="72" eb="74">
      <t>セッスイ</t>
    </rPh>
    <rPh sb="74" eb="76">
      <t>キキ</t>
    </rPh>
    <rPh sb="77" eb="79">
      <t>フキュウ</t>
    </rPh>
    <rPh sb="80" eb="82">
      <t>タンシン</t>
    </rPh>
    <rPh sb="82" eb="84">
      <t>セタイ</t>
    </rPh>
    <rPh sb="85" eb="87">
      <t>ゾウカ</t>
    </rPh>
    <rPh sb="90" eb="92">
      <t>ゲンショウ</t>
    </rPh>
    <rPh sb="92" eb="94">
      <t>ケイコウ</t>
    </rPh>
    <rPh sb="106" eb="108">
      <t>レイワ</t>
    </rPh>
    <rPh sb="110" eb="111">
      <t>ネン</t>
    </rPh>
    <rPh sb="111" eb="112">
      <t>ド</t>
    </rPh>
    <rPh sb="113" eb="115">
      <t>ジンコウ</t>
    </rPh>
    <rPh sb="122" eb="123">
      <t>ヨコ</t>
    </rPh>
    <rPh sb="125" eb="126">
      <t>モ</t>
    </rPh>
    <rPh sb="129" eb="130">
      <t>ユル</t>
    </rPh>
    <rPh sb="133" eb="135">
      <t>ゲンショウ</t>
    </rPh>
    <rPh sb="135" eb="137">
      <t>ケイコウ</t>
    </rPh>
    <rPh sb="138" eb="140">
      <t>スイイ</t>
    </rPh>
    <rPh sb="142" eb="144">
      <t>ジョウキョウ</t>
    </rPh>
    <rPh sb="150" eb="152">
      <t>イッポウ</t>
    </rPh>
    <rPh sb="153" eb="155">
      <t>コンゴ</t>
    </rPh>
    <rPh sb="156" eb="158">
      <t>カイゼン</t>
    </rPh>
    <rPh sb="159" eb="161">
      <t>ヒツヨウ</t>
    </rPh>
    <rPh sb="164" eb="166">
      <t>カンキョ</t>
    </rPh>
    <rPh sb="170" eb="171">
      <t>ジョウ</t>
    </rPh>
    <rPh sb="171" eb="172">
      <t>トウ</t>
    </rPh>
    <rPh sb="173" eb="175">
      <t>シセツ</t>
    </rPh>
    <rPh sb="176" eb="178">
      <t>キュウソク</t>
    </rPh>
    <rPh sb="179" eb="180">
      <t>フ</t>
    </rPh>
    <rPh sb="181" eb="182">
      <t>ツヅ</t>
    </rPh>
    <rPh sb="187" eb="189">
      <t>ミコ</t>
    </rPh>
    <rPh sb="201" eb="203">
      <t>レイワ</t>
    </rPh>
    <rPh sb="204" eb="206">
      <t>ネンド</t>
    </rPh>
    <rPh sb="217" eb="219">
      <t>チュウキ</t>
    </rPh>
    <rPh sb="219" eb="221">
      <t>ケイエイ</t>
    </rPh>
    <rPh sb="221" eb="223">
      <t>ケイカク</t>
    </rPh>
    <rPh sb="228" eb="230">
      <t>セイビ</t>
    </rPh>
    <rPh sb="230" eb="232">
      <t>カショ</t>
    </rPh>
    <rPh sb="233" eb="235">
      <t>ジギョウ</t>
    </rPh>
    <rPh sb="235" eb="236">
      <t>ヒ</t>
    </rPh>
    <rPh sb="237" eb="239">
      <t>セイサ</t>
    </rPh>
    <rPh sb="241" eb="242">
      <t>ウエ</t>
    </rPh>
    <rPh sb="263" eb="265">
      <t>ヒツヨウ</t>
    </rPh>
    <rPh sb="266" eb="268">
      <t>トウシ</t>
    </rPh>
    <rPh sb="269" eb="272">
      <t>ケイカクテキ</t>
    </rPh>
    <rPh sb="273" eb="274">
      <t>スス</t>
    </rPh>
    <rPh sb="286" eb="289">
      <t>ゲスイドウ</t>
    </rPh>
    <rPh sb="289" eb="292">
      <t>ミセツゾク</t>
    </rPh>
    <rPh sb="292" eb="294">
      <t>セタイ</t>
    </rPh>
    <rPh sb="296" eb="298">
      <t>フキュウ</t>
    </rPh>
    <rPh sb="298" eb="300">
      <t>ケイハツ</t>
    </rPh>
    <rPh sb="300" eb="302">
      <t>カツドウ</t>
    </rPh>
    <rPh sb="303" eb="305">
      <t>スイシン</t>
    </rPh>
    <rPh sb="305" eb="306">
      <t>トウ</t>
    </rPh>
    <rPh sb="307" eb="309">
      <t>ケイエイ</t>
    </rPh>
    <rPh sb="309" eb="311">
      <t>キバン</t>
    </rPh>
    <rPh sb="312" eb="314">
      <t>キョウカ</t>
    </rPh>
    <rPh sb="315" eb="316">
      <t>ト</t>
    </rPh>
    <rPh sb="317" eb="31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</si>
</sst>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0.26</c:v>
                </c:pt>
                <c:pt idx="1">
                  <c:v>0.2</c:v>
                </c:pt>
                <c:pt idx="2">
                  <c:v>0.2</c:v>
                </c:pt>
                <c:pt idx="3">
                  <c:v>0.2</c:v>
                </c:pt>
                <c:pt idx="4">
                  <c:v>0.15</c:v>
                </c:pt>
              </c:numCache>
            </c:numRef>
          </c:val>
          <c:extLst>
            <c:ext xmlns:c16="http://schemas.microsoft.com/office/drawing/2014/chart" uri="{C3380CC4-5D6E-409C-BE32-E72D297353CC}">
              <c16:uniqueId val="{00000000-6EB9-40DE-86D1-3E140726A9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6EB9-40DE-86D1-3E140726A9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33.950000000000003</c:v>
                </c:pt>
                <c:pt idx="1">
                  <c:v>51.02</c:v>
                </c:pt>
                <c:pt idx="2">
                  <c:v>48.72</c:v>
                </c:pt>
                <c:pt idx="3">
                  <c:v>48.51</c:v>
                </c:pt>
                <c:pt idx="4">
                  <c:v>48.38</c:v>
                </c:pt>
              </c:numCache>
            </c:numRef>
          </c:val>
          <c:extLst>
            <c:ext xmlns:c16="http://schemas.microsoft.com/office/drawing/2014/chart" uri="{C3380CC4-5D6E-409C-BE32-E72D297353CC}">
              <c16:uniqueId val="{00000000-D2B1-49B5-9D9C-647C24AAD1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D2B1-49B5-9D9C-647C24AAD1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97.1</c:v>
                </c:pt>
                <c:pt idx="1">
                  <c:v>97.3</c:v>
                </c:pt>
                <c:pt idx="2">
                  <c:v>97.46</c:v>
                </c:pt>
                <c:pt idx="3">
                  <c:v>97.61</c:v>
                </c:pt>
                <c:pt idx="4">
                  <c:v>97.75</c:v>
                </c:pt>
              </c:numCache>
            </c:numRef>
          </c:val>
          <c:extLst>
            <c:ext xmlns:c16="http://schemas.microsoft.com/office/drawing/2014/chart" uri="{C3380CC4-5D6E-409C-BE32-E72D297353CC}">
              <c16:uniqueId val="{00000000-1288-44FE-A8F2-37A93F9559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1288-44FE-A8F2-37A93F9559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105.17</c:v>
                </c:pt>
                <c:pt idx="1">
                  <c:v>104.01</c:v>
                </c:pt>
                <c:pt idx="2">
                  <c:v>103.45</c:v>
                </c:pt>
                <c:pt idx="3">
                  <c:v>104.12</c:v>
                </c:pt>
                <c:pt idx="4">
                  <c:v>104.31</c:v>
                </c:pt>
              </c:numCache>
            </c:numRef>
          </c:val>
          <c:extLst>
            <c:ext xmlns:c16="http://schemas.microsoft.com/office/drawing/2014/chart" uri="{C3380CC4-5D6E-409C-BE32-E72D297353CC}">
              <c16:uniqueId val="{00000000-B6E1-47F1-9C90-7F8F9A1A88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B6E1-47F1-9C90-7F8F9A1A88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26.49</c:v>
                </c:pt>
                <c:pt idx="1">
                  <c:v>27.92</c:v>
                </c:pt>
                <c:pt idx="2">
                  <c:v>29.45</c:v>
                </c:pt>
                <c:pt idx="3">
                  <c:v>31.11</c:v>
                </c:pt>
                <c:pt idx="4">
                  <c:v>32.79</c:v>
                </c:pt>
              </c:numCache>
            </c:numRef>
          </c:val>
          <c:extLst>
            <c:ext xmlns:c16="http://schemas.microsoft.com/office/drawing/2014/chart" uri="{C3380CC4-5D6E-409C-BE32-E72D297353CC}">
              <c16:uniqueId val="{00000000-CC01-408C-A3A4-DEAD9FBF63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CC01-408C-A3A4-DEAD9FBF63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5.38</c:v>
                </c:pt>
                <c:pt idx="1">
                  <c:v>5.67</c:v>
                </c:pt>
                <c:pt idx="2">
                  <c:v>6.39</c:v>
                </c:pt>
                <c:pt idx="3">
                  <c:v>7.51</c:v>
                </c:pt>
                <c:pt idx="4">
                  <c:v>8.94</c:v>
                </c:pt>
              </c:numCache>
            </c:numRef>
          </c:val>
          <c:extLst>
            <c:ext xmlns:c16="http://schemas.microsoft.com/office/drawing/2014/chart" uri="{C3380CC4-5D6E-409C-BE32-E72D297353CC}">
              <c16:uniqueId val="{00000000-38C3-40D0-BB24-4D33E32C99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38C3-40D0-BB24-4D33E32C99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CB-44BF-BE3B-72F7CED72A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DECB-44BF-BE3B-72F7CED72A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62.96</c:v>
                </c:pt>
                <c:pt idx="1">
                  <c:v>66.03</c:v>
                </c:pt>
                <c:pt idx="2">
                  <c:v>67.69</c:v>
                </c:pt>
                <c:pt idx="3">
                  <c:v>70.099999999999994</c:v>
                </c:pt>
                <c:pt idx="4">
                  <c:v>69.64</c:v>
                </c:pt>
              </c:numCache>
            </c:numRef>
          </c:val>
          <c:extLst>
            <c:ext xmlns:c16="http://schemas.microsoft.com/office/drawing/2014/chart" uri="{C3380CC4-5D6E-409C-BE32-E72D297353CC}">
              <c16:uniqueId val="{00000000-843E-45CB-9F78-C3FFA33E17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843E-45CB-9F78-C3FFA33E17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728.25</c:v>
                </c:pt>
                <c:pt idx="1">
                  <c:v>720.52</c:v>
                </c:pt>
                <c:pt idx="2">
                  <c:v>719.23</c:v>
                </c:pt>
                <c:pt idx="3">
                  <c:v>703.42</c:v>
                </c:pt>
                <c:pt idx="4">
                  <c:v>689.72</c:v>
                </c:pt>
              </c:numCache>
            </c:numRef>
          </c:val>
          <c:extLst>
            <c:ext xmlns:c16="http://schemas.microsoft.com/office/drawing/2014/chart" uri="{C3380CC4-5D6E-409C-BE32-E72D297353CC}">
              <c16:uniqueId val="{00000000-E8C6-4B03-BEE6-B3E8490C66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E8C6-4B03-BEE6-B3E8490C66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107.09</c:v>
                </c:pt>
                <c:pt idx="1">
                  <c:v>105.41</c:v>
                </c:pt>
                <c:pt idx="2">
                  <c:v>104.7</c:v>
                </c:pt>
                <c:pt idx="3">
                  <c:v>105.59</c:v>
                </c:pt>
                <c:pt idx="4">
                  <c:v>105.77</c:v>
                </c:pt>
              </c:numCache>
            </c:numRef>
          </c:val>
          <c:extLst>
            <c:ext xmlns:c16="http://schemas.microsoft.com/office/drawing/2014/chart" uri="{C3380CC4-5D6E-409C-BE32-E72D297353CC}">
              <c16:uniqueId val="{00000000-3B34-47DD-A89C-C2E2131C8E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3B34-47DD-A89C-C2E2131C8E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135.88</c:v>
                </c:pt>
                <c:pt idx="1">
                  <c:v>137.4</c:v>
                </c:pt>
                <c:pt idx="2">
                  <c:v>133.13999999999999</c:v>
                </c:pt>
                <c:pt idx="3">
                  <c:v>132.6</c:v>
                </c:pt>
                <c:pt idx="4">
                  <c:v>133.25</c:v>
                </c:pt>
              </c:numCache>
            </c:numRef>
          </c:val>
          <c:extLst>
            <c:ext xmlns:c16="http://schemas.microsoft.com/office/drawing/2014/chart" uri="{C3380CC4-5D6E-409C-BE32-E72D297353CC}">
              <c16:uniqueId val="{00000000-E000-435A-A153-ADB0890725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E000-435A-A153-ADB0890725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埼玉県　さいたま市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非設置</v>
      </c>
      <c r="AE8" s="41"/>
      <c r="AF8" s="41"/>
      <c r="AG8" s="41"/>
      <c r="AH8" s="41"/>
      <c r="AI8" s="41"/>
      <c r="AJ8" s="41"/>
      <c r="AK8" s="3"/>
      <c r="AL8" s="42">
        <f>データ!S6</f>
        <v>1339333</v>
      </c>
      <c r="AM8" s="42"/>
      <c r="AN8" s="42"/>
      <c r="AO8" s="42"/>
      <c r="AP8" s="42"/>
      <c r="AQ8" s="42"/>
      <c r="AR8" s="42"/>
      <c r="AS8" s="42"/>
      <c r="AT8" s="35">
        <f>データ!T6</f>
        <v>217.43</v>
      </c>
      <c r="AU8" s="35"/>
      <c r="AV8" s="35"/>
      <c r="AW8" s="35"/>
      <c r="AX8" s="35"/>
      <c r="AY8" s="35"/>
      <c r="AZ8" s="35"/>
      <c r="BA8" s="35"/>
      <c r="BB8" s="35">
        <f>データ!U6</f>
        <v>6159.84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56.61</v>
      </c>
      <c r="J10" s="35"/>
      <c r="K10" s="35"/>
      <c r="L10" s="35"/>
      <c r="M10" s="35"/>
      <c r="N10" s="35"/>
      <c r="O10" s="35"/>
      <c r="P10" s="35">
        <f>データ!P6</f>
        <v>94.77</v>
      </c>
      <c r="Q10" s="35"/>
      <c r="R10" s="35"/>
      <c r="S10" s="35"/>
      <c r="T10" s="35"/>
      <c r="U10" s="35"/>
      <c r="V10" s="35"/>
      <c r="W10" s="35">
        <f>データ!Q6</f>
        <v>83.61</v>
      </c>
      <c r="X10" s="35"/>
      <c r="Y10" s="35"/>
      <c r="Z10" s="35"/>
      <c r="AA10" s="35"/>
      <c r="AB10" s="35"/>
      <c r="AC10" s="35"/>
      <c r="AD10" s="42">
        <f>データ!R6</f>
        <v>2459</v>
      </c>
      <c r="AE10" s="42"/>
      <c r="AF10" s="42"/>
      <c r="AG10" s="42"/>
      <c r="AH10" s="42"/>
      <c r="AI10" s="42"/>
      <c r="AJ10" s="42"/>
      <c r="AK10" s="2"/>
      <c r="AL10" s="42">
        <f>データ!V6</f>
        <v>1270831</v>
      </c>
      <c r="AM10" s="42"/>
      <c r="AN10" s="42"/>
      <c r="AO10" s="42"/>
      <c r="AP10" s="42"/>
      <c r="AQ10" s="42"/>
      <c r="AR10" s="42"/>
      <c r="AS10" s="42"/>
      <c r="AT10" s="35">
        <f>データ!W6</f>
        <v>125.29</v>
      </c>
      <c r="AU10" s="35"/>
      <c r="AV10" s="35"/>
      <c r="AW10" s="35"/>
      <c r="AX10" s="35"/>
      <c r="AY10" s="35"/>
      <c r="AZ10" s="35"/>
      <c r="BA10" s="35"/>
      <c r="BB10" s="35">
        <f>データ!X6</f>
        <v>10143.120000000001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cGfA9J9DKrKZjlyBGAnSXbAZGOf7I3RKageUfg/SDbUN8ZAqVPt+cK12wzxvV+o+nuMalbM8X95n89nsQwEXA==" saltValue="yRk0cx0ar48ZMtsmmzaL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111007</v>
      </c>
      <c r="D6" s="19">
        <f t="shared" si="3"/>
        <v>46</v>
      </c>
      <c r="E6" s="19">
        <f t="shared" si="3"/>
        <v>17</v>
      </c>
      <c r="F6" s="19">
        <f t="shared" si="3"/>
        <v>1</v>
      </c>
      <c r="G6" s="19">
        <f t="shared" si="3"/>
        <v>0</v>
      </c>
      <c r="H6" s="19" t="str">
        <f t="shared" si="3"/>
        <v>埼玉県　さいたま市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56.61</v>
      </c>
      <c r="P6" s="20">
        <f t="shared" si="3"/>
        <v>94.77</v>
      </c>
      <c r="Q6" s="20">
        <f t="shared" si="3"/>
        <v>83.61</v>
      </c>
      <c r="R6" s="20">
        <f t="shared" si="3"/>
        <v>2459</v>
      </c>
      <c r="S6" s="20">
        <f t="shared" si="3"/>
        <v>1339333</v>
      </c>
      <c r="T6" s="20">
        <f t="shared" si="3"/>
        <v>217.43</v>
      </c>
      <c r="U6" s="20">
        <f t="shared" si="3"/>
        <v>6159.84</v>
      </c>
      <c r="V6" s="20">
        <f t="shared" si="3"/>
        <v>1270831</v>
      </c>
      <c r="W6" s="20">
        <f t="shared" si="3"/>
        <v>125.29</v>
      </c>
      <c r="X6" s="20">
        <f t="shared" si="3"/>
        <v>10143.120000000001</v>
      </c>
      <c r="Y6" s="21">
        <f>IF(Y7="",NA(),Y7)</f>
        <v>105.17</v>
      </c>
      <c r="Z6" s="21">
        <f t="shared" ref="Z6:AH6" si="4">IF(Z7="",NA(),Z7)</f>
        <v>104.01</v>
      </c>
      <c r="AA6" s="21">
        <f t="shared" si="4"/>
        <v>103.45</v>
      </c>
      <c r="AB6" s="21">
        <f t="shared" si="4"/>
        <v>104.12</v>
      </c>
      <c r="AC6" s="21">
        <f t="shared" si="4"/>
        <v>104.31</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62.96</v>
      </c>
      <c r="AV6" s="21">
        <f t="shared" ref="AV6:BD6" si="6">IF(AV7="",NA(),AV7)</f>
        <v>66.03</v>
      </c>
      <c r="AW6" s="21">
        <f t="shared" si="6"/>
        <v>67.69</v>
      </c>
      <c r="AX6" s="21">
        <f t="shared" si="6"/>
        <v>70.099999999999994</v>
      </c>
      <c r="AY6" s="21">
        <f t="shared" si="6"/>
        <v>69.64</v>
      </c>
      <c r="AZ6" s="21">
        <f t="shared" si="6"/>
        <v>70.08</v>
      </c>
      <c r="BA6" s="21">
        <f t="shared" si="6"/>
        <v>72.92</v>
      </c>
      <c r="BB6" s="21">
        <f t="shared" si="6"/>
        <v>71.39</v>
      </c>
      <c r="BC6" s="21">
        <f t="shared" si="6"/>
        <v>74.09</v>
      </c>
      <c r="BD6" s="21">
        <f t="shared" si="6"/>
        <v>71.900000000000006</v>
      </c>
      <c r="BE6" s="20" t="str">
        <f>IF(BE7="","",IF(BE7="-","【-】","【"&amp;SUBSTITUTE(TEXT(BE7,"#,##0.00"),"-","△")&amp;"】"))</f>
        <v>【73.44】</v>
      </c>
      <c r="BF6" s="21">
        <f>IF(BF7="",NA(),BF7)</f>
        <v>728.25</v>
      </c>
      <c r="BG6" s="21">
        <f t="shared" ref="BG6:BO6" si="7">IF(BG7="",NA(),BG7)</f>
        <v>720.52</v>
      </c>
      <c r="BH6" s="21">
        <f t="shared" si="7"/>
        <v>719.23</v>
      </c>
      <c r="BI6" s="21">
        <f t="shared" si="7"/>
        <v>703.42</v>
      </c>
      <c r="BJ6" s="21">
        <f t="shared" si="7"/>
        <v>689.72</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107.09</v>
      </c>
      <c r="BR6" s="21">
        <f t="shared" ref="BR6:BZ6" si="8">IF(BR7="",NA(),BR7)</f>
        <v>105.41</v>
      </c>
      <c r="BS6" s="21">
        <f t="shared" si="8"/>
        <v>104.7</v>
      </c>
      <c r="BT6" s="21">
        <f t="shared" si="8"/>
        <v>105.59</v>
      </c>
      <c r="BU6" s="21">
        <f t="shared" si="8"/>
        <v>105.77</v>
      </c>
      <c r="BV6" s="21">
        <f t="shared" si="8"/>
        <v>112.43</v>
      </c>
      <c r="BW6" s="21">
        <f t="shared" si="8"/>
        <v>110.92</v>
      </c>
      <c r="BX6" s="21">
        <f t="shared" si="8"/>
        <v>105.67</v>
      </c>
      <c r="BY6" s="21">
        <f t="shared" si="8"/>
        <v>105.37</v>
      </c>
      <c r="BZ6" s="21">
        <f t="shared" si="8"/>
        <v>99.93</v>
      </c>
      <c r="CA6" s="20" t="str">
        <f>IF(CA7="","",IF(CA7="-","【-】","【"&amp;SUBSTITUTE(TEXT(CA7,"#,##0.00"),"-","△")&amp;"】"))</f>
        <v>【97.61】</v>
      </c>
      <c r="CB6" s="21">
        <f>IF(CB7="",NA(),CB7)</f>
        <v>135.88</v>
      </c>
      <c r="CC6" s="21">
        <f t="shared" ref="CC6:CK6" si="9">IF(CC7="",NA(),CC7)</f>
        <v>137.4</v>
      </c>
      <c r="CD6" s="21">
        <f t="shared" si="9"/>
        <v>133.13999999999999</v>
      </c>
      <c r="CE6" s="21">
        <f t="shared" si="9"/>
        <v>132.6</v>
      </c>
      <c r="CF6" s="21">
        <f t="shared" si="9"/>
        <v>133.25</v>
      </c>
      <c r="CG6" s="21">
        <f t="shared" si="9"/>
        <v>118.55</v>
      </c>
      <c r="CH6" s="21">
        <f t="shared" si="9"/>
        <v>119.33</v>
      </c>
      <c r="CI6" s="21">
        <f t="shared" si="9"/>
        <v>118.72</v>
      </c>
      <c r="CJ6" s="21">
        <f t="shared" si="9"/>
        <v>120.5</v>
      </c>
      <c r="CK6" s="21">
        <f t="shared" si="9"/>
        <v>127.3</v>
      </c>
      <c r="CL6" s="20" t="str">
        <f>IF(CL7="","",IF(CL7="-","【-】","【"&amp;SUBSTITUTE(TEXT(CL7,"#,##0.00"),"-","△")&amp;"】"))</f>
        <v>【138.29】</v>
      </c>
      <c r="CM6" s="21">
        <f>IF(CM7="",NA(),CM7)</f>
        <v>33.950000000000003</v>
      </c>
      <c r="CN6" s="21">
        <f t="shared" ref="CN6:CV6" si="10">IF(CN7="",NA(),CN7)</f>
        <v>51.02</v>
      </c>
      <c r="CO6" s="21">
        <f t="shared" si="10"/>
        <v>48.72</v>
      </c>
      <c r="CP6" s="21">
        <f t="shared" si="10"/>
        <v>48.51</v>
      </c>
      <c r="CQ6" s="21">
        <f t="shared" si="10"/>
        <v>48.38</v>
      </c>
      <c r="CR6" s="21">
        <f t="shared" si="10"/>
        <v>57.38</v>
      </c>
      <c r="CS6" s="21">
        <f t="shared" si="10"/>
        <v>58.09</v>
      </c>
      <c r="CT6" s="21">
        <f t="shared" si="10"/>
        <v>58.16</v>
      </c>
      <c r="CU6" s="21">
        <f t="shared" si="10"/>
        <v>58.91</v>
      </c>
      <c r="CV6" s="21">
        <f t="shared" si="10"/>
        <v>58.31</v>
      </c>
      <c r="CW6" s="20" t="str">
        <f>IF(CW7="","",IF(CW7="-","【-】","【"&amp;SUBSTITUTE(TEXT(CW7,"#,##0.00"),"-","△")&amp;"】"))</f>
        <v>【59.10】</v>
      </c>
      <c r="CX6" s="21">
        <f>IF(CX7="",NA(),CX7)</f>
        <v>97.1</v>
      </c>
      <c r="CY6" s="21">
        <f t="shared" ref="CY6:DG6" si="11">IF(CY7="",NA(),CY7)</f>
        <v>97.3</v>
      </c>
      <c r="CZ6" s="21">
        <f t="shared" si="11"/>
        <v>97.46</v>
      </c>
      <c r="DA6" s="21">
        <f t="shared" si="11"/>
        <v>97.61</v>
      </c>
      <c r="DB6" s="21">
        <f t="shared" si="11"/>
        <v>97.75</v>
      </c>
      <c r="DC6" s="21">
        <f t="shared" si="11"/>
        <v>98.98</v>
      </c>
      <c r="DD6" s="21">
        <f t="shared" si="11"/>
        <v>99.01</v>
      </c>
      <c r="DE6" s="21">
        <f t="shared" si="11"/>
        <v>99.1</v>
      </c>
      <c r="DF6" s="21">
        <f t="shared" si="11"/>
        <v>99.16</v>
      </c>
      <c r="DG6" s="21">
        <f t="shared" si="11"/>
        <v>99.21</v>
      </c>
      <c r="DH6" s="20" t="str">
        <f>IF(DH7="","",IF(DH7="-","【-】","【"&amp;SUBSTITUTE(TEXT(DH7,"#,##0.00"),"-","△")&amp;"】"))</f>
        <v>【95.82】</v>
      </c>
      <c r="DI6" s="21">
        <f>IF(DI7="",NA(),DI7)</f>
        <v>26.49</v>
      </c>
      <c r="DJ6" s="21">
        <f t="shared" ref="DJ6:DR6" si="12">IF(DJ7="",NA(),DJ7)</f>
        <v>27.92</v>
      </c>
      <c r="DK6" s="21">
        <f t="shared" si="12"/>
        <v>29.45</v>
      </c>
      <c r="DL6" s="21">
        <f t="shared" si="12"/>
        <v>31.11</v>
      </c>
      <c r="DM6" s="21">
        <f t="shared" si="12"/>
        <v>32.79</v>
      </c>
      <c r="DN6" s="21">
        <f t="shared" si="12"/>
        <v>47.06</v>
      </c>
      <c r="DO6" s="21">
        <f t="shared" si="12"/>
        <v>48.25</v>
      </c>
      <c r="DP6" s="21">
        <f t="shared" si="12"/>
        <v>49.35</v>
      </c>
      <c r="DQ6" s="21">
        <f t="shared" si="12"/>
        <v>50.38</v>
      </c>
      <c r="DR6" s="21">
        <f t="shared" si="12"/>
        <v>51.54</v>
      </c>
      <c r="DS6" s="20" t="str">
        <f>IF(DS7="","",IF(DS7="-","【-】","【"&amp;SUBSTITUTE(TEXT(DS7,"#,##0.00"),"-","△")&amp;"】"))</f>
        <v>【39.74】</v>
      </c>
      <c r="DT6" s="21">
        <f>IF(DT7="",NA(),DT7)</f>
        <v>5.38</v>
      </c>
      <c r="DU6" s="21">
        <f t="shared" ref="DU6:EC6" si="13">IF(DU7="",NA(),DU7)</f>
        <v>5.67</v>
      </c>
      <c r="DV6" s="21">
        <f t="shared" si="13"/>
        <v>6.39</v>
      </c>
      <c r="DW6" s="21">
        <f t="shared" si="13"/>
        <v>7.51</v>
      </c>
      <c r="DX6" s="21">
        <f t="shared" si="13"/>
        <v>8.94</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0.26</v>
      </c>
      <c r="EF6" s="21">
        <f t="shared" ref="EF6:EN6" si="14">IF(EF7="",NA(),EF7)</f>
        <v>0.2</v>
      </c>
      <c r="EG6" s="21">
        <f t="shared" si="14"/>
        <v>0.2</v>
      </c>
      <c r="EH6" s="21">
        <f t="shared" si="14"/>
        <v>0.2</v>
      </c>
      <c r="EI6" s="21">
        <f t="shared" si="14"/>
        <v>0.15</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111007</v>
      </c>
      <c r="D7" s="23">
        <v>46</v>
      </c>
      <c r="E7" s="23">
        <v>17</v>
      </c>
      <c r="F7" s="23">
        <v>1</v>
      </c>
      <c r="G7" s="23">
        <v>0</v>
      </c>
      <c r="H7" s="23" t="s">
        <v>96</v>
      </c>
      <c r="I7" s="23" t="s">
        <v>97</v>
      </c>
      <c r="J7" s="23" t="s">
        <v>98</v>
      </c>
      <c r="K7" s="23" t="s">
        <v>99</v>
      </c>
      <c r="L7" s="23" t="s">
        <v>100</v>
      </c>
      <c r="M7" s="23" t="s">
        <v>101</v>
      </c>
      <c r="N7" s="24" t="s">
        <v>102</v>
      </c>
      <c r="O7" s="24">
        <v>56.61</v>
      </c>
      <c r="P7" s="24">
        <v>94.77</v>
      </c>
      <c r="Q7" s="24">
        <v>83.61</v>
      </c>
      <c r="R7" s="24">
        <v>2459</v>
      </c>
      <c r="S7" s="24">
        <v>1339333</v>
      </c>
      <c r="T7" s="24">
        <v>217.43</v>
      </c>
      <c r="U7" s="24">
        <v>6159.84</v>
      </c>
      <c r="V7" s="24">
        <v>1270831</v>
      </c>
      <c r="W7" s="24">
        <v>125.29</v>
      </c>
      <c r="X7" s="24">
        <v>10143.120000000001</v>
      </c>
      <c r="Y7" s="24">
        <v>105.17</v>
      </c>
      <c r="Z7" s="24">
        <v>104.01</v>
      </c>
      <c r="AA7" s="24">
        <v>103.45</v>
      </c>
      <c r="AB7" s="24">
        <v>104.12</v>
      </c>
      <c r="AC7" s="24">
        <v>104.31</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62.96</v>
      </c>
      <c r="AV7" s="24">
        <v>66.03</v>
      </c>
      <c r="AW7" s="24">
        <v>67.69</v>
      </c>
      <c r="AX7" s="24">
        <v>70.099999999999994</v>
      </c>
      <c r="AY7" s="24">
        <v>69.64</v>
      </c>
      <c r="AZ7" s="24">
        <v>70.08</v>
      </c>
      <c r="BA7" s="24">
        <v>72.92</v>
      </c>
      <c r="BB7" s="24">
        <v>71.39</v>
      </c>
      <c r="BC7" s="24">
        <v>74.09</v>
      </c>
      <c r="BD7" s="24">
        <v>71.900000000000006</v>
      </c>
      <c r="BE7" s="24">
        <v>73.44</v>
      </c>
      <c r="BF7" s="24">
        <v>728.25</v>
      </c>
      <c r="BG7" s="24">
        <v>720.52</v>
      </c>
      <c r="BH7" s="24">
        <v>719.23</v>
      </c>
      <c r="BI7" s="24">
        <v>703.42</v>
      </c>
      <c r="BJ7" s="24">
        <v>689.72</v>
      </c>
      <c r="BK7" s="24">
        <v>537.13</v>
      </c>
      <c r="BL7" s="24">
        <v>531.38</v>
      </c>
      <c r="BM7" s="24">
        <v>551.04</v>
      </c>
      <c r="BN7" s="24">
        <v>523.58000000000004</v>
      </c>
      <c r="BO7" s="24">
        <v>508.99</v>
      </c>
      <c r="BP7" s="24">
        <v>652.82000000000005</v>
      </c>
      <c r="BQ7" s="24">
        <v>107.09</v>
      </c>
      <c r="BR7" s="24">
        <v>105.41</v>
      </c>
      <c r="BS7" s="24">
        <v>104.7</v>
      </c>
      <c r="BT7" s="24">
        <v>105.59</v>
      </c>
      <c r="BU7" s="24">
        <v>105.77</v>
      </c>
      <c r="BV7" s="24">
        <v>112.43</v>
      </c>
      <c r="BW7" s="24">
        <v>110.92</v>
      </c>
      <c r="BX7" s="24">
        <v>105.67</v>
      </c>
      <c r="BY7" s="24">
        <v>105.37</v>
      </c>
      <c r="BZ7" s="24">
        <v>99.93</v>
      </c>
      <c r="CA7" s="24">
        <v>97.61</v>
      </c>
      <c r="CB7" s="24">
        <v>135.88</v>
      </c>
      <c r="CC7" s="24">
        <v>137.4</v>
      </c>
      <c r="CD7" s="24">
        <v>133.13999999999999</v>
      </c>
      <c r="CE7" s="24">
        <v>132.6</v>
      </c>
      <c r="CF7" s="24">
        <v>133.25</v>
      </c>
      <c r="CG7" s="24">
        <v>118.55</v>
      </c>
      <c r="CH7" s="24">
        <v>119.33</v>
      </c>
      <c r="CI7" s="24">
        <v>118.72</v>
      </c>
      <c r="CJ7" s="24">
        <v>120.5</v>
      </c>
      <c r="CK7" s="24">
        <v>127.3</v>
      </c>
      <c r="CL7" s="24">
        <v>138.29</v>
      </c>
      <c r="CM7" s="24">
        <v>33.950000000000003</v>
      </c>
      <c r="CN7" s="24">
        <v>51.02</v>
      </c>
      <c r="CO7" s="24">
        <v>48.72</v>
      </c>
      <c r="CP7" s="24">
        <v>48.51</v>
      </c>
      <c r="CQ7" s="24">
        <v>48.38</v>
      </c>
      <c r="CR7" s="24">
        <v>57.38</v>
      </c>
      <c r="CS7" s="24">
        <v>58.09</v>
      </c>
      <c r="CT7" s="24">
        <v>58.16</v>
      </c>
      <c r="CU7" s="24">
        <v>58.91</v>
      </c>
      <c r="CV7" s="24">
        <v>58.31</v>
      </c>
      <c r="CW7" s="24">
        <v>59.1</v>
      </c>
      <c r="CX7" s="24">
        <v>97.1</v>
      </c>
      <c r="CY7" s="24">
        <v>97.3</v>
      </c>
      <c r="CZ7" s="24">
        <v>97.46</v>
      </c>
      <c r="DA7" s="24">
        <v>97.61</v>
      </c>
      <c r="DB7" s="24">
        <v>97.75</v>
      </c>
      <c r="DC7" s="24">
        <v>98.98</v>
      </c>
      <c r="DD7" s="24">
        <v>99.01</v>
      </c>
      <c r="DE7" s="24">
        <v>99.1</v>
      </c>
      <c r="DF7" s="24">
        <v>99.16</v>
      </c>
      <c r="DG7" s="24">
        <v>99.21</v>
      </c>
      <c r="DH7" s="24">
        <v>95.82</v>
      </c>
      <c r="DI7" s="24">
        <v>26.49</v>
      </c>
      <c r="DJ7" s="24">
        <v>27.92</v>
      </c>
      <c r="DK7" s="24">
        <v>29.45</v>
      </c>
      <c r="DL7" s="24">
        <v>31.11</v>
      </c>
      <c r="DM7" s="24">
        <v>32.79</v>
      </c>
      <c r="DN7" s="24">
        <v>47.06</v>
      </c>
      <c r="DO7" s="24">
        <v>48.25</v>
      </c>
      <c r="DP7" s="24">
        <v>49.35</v>
      </c>
      <c r="DQ7" s="24">
        <v>50.38</v>
      </c>
      <c r="DR7" s="24">
        <v>51.54</v>
      </c>
      <c r="DS7" s="24">
        <v>39.74</v>
      </c>
      <c r="DT7" s="24">
        <v>5.38</v>
      </c>
      <c r="DU7" s="24">
        <v>5.67</v>
      </c>
      <c r="DV7" s="24">
        <v>6.39</v>
      </c>
      <c r="DW7" s="24">
        <v>7.51</v>
      </c>
      <c r="DX7" s="24">
        <v>8.94</v>
      </c>
      <c r="DY7" s="24">
        <v>9.6300000000000008</v>
      </c>
      <c r="DZ7" s="24">
        <v>10.76</v>
      </c>
      <c r="EA7" s="24">
        <v>12.06</v>
      </c>
      <c r="EB7" s="24">
        <v>13.41</v>
      </c>
      <c r="EC7" s="24">
        <v>15.06</v>
      </c>
      <c r="ED7" s="24">
        <v>7.62</v>
      </c>
      <c r="EE7" s="24">
        <v>0.26</v>
      </c>
      <c r="EF7" s="24">
        <v>0.2</v>
      </c>
      <c r="EG7" s="24">
        <v>0.2</v>
      </c>
      <c r="EH7" s="24">
        <v>0.2</v>
      </c>
      <c r="EI7" s="24">
        <v>0.15</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