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01116030\Downloads\【経営比較分析表】2022_121002_47_1718\"/>
    </mc:Choice>
  </mc:AlternateContent>
  <xr:revisionPtr revIDLastSave="0" documentId="13_ncr:1_{7A79A4A9-9F93-483D-B720-46FC6EFAA63A}" xr6:coauthVersionLast="36" xr6:coauthVersionMax="36" xr10:uidLastSave="{00000000-0000-0000-0000-000000000000}"/>
  <workbookProtection workbookAlgorithmName="SHA-512" workbookHashValue="9/RmUZ20lClnQV7rfsbN8L7vgewZ+2tjNEfHaDBhAR6THWhFfWP66uiyLsj9oyB7Z6yXbeulI6imJJsjs90t7Q==" workbookSaltValue="/REVXdzQCSzSqN66Bn8R7A==" workbookSpinCount="100000" lockStructure="1"/>
  <bookViews>
    <workbookView xWindow="0" yWindow="0" windowWidth="15360" windowHeight="76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B10" i="4"/>
  <c r="AD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<sst xmlns="http://schemas.openxmlformats.org/spreadsheetml/2006/main" count="236" uniqueCount="119">
  <si>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</si>
  <si>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</si>
  <si>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</si>
  <si>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</si>
  <si>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</si>
  <si>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</si>
  <si>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</si>
  <si>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</si>
  <si>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</si>
  <si>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</si>
  <si>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</si>
  <si>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</si>
  <si>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</si>
  <si>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</si>
  <si>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</si>
  <si>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</si>
  <si>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</si>
  <si>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</si>
  <si>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</si>
  <si>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</si>
  <si>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</si>
  <si>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</si>
  <si>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</si>
  <si>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</si>
  <si>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</si>
  <si>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</si>
  <si>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</si>
  <si>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</si>
  <si>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</si>
  <si>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</si>
  <si>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</si>
  <si>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</si>
  <si>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</si>
  <si>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</si>
  <si>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</si>
  <si>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</si>
  <si>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</si>
  <si>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</si>
  <si>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</si>
  <si>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</si>
  <si>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</si>
  <si>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</si>
  <si>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</si>
  <si>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</si>
  <si>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</si>
  <si>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</si>
  <si>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</si>
  <si>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</si>
  <si>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</si>
  <si>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</si>
  <si>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</si>
  <si>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</si>
  <si>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</si>
  <si>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</si>
  <si>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</si>
  <si>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</si>
  <si>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</si>
  <si>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</si>
  <si>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</si>
  <si>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</si>
  <si>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</si>
  <si>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</si>
  <si>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</si>
  <si>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</si>
  <si>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</si>
  <si>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</si>
  <si>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</si>
  <si>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</si>
  <si>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</si>
  <si>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</si>
  <si>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</si>
  <si>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</si>
  <si>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</si>
  <si>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</si>
  <si>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</si>
  <si>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</si>
  <si>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</si>
  <si>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</si>
  <si>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</si>
  <si>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</si>
  <si>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</si>
  <si>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</si>
  <si>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</si>
  <si>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</si>
  <si>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</si>
  <si>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</si>
  <si>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</si>
  <si>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</si>
  <si>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</si>
  <si>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</si>
  <si>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</si>
  <si>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</si>
  <si>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</si>
  <si>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</si>
  <si>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</si>
  <si>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</si>
  <si>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</si>
  <si>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</si>
  <si>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</si>
  <si>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</si>
  <si>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</si>
  <si>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</si>
  <si>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</si>
  <si>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</si>
  <si>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</si>
  <si>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</si>
  <si>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</si>
  <si>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</si>
  <si>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</si>
  <si>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</si>
  <si>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</si>
  <si>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</si>
  <si>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</si>
  <si>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</si>
  <si>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</si>
  <si>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</si>
  <si>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令和元年度の①収益的収支比率が平成30年度と比較して上昇したのは、台風15号の被災に係る災害復旧費が計上されたためである。
　⑤経費回収率が類似団体平均より低く、⑥汚水処理原価が高くなっているのは、人口密度が低いほか、当該地域の起伏の激しい地域の特性上、多数のポンプを有し、また、処理場及びポンプ場等の機械電気設備の老朽化が進行しており、維持管理費が増加しているためである。</t>
    <rPh sb="1" eb="3">
      <t>レイワ</t>
    </rPh>
    <rPh sb="3" eb="5">
      <t>ガンネン</t>
    </rPh>
    <rPh sb="5" eb="6">
      <t>ド</t>
    </rPh>
    <rPh sb="8" eb="10">
      <t>シュウエキ</t>
    </rPh>
    <rPh sb="10" eb="11">
      <t>テキ</t>
    </rPh>
    <rPh sb="11" eb="13">
      <t>シュウシ</t>
    </rPh>
    <rPh sb="13" eb="15">
      <t>ヒリツ</t>
    </rPh>
    <rPh sb="16" eb="18">
      <t>ヘイセイ</t>
    </rPh>
    <rPh sb="20" eb="22">
      <t>ネンド</t>
    </rPh>
    <rPh sb="23" eb="25">
      <t>ヒカク</t>
    </rPh>
    <rPh sb="27" eb="29">
      <t>ジョウショウ</t>
    </rPh>
    <rPh sb="34" eb="36">
      <t>タイフウ</t>
    </rPh>
    <rPh sb="38" eb="39">
      <t>ゴウ</t>
    </rPh>
    <rPh sb="40" eb="42">
      <t>ヒサイ</t>
    </rPh>
    <rPh sb="43" eb="44">
      <t>カカ</t>
    </rPh>
    <rPh sb="45" eb="47">
      <t>サイガイ</t>
    </rPh>
    <rPh sb="47" eb="49">
      <t>フッキュウ</t>
    </rPh>
    <rPh sb="49" eb="50">
      <t>ヒ</t>
    </rPh>
    <rPh sb="51" eb="53">
      <t>ケイジョウ</t>
    </rPh>
    <rPh sb="65" eb="67">
      <t>ケイヒ</t>
    </rPh>
    <rPh sb="67" eb="69">
      <t>カイシュウ</t>
    </rPh>
    <rPh sb="69" eb="70">
      <t>リツ</t>
    </rPh>
    <rPh sb="71" eb="73">
      <t>ルイジ</t>
    </rPh>
    <rPh sb="73" eb="75">
      <t>ダンタイ</t>
    </rPh>
    <rPh sb="75" eb="77">
      <t>ヘイキン</t>
    </rPh>
    <rPh sb="79" eb="80">
      <t>ヒク</t>
    </rPh>
    <rPh sb="83" eb="85">
      <t>オスイ</t>
    </rPh>
    <rPh sb="85" eb="87">
      <t>ショリ</t>
    </rPh>
    <rPh sb="87" eb="89">
      <t>ゲンカ</t>
    </rPh>
    <rPh sb="90" eb="91">
      <t>タカ</t>
    </rPh>
    <rPh sb="100" eb="102">
      <t>ジンコウ</t>
    </rPh>
    <rPh sb="102" eb="104">
      <t>ミツド</t>
    </rPh>
    <rPh sb="105" eb="106">
      <t>ヒク</t>
    </rPh>
    <rPh sb="110" eb="112">
      <t>トウガイ</t>
    </rPh>
    <rPh sb="112" eb="114">
      <t>チイキ</t>
    </rPh>
    <rPh sb="115" eb="117">
      <t>キフク</t>
    </rPh>
    <rPh sb="118" eb="119">
      <t>ハゲ</t>
    </rPh>
    <rPh sb="121" eb="123">
      <t>チイキ</t>
    </rPh>
    <rPh sb="124" eb="126">
      <t>トクセイ</t>
    </rPh>
    <rPh sb="126" eb="127">
      <t>ジョウ</t>
    </rPh>
    <rPh sb="128" eb="130">
      <t>タスウ</t>
    </rPh>
    <rPh sb="135" eb="136">
      <t>ユウ</t>
    </rPh>
    <rPh sb="141" eb="143">
      <t>ショリ</t>
    </rPh>
    <rPh sb="143" eb="144">
      <t>ジョウ</t>
    </rPh>
    <rPh sb="144" eb="145">
      <t>オヨ</t>
    </rPh>
    <rPh sb="149" eb="150">
      <t>ジョウ</t>
    </rPh>
    <rPh sb="150" eb="151">
      <t>ナド</t>
    </rPh>
    <rPh sb="152" eb="154">
      <t>キカイ</t>
    </rPh>
    <rPh sb="154" eb="156">
      <t>デンキ</t>
    </rPh>
    <rPh sb="156" eb="158">
      <t>セツビ</t>
    </rPh>
    <rPh sb="159" eb="162">
      <t>ロウキュウカ</t>
    </rPh>
    <rPh sb="163" eb="165">
      <t>シンコウ</t>
    </rPh>
    <rPh sb="170" eb="172">
      <t>イジ</t>
    </rPh>
    <rPh sb="172" eb="175">
      <t>カンリヒ</t>
    </rPh>
    <rPh sb="176" eb="178">
      <t>ゾウカ</t>
    </rPh>
    <phoneticPr fontId="4"/>
  </si>
  <si>
    <t>　昭和63年度から事業に着手し、平成19年度に整備が完了したが、供用開始から20年以上経過し更新期を迎える機械電気等の老朽化施設が増加している状況にある。</t>
    <rPh sb="1" eb="3">
      <t>ショウワ</t>
    </rPh>
    <rPh sb="5" eb="7">
      <t>ネンド</t>
    </rPh>
    <rPh sb="9" eb="11">
      <t>ジギョウ</t>
    </rPh>
    <rPh sb="12" eb="14">
      <t>チャクシュ</t>
    </rPh>
    <rPh sb="16" eb="18">
      <t>ヘイセイ</t>
    </rPh>
    <rPh sb="20" eb="22">
      <t>ネンド</t>
    </rPh>
    <rPh sb="23" eb="25">
      <t>セイビ</t>
    </rPh>
    <rPh sb="26" eb="28">
      <t>カンリョウ</t>
    </rPh>
    <rPh sb="32" eb="34">
      <t>キョウヨウ</t>
    </rPh>
    <rPh sb="34" eb="36">
      <t>カイシ</t>
    </rPh>
    <rPh sb="40" eb="41">
      <t>ネン</t>
    </rPh>
    <rPh sb="41" eb="43">
      <t>イジョウ</t>
    </rPh>
    <rPh sb="43" eb="45">
      <t>ケイカ</t>
    </rPh>
    <rPh sb="46" eb="48">
      <t>コウシン</t>
    </rPh>
    <rPh sb="48" eb="49">
      <t>キ</t>
    </rPh>
    <rPh sb="50" eb="51">
      <t>ムカ</t>
    </rPh>
    <rPh sb="53" eb="55">
      <t>キカイ</t>
    </rPh>
    <rPh sb="55" eb="57">
      <t>デンキ</t>
    </rPh>
    <rPh sb="57" eb="58">
      <t>ナド</t>
    </rPh>
    <rPh sb="59" eb="62">
      <t>ロウキュウカ</t>
    </rPh>
    <rPh sb="62" eb="64">
      <t>シセツ</t>
    </rPh>
    <rPh sb="65" eb="67">
      <t>ゾウカ</t>
    </rPh>
    <rPh sb="71" eb="73">
      <t>ジョウキョウ</t>
    </rPh>
    <phoneticPr fontId="4"/>
  </si>
  <si>
    <t xml:space="preserve"> これまでも人口密度は低い水準にあり、今後は人口減少社会の到来により、より一層の効率的な事業運営を行っていく必要がある。
　そのため、令和２年中に策定した、将来の農業集落排水事業の全体像に当たる「再編計画」や地区毎の更新計画に当たる「最適整備構想」、経営戦略に当たる「中長期経営計画」に基づき事業費の平準化、施設の長寿命化を図りながら維持管理費の削減を進め、施設の統廃合や公共下水道への接続を通じて、効率的な事業運営に努めていく。
（※「１．経営の健全性・効率性⑦施設利用率」のうち、令和元年度の当該値は誤りであり、本来は５３．３０％である。）</t>
    <rPh sb="6" eb="8">
      <t>ジンコウ</t>
    </rPh>
    <rPh sb="8" eb="10">
      <t>ミツド</t>
    </rPh>
    <rPh sb="11" eb="12">
      <t>ヒク</t>
    </rPh>
    <rPh sb="13" eb="15">
      <t>スイジュン</t>
    </rPh>
    <rPh sb="19" eb="21">
      <t>コンゴ</t>
    </rPh>
    <rPh sb="22" eb="24">
      <t>ジンコウ</t>
    </rPh>
    <rPh sb="24" eb="26">
      <t>ゲンショウ</t>
    </rPh>
    <rPh sb="26" eb="28">
      <t>シャカイ</t>
    </rPh>
    <rPh sb="29" eb="31">
      <t>トウライ</t>
    </rPh>
    <rPh sb="37" eb="39">
      <t>イッソウ</t>
    </rPh>
    <rPh sb="40" eb="43">
      <t>コウリツテキ</t>
    </rPh>
    <rPh sb="44" eb="46">
      <t>ジギョウ</t>
    </rPh>
    <rPh sb="46" eb="48">
      <t>ウンエイ</t>
    </rPh>
    <rPh sb="49" eb="50">
      <t>オコナ</t>
    </rPh>
    <rPh sb="54" eb="56">
      <t>ヒツヨウ</t>
    </rPh>
    <rPh sb="67" eb="69">
      <t>レイワ</t>
    </rPh>
    <rPh sb="70" eb="71">
      <t>ネン</t>
    </rPh>
    <rPh sb="71" eb="72">
      <t>チュウ</t>
    </rPh>
    <rPh sb="73" eb="75">
      <t>サクテイ</t>
    </rPh>
    <rPh sb="78" eb="80">
      <t>ショウライ</t>
    </rPh>
    <rPh sb="81" eb="83">
      <t>ノウギョウ</t>
    </rPh>
    <rPh sb="83" eb="85">
      <t>シュウラク</t>
    </rPh>
    <rPh sb="85" eb="87">
      <t>ハイスイ</t>
    </rPh>
    <rPh sb="87" eb="89">
      <t>ジギョウ</t>
    </rPh>
    <rPh sb="90" eb="93">
      <t>ゼンタイゾウ</t>
    </rPh>
    <rPh sb="94" eb="95">
      <t>ア</t>
    </rPh>
    <rPh sb="98" eb="100">
      <t>サイヘン</t>
    </rPh>
    <rPh sb="100" eb="102">
      <t>ケイカク</t>
    </rPh>
    <rPh sb="104" eb="106">
      <t>チク</t>
    </rPh>
    <rPh sb="106" eb="107">
      <t>ゴト</t>
    </rPh>
    <rPh sb="108" eb="110">
      <t>コウシン</t>
    </rPh>
    <rPh sb="110" eb="112">
      <t>ケイカク</t>
    </rPh>
    <rPh sb="113" eb="114">
      <t>ア</t>
    </rPh>
    <rPh sb="117" eb="119">
      <t>サイテキ</t>
    </rPh>
    <rPh sb="119" eb="121">
      <t>セイビ</t>
    </rPh>
    <rPh sb="121" eb="123">
      <t>コウソウ</t>
    </rPh>
    <rPh sb="125" eb="127">
      <t>ケイエイ</t>
    </rPh>
    <rPh sb="127" eb="129">
      <t>センリャク</t>
    </rPh>
    <rPh sb="130" eb="131">
      <t>ア</t>
    </rPh>
    <rPh sb="134" eb="137">
      <t>チュウチョウキ</t>
    </rPh>
    <rPh sb="137" eb="139">
      <t>ケイエイ</t>
    </rPh>
    <rPh sb="139" eb="141">
      <t>ケイカク</t>
    </rPh>
    <rPh sb="143" eb="144">
      <t>モト</t>
    </rPh>
    <rPh sb="146" eb="149">
      <t>ジギョウヒ</t>
    </rPh>
    <rPh sb="150" eb="153">
      <t>ヘイジュンカ</t>
    </rPh>
    <rPh sb="154" eb="156">
      <t>シセツ</t>
    </rPh>
    <rPh sb="157" eb="161">
      <t>チョウジュミョウカ</t>
    </rPh>
    <rPh sb="162" eb="163">
      <t>ハカ</t>
    </rPh>
    <rPh sb="167" eb="169">
      <t>イジ</t>
    </rPh>
    <rPh sb="169" eb="172">
      <t>カンリヒ</t>
    </rPh>
    <rPh sb="173" eb="175">
      <t>サクゲン</t>
    </rPh>
    <rPh sb="176" eb="177">
      <t>スス</t>
    </rPh>
    <rPh sb="179" eb="181">
      <t>シセツ</t>
    </rPh>
    <rPh sb="182" eb="185">
      <t>トウハイゴウ</t>
    </rPh>
    <rPh sb="186" eb="188">
      <t>コウキョウ</t>
    </rPh>
    <rPh sb="188" eb="191">
      <t>ゲスイドウ</t>
    </rPh>
    <rPh sb="193" eb="195">
      <t>セツゾク</t>
    </rPh>
    <rPh sb="196" eb="197">
      <t>ツウ</t>
    </rPh>
    <rPh sb="200" eb="203">
      <t>コウリツテキ</t>
    </rPh>
    <rPh sb="204" eb="206">
      <t>ジギョウ</t>
    </rPh>
    <rPh sb="206" eb="208">
      <t>ウンエイ</t>
    </rPh>
    <rPh sb="209" eb="210">
      <t>ツト</t>
    </rPh>
    <rPh sb="221" eb="223">
      <t>ケイエイ</t>
    </rPh>
    <rPh sb="224" eb="227">
      <t>ケンゼンセイ</t>
    </rPh>
    <rPh sb="228" eb="231">
      <t>コウリツセイ</t>
    </rPh>
    <rPh sb="232" eb="234">
      <t>シセツ</t>
    </rPh>
    <rPh sb="234" eb="236">
      <t>リヨウ</t>
    </rPh>
    <rPh sb="236" eb="237">
      <t>リツ</t>
    </rPh>
    <rPh sb="242" eb="244">
      <t>レイワ</t>
    </rPh>
    <rPh sb="244" eb="246">
      <t>ガンネン</t>
    </rPh>
    <rPh sb="246" eb="247">
      <t>ド</t>
    </rPh>
    <rPh sb="248" eb="250">
      <t>トウガイ</t>
    </rPh>
    <rPh sb="250" eb="251">
      <t>チ</t>
    </rPh>
    <rPh sb="252" eb="253">
      <t>アヤマ</t>
    </rPh>
    <rPh sb="258" eb="260">
      <t>ホンライ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</si>
</sst>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9D-42B7-B087-70F9ECE22EE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0.01</c:v>
                </c:pt>
              </c:numCache>
            </c:numRef>
          </c:val>
          <c:smooth val="0"/>
          <c:extLst>
            <c:ext xmlns:c16="http://schemas.microsoft.com/office/drawing/2014/chart" uri="{C3380CC4-5D6E-409C-BE32-E72D297353CC}">
              <c16:uniqueId val="{00000001-1B9D-42B7-B087-70F9ECE22EE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formatCode="#,##0.00;&quot;△&quot;#,##0.00;&quot;-&quot;">
                  <c:v>59.22</c:v>
                </c:pt>
                <c:pt idx="1">
                  <c:v>0</c:v>
                </c:pt>
                <c:pt idx="2" formatCode="#,##0.00;&quot;△&quot;#,##0.00;&quot;-&quot;">
                  <c:v>53.66</c:v>
                </c:pt>
                <c:pt idx="3" formatCode="#,##0.00;&quot;△&quot;#,##0.00;&quot;-&quot;">
                  <c:v>52.43</c:v>
                </c:pt>
                <c:pt idx="4" formatCode="#,##0.00;&quot;△&quot;#,##0.00;&quot;-&quot;">
                  <c:v>48.98</c:v>
                </c:pt>
              </c:numCache>
            </c:numRef>
          </c:val>
          <c:extLst>
            <c:ext xmlns:c16="http://schemas.microsoft.com/office/drawing/2014/chart" uri="{C3380CC4-5D6E-409C-BE32-E72D297353CC}">
              <c16:uniqueId val="{00000000-FF6B-43F0-8EFE-6A90FDACC3E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52.9</c:v>
                </c:pt>
              </c:numCache>
            </c:numRef>
          </c:val>
          <c:smooth val="0"/>
          <c:extLst>
            <c:ext xmlns:c16="http://schemas.microsoft.com/office/drawing/2014/chart" uri="{C3380CC4-5D6E-409C-BE32-E72D297353CC}">
              <c16:uniqueId val="{00000001-FF6B-43F0-8EFE-6A90FDACC3E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85.03</c:v>
                </c:pt>
                <c:pt idx="1">
                  <c:v>85.59</c:v>
                </c:pt>
                <c:pt idx="2">
                  <c:v>84.74</c:v>
                </c:pt>
                <c:pt idx="3">
                  <c:v>84.1</c:v>
                </c:pt>
                <c:pt idx="4">
                  <c:v>83.33</c:v>
                </c:pt>
              </c:numCache>
            </c:numRef>
          </c:val>
          <c:extLst>
            <c:ext xmlns:c16="http://schemas.microsoft.com/office/drawing/2014/chart" uri="{C3380CC4-5D6E-409C-BE32-E72D297353CC}">
              <c16:uniqueId val="{00000000-D784-4849-AD9B-1A225851BBD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90.3</c:v>
                </c:pt>
              </c:numCache>
            </c:numRef>
          </c:val>
          <c:smooth val="0"/>
          <c:extLst>
            <c:ext xmlns:c16="http://schemas.microsoft.com/office/drawing/2014/chart" uri="{C3380CC4-5D6E-409C-BE32-E72D297353CC}">
              <c16:uniqueId val="{00000001-D784-4849-AD9B-1A225851BBD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44</c:v>
                </c:pt>
                <c:pt idx="1">
                  <c:v>48.4</c:v>
                </c:pt>
                <c:pt idx="2">
                  <c:v>46.27</c:v>
                </c:pt>
                <c:pt idx="3">
                  <c:v>40.28</c:v>
                </c:pt>
                <c:pt idx="4">
                  <c:v>41.43</c:v>
                </c:pt>
              </c:numCache>
            </c:numRef>
          </c:val>
          <c:extLst>
            <c:ext xmlns:c16="http://schemas.microsoft.com/office/drawing/2014/chart" uri="{C3380CC4-5D6E-409C-BE32-E72D297353CC}">
              <c16:uniqueId val="{00000000-B4E1-4A5C-A658-E7FA44C67ED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E1-4A5C-A658-E7FA44C67ED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E8-454F-8A3D-A4B3853BE89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E8-454F-8A3D-A4B3853BE89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D0-46F3-B0C7-1B7BD0DE7C8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D0-46F3-B0C7-1B7BD0DE7C8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07-4F97-8EFA-8D55D431DEF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07-4F97-8EFA-8D55D431DEF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4B-4125-8D33-82A43A3FB4E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4B-4125-8D33-82A43A3FB4E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2163.7199999999998</c:v>
                </c:pt>
                <c:pt idx="1">
                  <c:v>2004.33</c:v>
                </c:pt>
                <c:pt idx="2">
                  <c:v>1954.64</c:v>
                </c:pt>
                <c:pt idx="3">
                  <c:v>1836.87</c:v>
                </c:pt>
                <c:pt idx="4">
                  <c:v>1683.01</c:v>
                </c:pt>
              </c:numCache>
            </c:numRef>
          </c:val>
          <c:extLst>
            <c:ext xmlns:c16="http://schemas.microsoft.com/office/drawing/2014/chart" uri="{C3380CC4-5D6E-409C-BE32-E72D297353CC}">
              <c16:uniqueId val="{00000000-3AE4-4A30-932E-4C474BEB827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718.49</c:v>
                </c:pt>
              </c:numCache>
            </c:numRef>
          </c:val>
          <c:smooth val="0"/>
          <c:extLst>
            <c:ext xmlns:c16="http://schemas.microsoft.com/office/drawing/2014/chart" uri="{C3380CC4-5D6E-409C-BE32-E72D297353CC}">
              <c16:uniqueId val="{00000001-3AE4-4A30-932E-4C474BEB827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21.53</c:v>
                </c:pt>
                <c:pt idx="1">
                  <c:v>17.940000000000001</c:v>
                </c:pt>
                <c:pt idx="2">
                  <c:v>18.510000000000002</c:v>
                </c:pt>
                <c:pt idx="3">
                  <c:v>21.72</c:v>
                </c:pt>
                <c:pt idx="4">
                  <c:v>19.809999999999999</c:v>
                </c:pt>
              </c:numCache>
            </c:numRef>
          </c:val>
          <c:extLst>
            <c:ext xmlns:c16="http://schemas.microsoft.com/office/drawing/2014/chart" uri="{C3380CC4-5D6E-409C-BE32-E72D297353CC}">
              <c16:uniqueId val="{00000000-2034-4373-9039-97DB0016A2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61.82</c:v>
                </c:pt>
              </c:numCache>
            </c:numRef>
          </c:val>
          <c:smooth val="0"/>
          <c:extLst>
            <c:ext xmlns:c16="http://schemas.microsoft.com/office/drawing/2014/chart" uri="{C3380CC4-5D6E-409C-BE32-E72D297353CC}">
              <c16:uniqueId val="{00000001-2034-4373-9039-97DB0016A2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530.87</c:v>
                </c:pt>
                <c:pt idx="1">
                  <c:v>629.21</c:v>
                </c:pt>
                <c:pt idx="2">
                  <c:v>606.65</c:v>
                </c:pt>
                <c:pt idx="3">
                  <c:v>529.80999999999995</c:v>
                </c:pt>
                <c:pt idx="4">
                  <c:v>583.19000000000005</c:v>
                </c:pt>
              </c:numCache>
            </c:numRef>
          </c:val>
          <c:extLst>
            <c:ext xmlns:c16="http://schemas.microsoft.com/office/drawing/2014/chart" uri="{C3380CC4-5D6E-409C-BE32-E72D297353CC}">
              <c16:uniqueId val="{00000000-EDB8-443B-8632-C5C9C37A35A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246.9</c:v>
                </c:pt>
              </c:numCache>
            </c:numRef>
          </c:val>
          <c:smooth val="0"/>
          <c:extLst>
            <c:ext xmlns:c16="http://schemas.microsoft.com/office/drawing/2014/chart" uri="{C3380CC4-5D6E-409C-BE32-E72D297353CC}">
              <c16:uniqueId val="{00000001-EDB8-443B-8632-C5C9C37A35A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千葉県　千葉市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F1</v>
      </c>
      <c r="X8" s="66"/>
      <c r="Y8" s="66"/>
      <c r="Z8" s="66"/>
      <c r="AA8" s="66"/>
      <c r="AB8" s="66"/>
      <c r="AC8" s="66"/>
      <c r="AD8" s="67" t="str">
        <f>データ!$M$6</f>
        <v>非設置</v>
      </c>
      <c r="AE8" s="67"/>
      <c r="AF8" s="67"/>
      <c r="AG8" s="67"/>
      <c r="AH8" s="67"/>
      <c r="AI8" s="67"/>
      <c r="AJ8" s="67"/>
      <c r="AK8" s="3"/>
      <c r="AL8" s="55">
        <f>データ!S6</f>
        <v>977016</v>
      </c>
      <c r="AM8" s="55"/>
      <c r="AN8" s="55"/>
      <c r="AO8" s="55"/>
      <c r="AP8" s="55"/>
      <c r="AQ8" s="55"/>
      <c r="AR8" s="55"/>
      <c r="AS8" s="55"/>
      <c r="AT8" s="54">
        <f>データ!T6</f>
        <v>271.76</v>
      </c>
      <c r="AU8" s="54"/>
      <c r="AV8" s="54"/>
      <c r="AW8" s="54"/>
      <c r="AX8" s="54"/>
      <c r="AY8" s="54"/>
      <c r="AZ8" s="54"/>
      <c r="BA8" s="54"/>
      <c r="BB8" s="54">
        <f>データ!U6</f>
        <v>3595.14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t="str">
        <f>データ!O6</f>
        <v>該当数値なし</v>
      </c>
      <c r="J10" s="54"/>
      <c r="K10" s="54"/>
      <c r="L10" s="54"/>
      <c r="M10" s="54"/>
      <c r="N10" s="54"/>
      <c r="O10" s="54"/>
      <c r="P10" s="54">
        <f>データ!P6</f>
        <v>0.68</v>
      </c>
      <c r="Q10" s="54"/>
      <c r="R10" s="54"/>
      <c r="S10" s="54"/>
      <c r="T10" s="54"/>
      <c r="U10" s="54"/>
      <c r="V10" s="54"/>
      <c r="W10" s="54">
        <f>データ!Q6</f>
        <v>100</v>
      </c>
      <c r="X10" s="54"/>
      <c r="Y10" s="54"/>
      <c r="Z10" s="54"/>
      <c r="AA10" s="54"/>
      <c r="AB10" s="54"/>
      <c r="AC10" s="54"/>
      <c r="AD10" s="55">
        <f>データ!R6</f>
        <v>2898</v>
      </c>
      <c r="AE10" s="55"/>
      <c r="AF10" s="55"/>
      <c r="AG10" s="55"/>
      <c r="AH10" s="55"/>
      <c r="AI10" s="55"/>
      <c r="AJ10" s="55"/>
      <c r="AK10" s="2"/>
      <c r="AL10" s="55">
        <f>データ!V6</f>
        <v>6611</v>
      </c>
      <c r="AM10" s="55"/>
      <c r="AN10" s="55"/>
      <c r="AO10" s="55"/>
      <c r="AP10" s="55"/>
      <c r="AQ10" s="55"/>
      <c r="AR10" s="55"/>
      <c r="AS10" s="55"/>
      <c r="AT10" s="54">
        <f>データ!W6</f>
        <v>3.75</v>
      </c>
      <c r="AU10" s="54"/>
      <c r="AV10" s="54"/>
      <c r="AW10" s="54"/>
      <c r="AX10" s="54"/>
      <c r="AY10" s="54"/>
      <c r="AZ10" s="54"/>
      <c r="BA10" s="54"/>
      <c r="BB10" s="54">
        <f>データ!X6</f>
        <v>1762.93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MxsXje4RCgS/WaN7DCraGKnPvGgia61VWEdUAtFBVifQAFyK+0bcAmqrrYm0j/Klr22hRzAg+vA+wcFOmWUjdA==" saltValue="8/IBkjxh/0Hq4krSGw60d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121002</v>
      </c>
      <c r="D6" s="19">
        <f t="shared" si="3"/>
        <v>47</v>
      </c>
      <c r="E6" s="19">
        <f t="shared" si="3"/>
        <v>17</v>
      </c>
      <c r="F6" s="19">
        <f t="shared" si="3"/>
        <v>5</v>
      </c>
      <c r="G6" s="19">
        <f t="shared" si="3"/>
        <v>0</v>
      </c>
      <c r="H6" s="19" t="str">
        <f t="shared" si="3"/>
        <v>千葉県　千葉市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0.68</v>
      </c>
      <c r="Q6" s="20">
        <f t="shared" si="3"/>
        <v>100</v>
      </c>
      <c r="R6" s="20">
        <f t="shared" si="3"/>
        <v>2898</v>
      </c>
      <c r="S6" s="20">
        <f t="shared" si="3"/>
        <v>977016</v>
      </c>
      <c r="T6" s="20">
        <f t="shared" si="3"/>
        <v>271.76</v>
      </c>
      <c r="U6" s="20">
        <f t="shared" si="3"/>
        <v>3595.14</v>
      </c>
      <c r="V6" s="20">
        <f t="shared" si="3"/>
        <v>6611</v>
      </c>
      <c r="W6" s="20">
        <f t="shared" si="3"/>
        <v>3.75</v>
      </c>
      <c r="X6" s="20">
        <f t="shared" si="3"/>
        <v>1762.93</v>
      </c>
      <c r="Y6" s="21">
        <f>IF(Y7="",NA(),Y7)</f>
        <v>44</v>
      </c>
      <c r="Z6" s="21">
        <f t="shared" ref="Z6:AH6" si="4">IF(Z7="",NA(),Z7)</f>
        <v>48.4</v>
      </c>
      <c r="AA6" s="21">
        <f t="shared" si="4"/>
        <v>46.27</v>
      </c>
      <c r="AB6" s="21">
        <f t="shared" si="4"/>
        <v>40.28</v>
      </c>
      <c r="AC6" s="21">
        <f t="shared" si="4"/>
        <v>41.43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2163.7199999999998</v>
      </c>
      <c r="BG6" s="21">
        <f t="shared" ref="BG6:BO6" si="7">IF(BG7="",NA(),BG7)</f>
        <v>2004.33</v>
      </c>
      <c r="BH6" s="21">
        <f t="shared" si="7"/>
        <v>1954.64</v>
      </c>
      <c r="BI6" s="21">
        <f t="shared" si="7"/>
        <v>1836.87</v>
      </c>
      <c r="BJ6" s="21">
        <f t="shared" si="7"/>
        <v>1683.01</v>
      </c>
      <c r="BK6" s="21">
        <f t="shared" si="7"/>
        <v>789.46</v>
      </c>
      <c r="BL6" s="21">
        <f t="shared" si="7"/>
        <v>826.83</v>
      </c>
      <c r="BM6" s="21">
        <f t="shared" si="7"/>
        <v>867.83</v>
      </c>
      <c r="BN6" s="21">
        <f t="shared" si="7"/>
        <v>791.76</v>
      </c>
      <c r="BO6" s="21">
        <f t="shared" si="7"/>
        <v>718.49</v>
      </c>
      <c r="BP6" s="20" t="str">
        <f>IF(BP7="","",IF(BP7="-","【-】","【"&amp;SUBSTITUTE(TEXT(BP7,"#,##0.00"),"-","△")&amp;"】"))</f>
        <v>【809.19】</v>
      </c>
      <c r="BQ6" s="21">
        <f>IF(BQ7="",NA(),BQ7)</f>
        <v>21.53</v>
      </c>
      <c r="BR6" s="21">
        <f t="shared" ref="BR6:BZ6" si="8">IF(BR7="",NA(),BR7)</f>
        <v>17.940000000000001</v>
      </c>
      <c r="BS6" s="21">
        <f t="shared" si="8"/>
        <v>18.510000000000002</v>
      </c>
      <c r="BT6" s="21">
        <f t="shared" si="8"/>
        <v>21.72</v>
      </c>
      <c r="BU6" s="21">
        <f t="shared" si="8"/>
        <v>19.809999999999999</v>
      </c>
      <c r="BV6" s="21">
        <f t="shared" si="8"/>
        <v>57.77</v>
      </c>
      <c r="BW6" s="21">
        <f t="shared" si="8"/>
        <v>57.31</v>
      </c>
      <c r="BX6" s="21">
        <f t="shared" si="8"/>
        <v>57.08</v>
      </c>
      <c r="BY6" s="21">
        <f t="shared" si="8"/>
        <v>56.26</v>
      </c>
      <c r="BZ6" s="21">
        <f t="shared" si="8"/>
        <v>61.82</v>
      </c>
      <c r="CA6" s="20" t="str">
        <f>IF(CA7="","",IF(CA7="-","【-】","【"&amp;SUBSTITUTE(TEXT(CA7,"#,##0.00"),"-","△")&amp;"】"))</f>
        <v>【57.02】</v>
      </c>
      <c r="CB6" s="21">
        <f>IF(CB7="",NA(),CB7)</f>
        <v>530.87</v>
      </c>
      <c r="CC6" s="21">
        <f t="shared" ref="CC6:CK6" si="9">IF(CC7="",NA(),CC7)</f>
        <v>629.21</v>
      </c>
      <c r="CD6" s="21">
        <f t="shared" si="9"/>
        <v>606.65</v>
      </c>
      <c r="CE6" s="21">
        <f t="shared" si="9"/>
        <v>529.80999999999995</v>
      </c>
      <c r="CF6" s="21">
        <f t="shared" si="9"/>
        <v>583.19000000000005</v>
      </c>
      <c r="CG6" s="21">
        <f t="shared" si="9"/>
        <v>274.35000000000002</v>
      </c>
      <c r="CH6" s="21">
        <f t="shared" si="9"/>
        <v>273.52</v>
      </c>
      <c r="CI6" s="21">
        <f t="shared" si="9"/>
        <v>274.99</v>
      </c>
      <c r="CJ6" s="21">
        <f t="shared" si="9"/>
        <v>282.08999999999997</v>
      </c>
      <c r="CK6" s="21">
        <f t="shared" si="9"/>
        <v>246.9</v>
      </c>
      <c r="CL6" s="20" t="str">
        <f>IF(CL7="","",IF(CL7="-","【-】","【"&amp;SUBSTITUTE(TEXT(CL7,"#,##0.00"),"-","△")&amp;"】"))</f>
        <v>【273.68】</v>
      </c>
      <c r="CM6" s="21">
        <f>IF(CM7="",NA(),CM7)</f>
        <v>59.22</v>
      </c>
      <c r="CN6" s="20">
        <f t="shared" ref="CN6:CV6" si="10">IF(CN7="",NA(),CN7)</f>
        <v>0</v>
      </c>
      <c r="CO6" s="21">
        <f t="shared" si="10"/>
        <v>53.66</v>
      </c>
      <c r="CP6" s="21">
        <f t="shared" si="10"/>
        <v>52.43</v>
      </c>
      <c r="CQ6" s="21">
        <f t="shared" si="10"/>
        <v>48.98</v>
      </c>
      <c r="CR6" s="21">
        <f t="shared" si="10"/>
        <v>50.68</v>
      </c>
      <c r="CS6" s="21">
        <f t="shared" si="10"/>
        <v>50.14</v>
      </c>
      <c r="CT6" s="21">
        <f t="shared" si="10"/>
        <v>54.83</v>
      </c>
      <c r="CU6" s="21">
        <f t="shared" si="10"/>
        <v>66.53</v>
      </c>
      <c r="CV6" s="21">
        <f t="shared" si="10"/>
        <v>52.9</v>
      </c>
      <c r="CW6" s="20" t="str">
        <f>IF(CW7="","",IF(CW7="-","【-】","【"&amp;SUBSTITUTE(TEXT(CW7,"#,##0.00"),"-","△")&amp;"】"))</f>
        <v>【52.55】</v>
      </c>
      <c r="CX6" s="21">
        <f>IF(CX7="",NA(),CX7)</f>
        <v>85.03</v>
      </c>
      <c r="CY6" s="21">
        <f t="shared" ref="CY6:DG6" si="11">IF(CY7="",NA(),CY7)</f>
        <v>85.59</v>
      </c>
      <c r="CZ6" s="21">
        <f t="shared" si="11"/>
        <v>84.74</v>
      </c>
      <c r="DA6" s="21">
        <f t="shared" si="11"/>
        <v>84.1</v>
      </c>
      <c r="DB6" s="21">
        <f t="shared" si="11"/>
        <v>83.33</v>
      </c>
      <c r="DC6" s="21">
        <f t="shared" si="11"/>
        <v>84.86</v>
      </c>
      <c r="DD6" s="21">
        <f t="shared" si="11"/>
        <v>84.98</v>
      </c>
      <c r="DE6" s="21">
        <f t="shared" si="11"/>
        <v>84.7</v>
      </c>
      <c r="DF6" s="21">
        <f t="shared" si="11"/>
        <v>84.67</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0.01</v>
      </c>
      <c r="EO6" s="20" t="str">
        <f>IF(EO7="","",IF(EO7="-","【-】","【"&amp;SUBSTITUTE(TEXT(EO7,"#,##0.00"),"-","△")&amp;"】"))</f>
        <v>【0.02】</v>
      </c>
    </row>
    <row r="7" spans="1:145" s="22" customFormat="1" x14ac:dyDescent="0.2">
      <c r="A7" s="14"/>
      <c r="B7" s="23">
        <v>2022</v>
      </c>
      <c r="C7" s="23">
        <v>121002</v>
      </c>
      <c r="D7" s="23">
        <v>47</v>
      </c>
      <c r="E7" s="23">
        <v>17</v>
      </c>
      <c r="F7" s="23">
        <v>5</v>
      </c>
      <c r="G7" s="23">
        <v>0</v>
      </c>
      <c r="H7" s="23" t="s">
        <v>97</v>
      </c>
      <c r="I7" s="23" t="s">
        <v>98</v>
      </c>
      <c r="J7" s="23" t="s">
        <v>99</v>
      </c>
      <c r="K7" s="23" t="s">
        <v>100</v>
      </c>
      <c r="L7" s="23" t="s">
        <v>101</v>
      </c>
      <c r="M7" s="23" t="s">
        <v>102</v>
      </c>
      <c r="N7" s="24" t="s">
        <v>103</v>
      </c>
      <c r="O7" s="24" t="s">
        <v>104</v>
      </c>
      <c r="P7" s="24">
        <v>0.68</v>
      </c>
      <c r="Q7" s="24">
        <v>100</v>
      </c>
      <c r="R7" s="24">
        <v>2898</v>
      </c>
      <c r="S7" s="24">
        <v>977016</v>
      </c>
      <c r="T7" s="24">
        <v>271.76</v>
      </c>
      <c r="U7" s="24">
        <v>3595.14</v>
      </c>
      <c r="V7" s="24">
        <v>6611</v>
      </c>
      <c r="W7" s="24">
        <v>3.75</v>
      </c>
      <c r="X7" s="24">
        <v>1762.93</v>
      </c>
      <c r="Y7" s="24">
        <v>44</v>
      </c>
      <c r="Z7" s="24">
        <v>48.4</v>
      </c>
      <c r="AA7" s="24">
        <v>46.27</v>
      </c>
      <c r="AB7" s="24">
        <v>40.28</v>
      </c>
      <c r="AC7" s="24">
        <v>41.43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2163.7199999999998</v>
      </c>
      <c r="BG7" s="24">
        <v>2004.33</v>
      </c>
      <c r="BH7" s="24">
        <v>1954.64</v>
      </c>
      <c r="BI7" s="24">
        <v>1836.87</v>
      </c>
      <c r="BJ7" s="24">
        <v>1683.01</v>
      </c>
      <c r="BK7" s="24">
        <v>789.46</v>
      </c>
      <c r="BL7" s="24">
        <v>826.83</v>
      </c>
      <c r="BM7" s="24">
        <v>867.83</v>
      </c>
      <c r="BN7" s="24">
        <v>791.76</v>
      </c>
      <c r="BO7" s="24">
        <v>718.49</v>
      </c>
      <c r="BP7" s="24">
        <v>809.19</v>
      </c>
      <c r="BQ7" s="24">
        <v>21.53</v>
      </c>
      <c r="BR7" s="24">
        <v>17.940000000000001</v>
      </c>
      <c r="BS7" s="24">
        <v>18.510000000000002</v>
      </c>
      <c r="BT7" s="24">
        <v>21.72</v>
      </c>
      <c r="BU7" s="24">
        <v>19.809999999999999</v>
      </c>
      <c r="BV7" s="24">
        <v>57.77</v>
      </c>
      <c r="BW7" s="24">
        <v>57.31</v>
      </c>
      <c r="BX7" s="24">
        <v>57.08</v>
      </c>
      <c r="BY7" s="24">
        <v>56.26</v>
      </c>
      <c r="BZ7" s="24">
        <v>61.82</v>
      </c>
      <c r="CA7" s="24">
        <v>57.02</v>
      </c>
      <c r="CB7" s="24">
        <v>530.87</v>
      </c>
      <c r="CC7" s="24">
        <v>629.21</v>
      </c>
      <c r="CD7" s="24">
        <v>606.65</v>
      </c>
      <c r="CE7" s="24">
        <v>529.80999999999995</v>
      </c>
      <c r="CF7" s="24">
        <v>583.19000000000005</v>
      </c>
      <c r="CG7" s="24">
        <v>274.35000000000002</v>
      </c>
      <c r="CH7" s="24">
        <v>273.52</v>
      </c>
      <c r="CI7" s="24">
        <v>274.99</v>
      </c>
      <c r="CJ7" s="24">
        <v>282.08999999999997</v>
      </c>
      <c r="CK7" s="24">
        <v>246.9</v>
      </c>
      <c r="CL7" s="24">
        <v>273.68</v>
      </c>
      <c r="CM7" s="24">
        <v>59.22</v>
      </c>
      <c r="CN7" s="24">
        <v>0</v>
      </c>
      <c r="CO7" s="24">
        <v>53.66</v>
      </c>
      <c r="CP7" s="24">
        <v>52.43</v>
      </c>
      <c r="CQ7" s="24">
        <v>48.98</v>
      </c>
      <c r="CR7" s="24">
        <v>50.68</v>
      </c>
      <c r="CS7" s="24">
        <v>50.14</v>
      </c>
      <c r="CT7" s="24">
        <v>54.83</v>
      </c>
      <c r="CU7" s="24">
        <v>66.53</v>
      </c>
      <c r="CV7" s="24">
        <v>52.9</v>
      </c>
      <c r="CW7" s="24">
        <v>52.55</v>
      </c>
      <c r="CX7" s="24">
        <v>85.03</v>
      </c>
      <c r="CY7" s="24">
        <v>85.59</v>
      </c>
      <c r="CZ7" s="24">
        <v>84.74</v>
      </c>
      <c r="DA7" s="24">
        <v>84.1</v>
      </c>
      <c r="DB7" s="24">
        <v>83.33</v>
      </c>
      <c r="DC7" s="24">
        <v>84.86</v>
      </c>
      <c r="DD7" s="24">
        <v>84.98</v>
      </c>
      <c r="DE7" s="24">
        <v>84.7</v>
      </c>
      <c r="DF7" s="24">
        <v>84.67</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0.01</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2024-02-05T00:16:01Z</cp:lastPrinted>
  <dcterms:created xsi:type="dcterms:W3CDTF">2023-12-12T02:53:31Z</dcterms:created>
  <dcterms:modified xsi:type="dcterms:W3CDTF">2024-02-05T00:22:41Z</dcterms:modified>
  <cp:category/>
</cp:coreProperties>
</file>