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eiki-nas01\share\40 財務G\4080 調査・照会回答\10 総務省関係\01 経営比較分析表\R05（R04決算）\02回答\"/>
    </mc:Choice>
  </mc:AlternateContent>
  <workbookProtection workbookAlgorithmName="SHA-512" workbookHashValue="NT4cayKXBPQVDltS7Mv3T9DMXVNPRZfrXK/dSRuJFk3Fm/Cgta2l9ZMyIFpZZXRU6aAe1F9ghyqHaL0VmAGuww==" workbookSaltValue="Dil0rRPcKEKnPUFCgHxJ0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T10" i="4"/>
  <c r="AD10" i="4"/>
  <c r="W10" i="4"/>
  <c r="P10" i="4"/>
  <c r="B10" i="4"/>
  <c r="BB8" i="4"/>
  <c r="AT8" i="4"/>
  <c r="AD8" i="4"/>
  <c r="W8" i="4"/>
  <c r="P8" i="4"/>
  <c r="B8" i="4"/>
  <c r="B6" i="4"/>
</calcChain>
</file>

<file path=xl/sharedStrings.xml><?xml version="1.0" encoding="utf-8"?>
<sst xmlns="http://schemas.openxmlformats.org/spreadsheetml/2006/main" count="253" uniqueCount="118">
  <si>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</si>
  <si>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</si>
  <si>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</si>
  <si>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</si>
  <si>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</si>
  <si>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</si>
  <si>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</si>
  <si>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</si>
  <si>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</si>
  <si>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</si>
  <si>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</si>
  <si>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</si>
  <si>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</si>
  <si>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</si>
  <si>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</si>
  <si>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</si>
  <si>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</si>
  <si>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</si>
  <si>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</si>
  <si>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</si>
  <si>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</si>
  <si>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</si>
  <si>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</si>
  <si>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</si>
  <si>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</si>
  <si>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</si>
  <si>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</si>
  <si>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</si>
  <si>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</si>
  <si>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</si>
  <si>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</si>
  <si>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</si>
  <si>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</si>
  <si>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</si>
  <si>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</si>
  <si>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</si>
  <si>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</si>
  <si>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</si>
  <si>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</si>
  <si>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</si>
  <si>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</si>
  <si>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</si>
  <si>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</si>
  <si>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</si>
  <si>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</si>
  <si>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</si>
  <si>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</si>
  <si>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</si>
  <si>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</si>
  <si>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</si>
  <si>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</si>
  <si>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</si>
  <si>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</si>
  <si>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</si>
  <si>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</si>
  <si>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</si>
  <si>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</si>
  <si>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</si>
  <si>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</si>
  <si>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</si>
  <si>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</si>
  <si>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</si>
  <si>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</si>
  <si>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</si>
  <si>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</si>
  <si>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</si>
  <si>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</si>
  <si>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</si>
  <si>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</si>
  <si>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</si>
  <si>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</si>
  <si>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</si>
  <si>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</si>
  <si>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</si>
  <si>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</si>
  <si>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</si>
  <si>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</si>
  <si>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</si>
  <si>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</si>
  <si>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</si>
  <si>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</si>
  <si>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</si>
  <si>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</si>
  <si>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</si>
  <si>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</si>
  <si>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</si>
  <si>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</si>
  <si>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</si>
  <si>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</si>
  <si>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</si>
  <si>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</si>
  <si>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</si>
  <si>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</si>
  <si>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</si>
  <si>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</si>
  <si>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</si>
  <si>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新潟市</t>
  </si>
  <si>
    <t>法適用</t>
  </si>
  <si>
    <t>下水道事業</t>
  </si>
  <si>
    <t>特定地域生活排水処理</t>
  </si>
  <si>
    <t>K3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</si>
  <si>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</si>
  <si>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</si>
  <si>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</si>
  <si>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</si>
  <si>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</si>
  <si>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</si>
  <si>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</si>
  <si>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</si>
  <si>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</si>
  <si>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</si>
  <si>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</si>
  <si>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</si>
  <si>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</si>
  <si>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</si>
  <si>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r>
      <rPr>
        <b/>
        <sz val="11"/>
        <color theme="1"/>
        <rFont val="ＭＳ ゴシック"/>
        <family val="3"/>
        <charset val="128"/>
      </rPr>
      <t>① 経常収支比率　②　累積欠損金比率</t>
    </r>
    <r>
      <rPr>
        <sz val="11"/>
        <color theme="1"/>
        <rFont val="ＭＳ ゴシック"/>
        <family val="3"/>
        <charset val="128"/>
      </rPr>
      <t xml:space="preserve">
　経費を使用料収入で賄えていない状況にある。
　今後も低い水準となる見込みであり、引き続き維持管理費の効率化を図る必要がある。
</t>
    </r>
    <r>
      <rPr>
        <b/>
        <sz val="11"/>
        <color theme="1"/>
        <rFont val="ＭＳ ゴシック"/>
        <family val="3"/>
        <charset val="128"/>
      </rPr>
      <t xml:space="preserve">④ 企業債残高対事業規模比率
</t>
    </r>
    <r>
      <rPr>
        <sz val="11"/>
        <color theme="1"/>
        <rFont val="ＭＳ ゴシック"/>
        <family val="3"/>
        <charset val="128"/>
      </rPr>
      <t xml:space="preserve">　事業開始後10年程度であるため未償還残高が多く、類似団体に比し高い割合であると考えられる。
　また、今後も総合的な汚水処理整備を進めることにより抑制していく必要がある。
</t>
    </r>
    <r>
      <rPr>
        <b/>
        <sz val="11"/>
        <color theme="1"/>
        <rFont val="ＭＳ ゴシック"/>
        <family val="3"/>
        <charset val="128"/>
      </rPr>
      <t/>
    </r>
    <rPh sb="2" eb="4">
      <t>ケイジョウ</t>
    </rPh>
    <rPh sb="4" eb="6">
      <t>シュウシ</t>
    </rPh>
    <rPh sb="6" eb="8">
      <t>ヒリツ</t>
    </rPh>
    <rPh sb="20" eb="22">
      <t>ケイヒ</t>
    </rPh>
    <rPh sb="85" eb="87">
      <t>キギョウ</t>
    </rPh>
    <rPh sb="87" eb="88">
      <t>サイ</t>
    </rPh>
    <rPh sb="88" eb="90">
      <t>ザンダカ</t>
    </rPh>
    <rPh sb="90" eb="91">
      <t>タイ</t>
    </rPh>
    <rPh sb="91" eb="93">
      <t>ジギョウ</t>
    </rPh>
    <rPh sb="93" eb="95">
      <t>キボ</t>
    </rPh>
    <rPh sb="95" eb="97">
      <t>ヒリツ</t>
    </rPh>
    <rPh sb="99" eb="101">
      <t>ジギョウ</t>
    </rPh>
    <rPh sb="101" eb="104">
      <t>カイシゴ</t>
    </rPh>
    <rPh sb="106" eb="107">
      <t>ネン</t>
    </rPh>
    <rPh sb="107" eb="109">
      <t>テイド</t>
    </rPh>
    <rPh sb="114" eb="117">
      <t>ミショウカン</t>
    </rPh>
    <rPh sb="117" eb="119">
      <t>ザンダカ</t>
    </rPh>
    <rPh sb="120" eb="121">
      <t>オオ</t>
    </rPh>
    <rPh sb="123" eb="125">
      <t>ルイジ</t>
    </rPh>
    <rPh sb="125" eb="127">
      <t>ダンタイ</t>
    </rPh>
    <rPh sb="128" eb="129">
      <t>ヒ</t>
    </rPh>
    <rPh sb="130" eb="131">
      <t>タカ</t>
    </rPh>
    <rPh sb="132" eb="134">
      <t>ワリアイ</t>
    </rPh>
    <rPh sb="138" eb="139">
      <t>カンガ</t>
    </rPh>
    <rPh sb="149" eb="151">
      <t>コンゴ</t>
    </rPh>
    <rPh sb="152" eb="155">
      <t>ソウゴウテキ</t>
    </rPh>
    <rPh sb="156" eb="158">
      <t>オスイ</t>
    </rPh>
    <rPh sb="158" eb="160">
      <t>ショリ</t>
    </rPh>
    <rPh sb="160" eb="162">
      <t>セイビ</t>
    </rPh>
    <rPh sb="163" eb="164">
      <t>スス</t>
    </rPh>
    <rPh sb="171" eb="173">
      <t>ヨクセイ</t>
    </rPh>
    <rPh sb="177" eb="179">
      <t>ヒツヨウ</t>
    </rPh>
    <phoneticPr fontId="4"/>
  </si>
  <si>
    <t>　本事業は平成24年度に開始した事業であり、現時点では減価償却は進んでいない状況である。</t>
    <rPh sb="1" eb="2">
      <t>ホン</t>
    </rPh>
    <rPh sb="2" eb="4">
      <t>ジギョウ</t>
    </rPh>
    <rPh sb="5" eb="7">
      <t>ヘイセイ</t>
    </rPh>
    <rPh sb="9" eb="11">
      <t>ネンド</t>
    </rPh>
    <rPh sb="12" eb="14">
      <t>カイシ</t>
    </rPh>
    <rPh sb="16" eb="18">
      <t>ジギョウ</t>
    </rPh>
    <rPh sb="22" eb="25">
      <t>ゲンジテン</t>
    </rPh>
    <rPh sb="27" eb="29">
      <t>ゲンカ</t>
    </rPh>
    <rPh sb="29" eb="31">
      <t>ショウキャク</t>
    </rPh>
    <rPh sb="32" eb="33">
      <t>スス</t>
    </rPh>
    <rPh sb="38" eb="40">
      <t>ジョウキョウ</t>
    </rPh>
    <phoneticPr fontId="4"/>
  </si>
  <si>
    <t>　本事業は、平成24年時に本市下水道中期ビジョン[改訂版]に基づき未普及地域の早期解消及び、地域の実情やニーズに合った最も効率的で持続可能な汚水処理施設の整備の推進のため取り組んでいる事業である。
　今後については、民設の合併浄化槽制度に一本化し、より分かりやすく効率的な運営を行うよう努める。
　なお、本市の下水道事業においては、公共下水道、特定環境保全公共下水道、農業集落排水、浄化槽事業を一体的に整備しており、総合的な分析を行う必要がある。</t>
    <rPh sb="1" eb="2">
      <t>ホン</t>
    </rPh>
    <rPh sb="2" eb="4">
      <t>ジギョウ</t>
    </rPh>
    <rPh sb="6" eb="8">
      <t>ヘイセイ</t>
    </rPh>
    <rPh sb="10" eb="11">
      <t>ネン</t>
    </rPh>
    <rPh sb="11" eb="12">
      <t>ジ</t>
    </rPh>
    <rPh sb="13" eb="15">
      <t>ホンシ</t>
    </rPh>
    <rPh sb="15" eb="18">
      <t>ゲスイドウ</t>
    </rPh>
    <rPh sb="18" eb="20">
      <t>チュウキ</t>
    </rPh>
    <rPh sb="25" eb="28">
      <t>カイテイバン</t>
    </rPh>
    <rPh sb="30" eb="31">
      <t>モト</t>
    </rPh>
    <rPh sb="33" eb="36">
      <t>ミフキュウ</t>
    </rPh>
    <rPh sb="36" eb="38">
      <t>チイキ</t>
    </rPh>
    <rPh sb="39" eb="41">
      <t>ソウキ</t>
    </rPh>
    <rPh sb="41" eb="43">
      <t>カイショウ</t>
    </rPh>
    <rPh sb="43" eb="44">
      <t>オヨ</t>
    </rPh>
    <rPh sb="46" eb="48">
      <t>チイキ</t>
    </rPh>
    <rPh sb="49" eb="51">
      <t>ジツジョウ</t>
    </rPh>
    <rPh sb="56" eb="57">
      <t>ア</t>
    </rPh>
    <rPh sb="59" eb="60">
      <t>モット</t>
    </rPh>
    <rPh sb="61" eb="64">
      <t>コウリツテキ</t>
    </rPh>
    <rPh sb="65" eb="67">
      <t>ジゾク</t>
    </rPh>
    <rPh sb="67" eb="69">
      <t>カノウ</t>
    </rPh>
    <rPh sb="70" eb="72">
      <t>オスイ</t>
    </rPh>
    <rPh sb="72" eb="74">
      <t>ショリ</t>
    </rPh>
    <rPh sb="74" eb="76">
      <t>シセツ</t>
    </rPh>
    <rPh sb="77" eb="79">
      <t>セイビ</t>
    </rPh>
    <rPh sb="80" eb="82">
      <t>スイシン</t>
    </rPh>
    <rPh sb="85" eb="86">
      <t>ト</t>
    </rPh>
    <rPh sb="87" eb="88">
      <t>ク</t>
    </rPh>
    <rPh sb="92" eb="94">
      <t>ジギョウ</t>
    </rPh>
    <rPh sb="100" eb="102">
      <t>コンゴ</t>
    </rPh>
    <rPh sb="119" eb="122">
      <t>イッポンカ</t>
    </rPh>
    <rPh sb="126" eb="127">
      <t>ワ</t>
    </rPh>
    <rPh sb="132" eb="135">
      <t>コウリツテキ</t>
    </rPh>
    <rPh sb="136" eb="138">
      <t>ウンエイ</t>
    </rPh>
    <rPh sb="139" eb="140">
      <t>オコナ</t>
    </rPh>
    <rPh sb="143" eb="144">
      <t>ツト</t>
    </rPh>
    <rPh sb="153" eb="155">
      <t>ホンシ</t>
    </rPh>
    <rPh sb="156" eb="159">
      <t>ゲスイドウ</t>
    </rPh>
    <rPh sb="159" eb="161">
      <t>ジギョウ</t>
    </rPh>
    <rPh sb="167" eb="169">
      <t>コウキョウ</t>
    </rPh>
    <rPh sb="169" eb="172">
      <t>ゲスイドウ</t>
    </rPh>
    <rPh sb="173" eb="175">
      <t>トクテイ</t>
    </rPh>
    <rPh sb="175" eb="177">
      <t>カンキョウ</t>
    </rPh>
    <rPh sb="177" eb="179">
      <t>ホゼン</t>
    </rPh>
    <rPh sb="179" eb="181">
      <t>コウキョウ</t>
    </rPh>
    <rPh sb="181" eb="184">
      <t>ゲスイドウ</t>
    </rPh>
    <rPh sb="185" eb="187">
      <t>ノウギョウ</t>
    </rPh>
    <rPh sb="187" eb="189">
      <t>シュウラク</t>
    </rPh>
    <rPh sb="189" eb="191">
      <t>ハイスイ</t>
    </rPh>
    <rPh sb="192" eb="195">
      <t>ジョウカソウ</t>
    </rPh>
    <rPh sb="195" eb="197">
      <t>ジギョウ</t>
    </rPh>
    <rPh sb="198" eb="201">
      <t>イッタイテキ</t>
    </rPh>
    <rPh sb="202" eb="204">
      <t>セイビ</t>
    </rPh>
    <rPh sb="209" eb="212">
      <t>ソウゴウテキ</t>
    </rPh>
    <rPh sb="213" eb="215">
      <t>ブンセキ</t>
    </rPh>
    <rPh sb="216" eb="217">
      <t>オコナ</t>
    </rPh>
    <rPh sb="218" eb="22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</si>
</sst>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B9D-4BC7-8492-A35EC60368E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B9D-4BC7-8492-A35EC60368E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64.97</c:v>
                </c:pt>
                <c:pt idx="1">
                  <c:v>64.12</c:v>
                </c:pt>
                <c:pt idx="2">
                  <c:v>76.62</c:v>
                </c:pt>
                <c:pt idx="3">
                  <c:v>75.150000000000006</c:v>
                </c:pt>
                <c:pt idx="4">
                  <c:v>72.3</c:v>
                </c:pt>
              </c:numCache>
            </c:numRef>
          </c:val>
          <c:extLst>
            <c:ext xmlns:c16="http://schemas.microsoft.com/office/drawing/2014/chart" uri="{C3380CC4-5D6E-409C-BE32-E72D297353CC}">
              <c16:uniqueId val="{00000000-40BE-44DA-BFB1-1CEFF2083FA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90.02</c:v>
                </c:pt>
                <c:pt idx="1">
                  <c:v>93.76</c:v>
                </c:pt>
                <c:pt idx="2">
                  <c:v>95.33</c:v>
                </c:pt>
                <c:pt idx="3">
                  <c:v>92.17</c:v>
                </c:pt>
                <c:pt idx="4">
                  <c:v>101.83</c:v>
                </c:pt>
              </c:numCache>
            </c:numRef>
          </c:val>
          <c:smooth val="0"/>
          <c:extLst>
            <c:ext xmlns:c16="http://schemas.microsoft.com/office/drawing/2014/chart" uri="{C3380CC4-5D6E-409C-BE32-E72D297353CC}">
              <c16:uniqueId val="{00000001-40BE-44DA-BFB1-1CEFF2083FA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10.41</c:v>
                </c:pt>
                <c:pt idx="1">
                  <c:v>12.67</c:v>
                </c:pt>
                <c:pt idx="2">
                  <c:v>14.98</c:v>
                </c:pt>
                <c:pt idx="3">
                  <c:v>17.64</c:v>
                </c:pt>
                <c:pt idx="4">
                  <c:v>19.670000000000002</c:v>
                </c:pt>
              </c:numCache>
            </c:numRef>
          </c:val>
          <c:extLst>
            <c:ext xmlns:c16="http://schemas.microsoft.com/office/drawing/2014/chart" uri="{C3380CC4-5D6E-409C-BE32-E72D297353CC}">
              <c16:uniqueId val="{00000000-E910-43A6-B29A-97D41F365D8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16.41</c:v>
                </c:pt>
                <c:pt idx="1">
                  <c:v>16.63</c:v>
                </c:pt>
                <c:pt idx="2">
                  <c:v>15.4</c:v>
                </c:pt>
                <c:pt idx="3">
                  <c:v>16.28</c:v>
                </c:pt>
                <c:pt idx="4">
                  <c:v>16.75</c:v>
                </c:pt>
              </c:numCache>
            </c:numRef>
          </c:val>
          <c:smooth val="0"/>
          <c:extLst>
            <c:ext xmlns:c16="http://schemas.microsoft.com/office/drawing/2014/chart" uri="{C3380CC4-5D6E-409C-BE32-E72D297353CC}">
              <c16:uniqueId val="{00000001-E910-43A6-B29A-97D41F365D8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FEF-4649-87D4-91FBA1A0D81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FEF-4649-87D4-91FBA1A0D81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200.74</c:v>
                </c:pt>
                <c:pt idx="1">
                  <c:v>260.3</c:v>
                </c:pt>
                <c:pt idx="2">
                  <c:v>294.77</c:v>
                </c:pt>
                <c:pt idx="3">
                  <c:v>302.58</c:v>
                </c:pt>
                <c:pt idx="4">
                  <c:v>369.85</c:v>
                </c:pt>
              </c:numCache>
            </c:numRef>
          </c:val>
          <c:extLst>
            <c:ext xmlns:c16="http://schemas.microsoft.com/office/drawing/2014/chart" uri="{C3380CC4-5D6E-409C-BE32-E72D297353CC}">
              <c16:uniqueId val="{00000000-CC66-4A8F-BF80-36ABD6C5C58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221.28</c:v>
                </c:pt>
                <c:pt idx="1">
                  <c:v>173.09</c:v>
                </c:pt>
                <c:pt idx="2">
                  <c:v>162.82</c:v>
                </c:pt>
                <c:pt idx="3">
                  <c:v>193.62</c:v>
                </c:pt>
                <c:pt idx="4">
                  <c:v>44.51</c:v>
                </c:pt>
              </c:numCache>
            </c:numRef>
          </c:val>
          <c:smooth val="0"/>
          <c:extLst>
            <c:ext xmlns:c16="http://schemas.microsoft.com/office/drawing/2014/chart" uri="{C3380CC4-5D6E-409C-BE32-E72D297353CC}">
              <c16:uniqueId val="{00000001-CC66-4A8F-BF80-36ABD6C5C58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53.33</c:v>
                </c:pt>
                <c:pt idx="1">
                  <c:v>105.63</c:v>
                </c:pt>
                <c:pt idx="2">
                  <c:v>82.92</c:v>
                </c:pt>
                <c:pt idx="3">
                  <c:v>1.67</c:v>
                </c:pt>
                <c:pt idx="4">
                  <c:v>-30.75</c:v>
                </c:pt>
              </c:numCache>
            </c:numRef>
          </c:val>
          <c:extLst>
            <c:ext xmlns:c16="http://schemas.microsoft.com/office/drawing/2014/chart" uri="{C3380CC4-5D6E-409C-BE32-E72D297353CC}">
              <c16:uniqueId val="{00000000-A496-4BF5-B669-2D458B3AF68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113.42</c:v>
                </c:pt>
                <c:pt idx="1">
                  <c:v>117.39</c:v>
                </c:pt>
                <c:pt idx="2">
                  <c:v>125.61</c:v>
                </c:pt>
                <c:pt idx="3">
                  <c:v>67.75</c:v>
                </c:pt>
                <c:pt idx="4">
                  <c:v>150.30000000000001</c:v>
                </c:pt>
              </c:numCache>
            </c:numRef>
          </c:val>
          <c:smooth val="0"/>
          <c:extLst>
            <c:ext xmlns:c16="http://schemas.microsoft.com/office/drawing/2014/chart" uri="{C3380CC4-5D6E-409C-BE32-E72D297353CC}">
              <c16:uniqueId val="{00000001-A496-4BF5-B669-2D458B3AF68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1436.34</c:v>
                </c:pt>
                <c:pt idx="1">
                  <c:v>1354</c:v>
                </c:pt>
                <c:pt idx="2">
                  <c:v>1349.62</c:v>
                </c:pt>
                <c:pt idx="3">
                  <c:v>1183.3499999999999</c:v>
                </c:pt>
                <c:pt idx="4">
                  <c:v>1278.76</c:v>
                </c:pt>
              </c:numCache>
            </c:numRef>
          </c:val>
          <c:extLst>
            <c:ext xmlns:c16="http://schemas.microsoft.com/office/drawing/2014/chart" uri="{C3380CC4-5D6E-409C-BE32-E72D297353CC}">
              <c16:uniqueId val="{00000000-F9AF-4B8F-BC7F-9DB0B6CDBD4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386.46</c:v>
                </c:pt>
                <c:pt idx="1">
                  <c:v>421.25</c:v>
                </c:pt>
                <c:pt idx="2">
                  <c:v>398.42</c:v>
                </c:pt>
                <c:pt idx="3">
                  <c:v>393.35</c:v>
                </c:pt>
                <c:pt idx="4">
                  <c:v>397.03</c:v>
                </c:pt>
              </c:numCache>
            </c:numRef>
          </c:val>
          <c:smooth val="0"/>
          <c:extLst>
            <c:ext xmlns:c16="http://schemas.microsoft.com/office/drawing/2014/chart" uri="{C3380CC4-5D6E-409C-BE32-E72D297353CC}">
              <c16:uniqueId val="{00000001-F9AF-4B8F-BC7F-9DB0B6CDBD4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55</c:v>
                </c:pt>
                <c:pt idx="1">
                  <c:v>55.08</c:v>
                </c:pt>
                <c:pt idx="2">
                  <c:v>60.09</c:v>
                </c:pt>
                <c:pt idx="3">
                  <c:v>59.96</c:v>
                </c:pt>
                <c:pt idx="4">
                  <c:v>61.55</c:v>
                </c:pt>
              </c:numCache>
            </c:numRef>
          </c:val>
          <c:extLst>
            <c:ext xmlns:c16="http://schemas.microsoft.com/office/drawing/2014/chart" uri="{C3380CC4-5D6E-409C-BE32-E72D297353CC}">
              <c16:uniqueId val="{00000000-8542-4023-8A57-D05ED6561E6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55.85</c:v>
                </c:pt>
                <c:pt idx="1">
                  <c:v>53.23</c:v>
                </c:pt>
                <c:pt idx="2">
                  <c:v>50.7</c:v>
                </c:pt>
                <c:pt idx="3">
                  <c:v>48.13</c:v>
                </c:pt>
                <c:pt idx="4">
                  <c:v>46.58</c:v>
                </c:pt>
              </c:numCache>
            </c:numRef>
          </c:val>
          <c:smooth val="0"/>
          <c:extLst>
            <c:ext xmlns:c16="http://schemas.microsoft.com/office/drawing/2014/chart" uri="{C3380CC4-5D6E-409C-BE32-E72D297353CC}">
              <c16:uniqueId val="{00000001-8542-4023-8A57-D05ED6561E6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263.63</c:v>
                </c:pt>
                <c:pt idx="1">
                  <c:v>265.95</c:v>
                </c:pt>
                <c:pt idx="2">
                  <c:v>236.57</c:v>
                </c:pt>
                <c:pt idx="3">
                  <c:v>243.66</c:v>
                </c:pt>
                <c:pt idx="4">
                  <c:v>238.17</c:v>
                </c:pt>
              </c:numCache>
            </c:numRef>
          </c:val>
          <c:extLst>
            <c:ext xmlns:c16="http://schemas.microsoft.com/office/drawing/2014/chart" uri="{C3380CC4-5D6E-409C-BE32-E72D297353CC}">
              <c16:uniqueId val="{00000000-AF40-40FC-9781-46F1AB01059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287.91000000000003</c:v>
                </c:pt>
                <c:pt idx="1">
                  <c:v>283.3</c:v>
                </c:pt>
                <c:pt idx="2">
                  <c:v>289.81</c:v>
                </c:pt>
                <c:pt idx="3">
                  <c:v>301.54000000000002</c:v>
                </c:pt>
                <c:pt idx="4">
                  <c:v>311.73</c:v>
                </c:pt>
              </c:numCache>
            </c:numRef>
          </c:val>
          <c:smooth val="0"/>
          <c:extLst>
            <c:ext xmlns:c16="http://schemas.microsoft.com/office/drawing/2014/chart" uri="{C3380CC4-5D6E-409C-BE32-E72D297353CC}">
              <c16:uniqueId val="{00000001-AF40-40FC-9781-46F1AB01059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58.27</c:v>
                </c:pt>
                <c:pt idx="1">
                  <c:v>58.27</c:v>
                </c:pt>
                <c:pt idx="2">
                  <c:v>58.27</c:v>
                </c:pt>
                <c:pt idx="3">
                  <c:v>58.27</c:v>
                </c:pt>
                <c:pt idx="4">
                  <c:v>58.27</c:v>
                </c:pt>
              </c:numCache>
            </c:numRef>
          </c:val>
          <c:extLst>
            <c:ext xmlns:c16="http://schemas.microsoft.com/office/drawing/2014/chart" uri="{C3380CC4-5D6E-409C-BE32-E72D297353CC}">
              <c16:uniqueId val="{00000000-AA1B-4009-B353-F5E8752534B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54.93</c:v>
                </c:pt>
                <c:pt idx="1">
                  <c:v>55.96</c:v>
                </c:pt>
                <c:pt idx="2">
                  <c:v>56.45</c:v>
                </c:pt>
                <c:pt idx="3">
                  <c:v>58.26</c:v>
                </c:pt>
                <c:pt idx="4">
                  <c:v>56.76</c:v>
                </c:pt>
              </c:numCache>
            </c:numRef>
          </c:val>
          <c:smooth val="0"/>
          <c:extLst>
            <c:ext xmlns:c16="http://schemas.microsoft.com/office/drawing/2014/chart" uri="{C3380CC4-5D6E-409C-BE32-E72D297353CC}">
              <c16:uniqueId val="{00000001-AA1B-4009-B353-F5E8752534B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6BB-404D-BB48-CF7877E67EE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65.569999999999993</c:v>
                </c:pt>
                <c:pt idx="1">
                  <c:v>60.12</c:v>
                </c:pt>
                <c:pt idx="2">
                  <c:v>54.99</c:v>
                </c:pt>
                <c:pt idx="3">
                  <c:v>66.430000000000007</c:v>
                </c:pt>
                <c:pt idx="4">
                  <c:v>66.88</c:v>
                </c:pt>
              </c:numCache>
            </c:numRef>
          </c:val>
          <c:smooth val="0"/>
          <c:extLst>
            <c:ext xmlns:c16="http://schemas.microsoft.com/office/drawing/2014/chart" uri="{C3380CC4-5D6E-409C-BE32-E72D297353CC}">
              <c16:uniqueId val="{00000001-E6BB-404D-BB48-CF7877E67EE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【140.15】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55" zoomScale="82" zoomScaleNormal="82"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新潟県　新潟市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K3</v>
      </c>
      <c r="X8" s="65"/>
      <c r="Y8" s="65"/>
      <c r="Z8" s="65"/>
      <c r="AA8" s="65"/>
      <c r="AB8" s="65"/>
      <c r="AC8" s="65"/>
      <c r="AD8" s="66" t="str">
        <f>データ!$M$6</f>
        <v>非設置</v>
      </c>
      <c r="AE8" s="66"/>
      <c r="AF8" s="66"/>
      <c r="AG8" s="66"/>
      <c r="AH8" s="66"/>
      <c r="AI8" s="66"/>
      <c r="AJ8" s="66"/>
      <c r="AK8" s="3"/>
      <c r="AL8" s="54">
        <f>データ!S6</f>
        <v>773914</v>
      </c>
      <c r="AM8" s="54"/>
      <c r="AN8" s="54"/>
      <c r="AO8" s="54"/>
      <c r="AP8" s="54"/>
      <c r="AQ8" s="54"/>
      <c r="AR8" s="54"/>
      <c r="AS8" s="54"/>
      <c r="AT8" s="53">
        <f>データ!T6</f>
        <v>726.19</v>
      </c>
      <c r="AU8" s="53"/>
      <c r="AV8" s="53"/>
      <c r="AW8" s="53"/>
      <c r="AX8" s="53"/>
      <c r="AY8" s="53"/>
      <c r="AZ8" s="53"/>
      <c r="BA8" s="53"/>
      <c r="BB8" s="53">
        <f>データ!U6</f>
        <v>1065.72</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35.79</v>
      </c>
      <c r="J10" s="53"/>
      <c r="K10" s="53"/>
      <c r="L10" s="53"/>
      <c r="M10" s="53"/>
      <c r="N10" s="53"/>
      <c r="O10" s="53"/>
      <c r="P10" s="53">
        <f>データ!P6</f>
        <v>0.13</v>
      </c>
      <c r="Q10" s="53"/>
      <c r="R10" s="53"/>
      <c r="S10" s="53"/>
      <c r="T10" s="53"/>
      <c r="U10" s="53"/>
      <c r="V10" s="53"/>
      <c r="W10" s="53">
        <f>データ!Q6</f>
        <v>100</v>
      </c>
      <c r="X10" s="53"/>
      <c r="Y10" s="53"/>
      <c r="Z10" s="53"/>
      <c r="AA10" s="53"/>
      <c r="AB10" s="53"/>
      <c r="AC10" s="53"/>
      <c r="AD10" s="54">
        <f>データ!R6</f>
        <v>3674</v>
      </c>
      <c r="AE10" s="54"/>
      <c r="AF10" s="54"/>
      <c r="AG10" s="54"/>
      <c r="AH10" s="54"/>
      <c r="AI10" s="54"/>
      <c r="AJ10" s="54"/>
      <c r="AK10" s="2"/>
      <c r="AL10" s="54">
        <f>データ!V6</f>
        <v>1031</v>
      </c>
      <c r="AM10" s="54"/>
      <c r="AN10" s="54"/>
      <c r="AO10" s="54"/>
      <c r="AP10" s="54"/>
      <c r="AQ10" s="54"/>
      <c r="AR10" s="54"/>
      <c r="AS10" s="54"/>
      <c r="AT10" s="53">
        <f>データ!W6</f>
        <v>0.01</v>
      </c>
      <c r="AU10" s="53"/>
      <c r="AV10" s="53"/>
      <c r="AW10" s="53"/>
      <c r="AX10" s="53"/>
      <c r="AY10" s="53"/>
      <c r="AZ10" s="53"/>
      <c r="BA10" s="53"/>
      <c r="BB10" s="53">
        <f>データ!X6</f>
        <v>103100</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79"/>
      <c r="BN16" s="79"/>
      <c r="BO16" s="79"/>
      <c r="BP16" s="79"/>
      <c r="BQ16" s="79"/>
      <c r="BR16" s="79"/>
      <c r="BS16" s="79"/>
      <c r="BT16" s="79"/>
      <c r="BU16" s="79"/>
      <c r="BV16" s="79"/>
      <c r="BW16" s="79"/>
      <c r="BX16" s="79"/>
      <c r="BY16" s="7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79"/>
      <c r="BN17" s="79"/>
      <c r="BO17" s="79"/>
      <c r="BP17" s="79"/>
      <c r="BQ17" s="79"/>
      <c r="BR17" s="79"/>
      <c r="BS17" s="79"/>
      <c r="BT17" s="79"/>
      <c r="BU17" s="79"/>
      <c r="BV17" s="79"/>
      <c r="BW17" s="79"/>
      <c r="BX17" s="79"/>
      <c r="BY17" s="7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79"/>
      <c r="BN18" s="79"/>
      <c r="BO18" s="79"/>
      <c r="BP18" s="79"/>
      <c r="BQ18" s="79"/>
      <c r="BR18" s="79"/>
      <c r="BS18" s="79"/>
      <c r="BT18" s="79"/>
      <c r="BU18" s="79"/>
      <c r="BV18" s="79"/>
      <c r="BW18" s="79"/>
      <c r="BX18" s="79"/>
      <c r="BY18" s="7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79"/>
      <c r="BN19" s="79"/>
      <c r="BO19" s="79"/>
      <c r="BP19" s="79"/>
      <c r="BQ19" s="79"/>
      <c r="BR19" s="79"/>
      <c r="BS19" s="79"/>
      <c r="BT19" s="79"/>
      <c r="BU19" s="79"/>
      <c r="BV19" s="79"/>
      <c r="BW19" s="79"/>
      <c r="BX19" s="79"/>
      <c r="BY19" s="7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79"/>
      <c r="BN20" s="79"/>
      <c r="BO20" s="79"/>
      <c r="BP20" s="79"/>
      <c r="BQ20" s="79"/>
      <c r="BR20" s="79"/>
      <c r="BS20" s="79"/>
      <c r="BT20" s="79"/>
      <c r="BU20" s="79"/>
      <c r="BV20" s="79"/>
      <c r="BW20" s="79"/>
      <c r="BX20" s="79"/>
      <c r="BY20" s="7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79"/>
      <c r="BN21" s="79"/>
      <c r="BO21" s="79"/>
      <c r="BP21" s="79"/>
      <c r="BQ21" s="79"/>
      <c r="BR21" s="79"/>
      <c r="BS21" s="79"/>
      <c r="BT21" s="79"/>
      <c r="BU21" s="79"/>
      <c r="BV21" s="79"/>
      <c r="BW21" s="79"/>
      <c r="BX21" s="79"/>
      <c r="BY21" s="7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79"/>
      <c r="BN22" s="79"/>
      <c r="BO22" s="79"/>
      <c r="BP22" s="79"/>
      <c r="BQ22" s="79"/>
      <c r="BR22" s="79"/>
      <c r="BS22" s="79"/>
      <c r="BT22" s="79"/>
      <c r="BU22" s="79"/>
      <c r="BV22" s="79"/>
      <c r="BW22" s="79"/>
      <c r="BX22" s="79"/>
      <c r="BY22" s="7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79"/>
      <c r="BN23" s="79"/>
      <c r="BO23" s="79"/>
      <c r="BP23" s="79"/>
      <c r="BQ23" s="79"/>
      <c r="BR23" s="79"/>
      <c r="BS23" s="79"/>
      <c r="BT23" s="79"/>
      <c r="BU23" s="79"/>
      <c r="BV23" s="79"/>
      <c r="BW23" s="79"/>
      <c r="BX23" s="79"/>
      <c r="BY23" s="7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79"/>
      <c r="BN24" s="79"/>
      <c r="BO24" s="79"/>
      <c r="BP24" s="79"/>
      <c r="BQ24" s="79"/>
      <c r="BR24" s="79"/>
      <c r="BS24" s="79"/>
      <c r="BT24" s="79"/>
      <c r="BU24" s="79"/>
      <c r="BV24" s="79"/>
      <c r="BW24" s="79"/>
      <c r="BX24" s="79"/>
      <c r="BY24" s="7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79"/>
      <c r="BN25" s="79"/>
      <c r="BO25" s="79"/>
      <c r="BP25" s="79"/>
      <c r="BQ25" s="79"/>
      <c r="BR25" s="79"/>
      <c r="BS25" s="79"/>
      <c r="BT25" s="79"/>
      <c r="BU25" s="79"/>
      <c r="BV25" s="79"/>
      <c r="BW25" s="79"/>
      <c r="BX25" s="79"/>
      <c r="BY25" s="7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79"/>
      <c r="BN26" s="79"/>
      <c r="BO26" s="79"/>
      <c r="BP26" s="79"/>
      <c r="BQ26" s="79"/>
      <c r="BR26" s="79"/>
      <c r="BS26" s="79"/>
      <c r="BT26" s="79"/>
      <c r="BU26" s="79"/>
      <c r="BV26" s="79"/>
      <c r="BW26" s="79"/>
      <c r="BX26" s="79"/>
      <c r="BY26" s="7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79"/>
      <c r="BN27" s="79"/>
      <c r="BO27" s="79"/>
      <c r="BP27" s="79"/>
      <c r="BQ27" s="79"/>
      <c r="BR27" s="79"/>
      <c r="BS27" s="79"/>
      <c r="BT27" s="79"/>
      <c r="BU27" s="79"/>
      <c r="BV27" s="79"/>
      <c r="BW27" s="79"/>
      <c r="BX27" s="79"/>
      <c r="BY27" s="7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79"/>
      <c r="BN28" s="79"/>
      <c r="BO28" s="79"/>
      <c r="BP28" s="79"/>
      <c r="BQ28" s="79"/>
      <c r="BR28" s="79"/>
      <c r="BS28" s="79"/>
      <c r="BT28" s="79"/>
      <c r="BU28" s="79"/>
      <c r="BV28" s="79"/>
      <c r="BW28" s="79"/>
      <c r="BX28" s="79"/>
      <c r="BY28" s="7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79"/>
      <c r="BN29" s="79"/>
      <c r="BO29" s="79"/>
      <c r="BP29" s="79"/>
      <c r="BQ29" s="79"/>
      <c r="BR29" s="79"/>
      <c r="BS29" s="79"/>
      <c r="BT29" s="79"/>
      <c r="BU29" s="79"/>
      <c r="BV29" s="79"/>
      <c r="BW29" s="79"/>
      <c r="BX29" s="79"/>
      <c r="BY29" s="7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79"/>
      <c r="BN30" s="79"/>
      <c r="BO30" s="79"/>
      <c r="BP30" s="79"/>
      <c r="BQ30" s="79"/>
      <c r="BR30" s="79"/>
      <c r="BS30" s="79"/>
      <c r="BT30" s="79"/>
      <c r="BU30" s="79"/>
      <c r="BV30" s="79"/>
      <c r="BW30" s="79"/>
      <c r="BX30" s="79"/>
      <c r="BY30" s="7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79"/>
      <c r="BN31" s="79"/>
      <c r="BO31" s="79"/>
      <c r="BP31" s="79"/>
      <c r="BQ31" s="79"/>
      <c r="BR31" s="79"/>
      <c r="BS31" s="79"/>
      <c r="BT31" s="79"/>
      <c r="BU31" s="79"/>
      <c r="BV31" s="79"/>
      <c r="BW31" s="79"/>
      <c r="BX31" s="79"/>
      <c r="BY31" s="7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79"/>
      <c r="BN32" s="79"/>
      <c r="BO32" s="79"/>
      <c r="BP32" s="79"/>
      <c r="BQ32" s="79"/>
      <c r="BR32" s="79"/>
      <c r="BS32" s="79"/>
      <c r="BT32" s="79"/>
      <c r="BU32" s="79"/>
      <c r="BV32" s="79"/>
      <c r="BW32" s="79"/>
      <c r="BX32" s="79"/>
      <c r="BY32" s="7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79"/>
      <c r="BN33" s="79"/>
      <c r="BO33" s="79"/>
      <c r="BP33" s="79"/>
      <c r="BQ33" s="79"/>
      <c r="BR33" s="79"/>
      <c r="BS33" s="79"/>
      <c r="BT33" s="79"/>
      <c r="BU33" s="79"/>
      <c r="BV33" s="79"/>
      <c r="BW33" s="79"/>
      <c r="BX33" s="79"/>
      <c r="BY33" s="7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79"/>
      <c r="BN34" s="79"/>
      <c r="BO34" s="79"/>
      <c r="BP34" s="79"/>
      <c r="BQ34" s="79"/>
      <c r="BR34" s="79"/>
      <c r="BS34" s="79"/>
      <c r="BT34" s="79"/>
      <c r="BU34" s="79"/>
      <c r="BV34" s="79"/>
      <c r="BW34" s="79"/>
      <c r="BX34" s="79"/>
      <c r="BY34" s="7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79"/>
      <c r="BN35" s="79"/>
      <c r="BO35" s="79"/>
      <c r="BP35" s="79"/>
      <c r="BQ35" s="79"/>
      <c r="BR35" s="79"/>
      <c r="BS35" s="79"/>
      <c r="BT35" s="79"/>
      <c r="BU35" s="79"/>
      <c r="BV35" s="79"/>
      <c r="BW35" s="79"/>
      <c r="BX35" s="79"/>
      <c r="BY35" s="7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79"/>
      <c r="BN36" s="79"/>
      <c r="BO36" s="79"/>
      <c r="BP36" s="79"/>
      <c r="BQ36" s="79"/>
      <c r="BR36" s="79"/>
      <c r="BS36" s="79"/>
      <c r="BT36" s="79"/>
      <c r="BU36" s="79"/>
      <c r="BV36" s="79"/>
      <c r="BW36" s="79"/>
      <c r="BX36" s="79"/>
      <c r="BY36" s="7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79"/>
      <c r="BN37" s="79"/>
      <c r="BO37" s="79"/>
      <c r="BP37" s="79"/>
      <c r="BQ37" s="79"/>
      <c r="BR37" s="79"/>
      <c r="BS37" s="79"/>
      <c r="BT37" s="79"/>
      <c r="BU37" s="79"/>
      <c r="BV37" s="79"/>
      <c r="BW37" s="79"/>
      <c r="BX37" s="79"/>
      <c r="BY37" s="7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79"/>
      <c r="BN38" s="79"/>
      <c r="BO38" s="79"/>
      <c r="BP38" s="79"/>
      <c r="BQ38" s="79"/>
      <c r="BR38" s="79"/>
      <c r="BS38" s="79"/>
      <c r="BT38" s="79"/>
      <c r="BU38" s="79"/>
      <c r="BV38" s="79"/>
      <c r="BW38" s="79"/>
      <c r="BX38" s="79"/>
      <c r="BY38" s="7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79"/>
      <c r="BN39" s="79"/>
      <c r="BO39" s="79"/>
      <c r="BP39" s="79"/>
      <c r="BQ39" s="79"/>
      <c r="BR39" s="79"/>
      <c r="BS39" s="79"/>
      <c r="BT39" s="79"/>
      <c r="BU39" s="79"/>
      <c r="BV39" s="79"/>
      <c r="BW39" s="79"/>
      <c r="BX39" s="79"/>
      <c r="BY39" s="7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79"/>
      <c r="BN40" s="79"/>
      <c r="BO40" s="79"/>
      <c r="BP40" s="79"/>
      <c r="BQ40" s="79"/>
      <c r="BR40" s="79"/>
      <c r="BS40" s="79"/>
      <c r="BT40" s="79"/>
      <c r="BU40" s="79"/>
      <c r="BV40" s="79"/>
      <c r="BW40" s="79"/>
      <c r="BX40" s="79"/>
      <c r="BY40" s="7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79"/>
      <c r="BN41" s="79"/>
      <c r="BO41" s="79"/>
      <c r="BP41" s="79"/>
      <c r="BQ41" s="79"/>
      <c r="BR41" s="79"/>
      <c r="BS41" s="79"/>
      <c r="BT41" s="79"/>
      <c r="BU41" s="79"/>
      <c r="BV41" s="79"/>
      <c r="BW41" s="79"/>
      <c r="BX41" s="79"/>
      <c r="BY41" s="7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79"/>
      <c r="BN42" s="79"/>
      <c r="BO42" s="79"/>
      <c r="BP42" s="79"/>
      <c r="BQ42" s="79"/>
      <c r="BR42" s="79"/>
      <c r="BS42" s="79"/>
      <c r="BT42" s="79"/>
      <c r="BU42" s="79"/>
      <c r="BV42" s="79"/>
      <c r="BW42" s="79"/>
      <c r="BX42" s="79"/>
      <c r="BY42" s="7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79"/>
      <c r="BN43" s="79"/>
      <c r="BO43" s="79"/>
      <c r="BP43" s="79"/>
      <c r="BQ43" s="79"/>
      <c r="BR43" s="79"/>
      <c r="BS43" s="79"/>
      <c r="BT43" s="79"/>
      <c r="BU43" s="79"/>
      <c r="BV43" s="79"/>
      <c r="BW43" s="79"/>
      <c r="BX43" s="79"/>
      <c r="BY43" s="7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79"/>
      <c r="BN47" s="79"/>
      <c r="BO47" s="79"/>
      <c r="BP47" s="79"/>
      <c r="BQ47" s="79"/>
      <c r="BR47" s="79"/>
      <c r="BS47" s="79"/>
      <c r="BT47" s="79"/>
      <c r="BU47" s="79"/>
      <c r="BV47" s="79"/>
      <c r="BW47" s="79"/>
      <c r="BX47" s="79"/>
      <c r="BY47" s="7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79"/>
      <c r="BN48" s="79"/>
      <c r="BO48" s="79"/>
      <c r="BP48" s="79"/>
      <c r="BQ48" s="79"/>
      <c r="BR48" s="79"/>
      <c r="BS48" s="79"/>
      <c r="BT48" s="79"/>
      <c r="BU48" s="79"/>
      <c r="BV48" s="79"/>
      <c r="BW48" s="79"/>
      <c r="BX48" s="79"/>
      <c r="BY48" s="7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79"/>
      <c r="BN49" s="79"/>
      <c r="BO49" s="79"/>
      <c r="BP49" s="79"/>
      <c r="BQ49" s="79"/>
      <c r="BR49" s="79"/>
      <c r="BS49" s="79"/>
      <c r="BT49" s="79"/>
      <c r="BU49" s="79"/>
      <c r="BV49" s="79"/>
      <c r="BW49" s="79"/>
      <c r="BX49" s="79"/>
      <c r="BY49" s="7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79"/>
      <c r="BN50" s="79"/>
      <c r="BO50" s="79"/>
      <c r="BP50" s="79"/>
      <c r="BQ50" s="79"/>
      <c r="BR50" s="79"/>
      <c r="BS50" s="79"/>
      <c r="BT50" s="79"/>
      <c r="BU50" s="79"/>
      <c r="BV50" s="79"/>
      <c r="BW50" s="79"/>
      <c r="BX50" s="79"/>
      <c r="BY50" s="7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79"/>
      <c r="BN51" s="79"/>
      <c r="BO51" s="79"/>
      <c r="BP51" s="79"/>
      <c r="BQ51" s="79"/>
      <c r="BR51" s="79"/>
      <c r="BS51" s="79"/>
      <c r="BT51" s="79"/>
      <c r="BU51" s="79"/>
      <c r="BV51" s="79"/>
      <c r="BW51" s="79"/>
      <c r="BX51" s="79"/>
      <c r="BY51" s="7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79"/>
      <c r="BN52" s="79"/>
      <c r="BO52" s="79"/>
      <c r="BP52" s="79"/>
      <c r="BQ52" s="79"/>
      <c r="BR52" s="79"/>
      <c r="BS52" s="79"/>
      <c r="BT52" s="79"/>
      <c r="BU52" s="79"/>
      <c r="BV52" s="79"/>
      <c r="BW52" s="79"/>
      <c r="BX52" s="79"/>
      <c r="BY52" s="7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79"/>
      <c r="BN53" s="79"/>
      <c r="BO53" s="79"/>
      <c r="BP53" s="79"/>
      <c r="BQ53" s="79"/>
      <c r="BR53" s="79"/>
      <c r="BS53" s="79"/>
      <c r="BT53" s="79"/>
      <c r="BU53" s="79"/>
      <c r="BV53" s="79"/>
      <c r="BW53" s="79"/>
      <c r="BX53" s="79"/>
      <c r="BY53" s="7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79"/>
      <c r="BN54" s="79"/>
      <c r="BO54" s="79"/>
      <c r="BP54" s="79"/>
      <c r="BQ54" s="79"/>
      <c r="BR54" s="79"/>
      <c r="BS54" s="79"/>
      <c r="BT54" s="79"/>
      <c r="BU54" s="79"/>
      <c r="BV54" s="79"/>
      <c r="BW54" s="79"/>
      <c r="BX54" s="79"/>
      <c r="BY54" s="7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79"/>
      <c r="BN55" s="79"/>
      <c r="BO55" s="79"/>
      <c r="BP55" s="79"/>
      <c r="BQ55" s="79"/>
      <c r="BR55" s="79"/>
      <c r="BS55" s="79"/>
      <c r="BT55" s="79"/>
      <c r="BU55" s="79"/>
      <c r="BV55" s="79"/>
      <c r="BW55" s="79"/>
      <c r="BX55" s="79"/>
      <c r="BY55" s="7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79"/>
      <c r="BN56" s="79"/>
      <c r="BO56" s="79"/>
      <c r="BP56" s="79"/>
      <c r="BQ56" s="79"/>
      <c r="BR56" s="79"/>
      <c r="BS56" s="79"/>
      <c r="BT56" s="79"/>
      <c r="BU56" s="79"/>
      <c r="BV56" s="79"/>
      <c r="BW56" s="79"/>
      <c r="BX56" s="79"/>
      <c r="BY56" s="7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79"/>
      <c r="BN57" s="79"/>
      <c r="BO57" s="79"/>
      <c r="BP57" s="79"/>
      <c r="BQ57" s="79"/>
      <c r="BR57" s="79"/>
      <c r="BS57" s="79"/>
      <c r="BT57" s="79"/>
      <c r="BU57" s="79"/>
      <c r="BV57" s="79"/>
      <c r="BW57" s="79"/>
      <c r="BX57" s="79"/>
      <c r="BY57" s="7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79"/>
      <c r="BN58" s="79"/>
      <c r="BO58" s="79"/>
      <c r="BP58" s="79"/>
      <c r="BQ58" s="79"/>
      <c r="BR58" s="79"/>
      <c r="BS58" s="79"/>
      <c r="BT58" s="79"/>
      <c r="BU58" s="79"/>
      <c r="BV58" s="79"/>
      <c r="BW58" s="79"/>
      <c r="BX58" s="79"/>
      <c r="BY58" s="7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79"/>
      <c r="BN59" s="79"/>
      <c r="BO59" s="79"/>
      <c r="BP59" s="79"/>
      <c r="BQ59" s="79"/>
      <c r="BR59" s="79"/>
      <c r="BS59" s="79"/>
      <c r="BT59" s="79"/>
      <c r="BU59" s="79"/>
      <c r="BV59" s="79"/>
      <c r="BW59" s="79"/>
      <c r="BX59" s="79"/>
      <c r="BY59" s="7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9"/>
      <c r="BM60" s="79"/>
      <c r="BN60" s="79"/>
      <c r="BO60" s="79"/>
      <c r="BP60" s="79"/>
      <c r="BQ60" s="79"/>
      <c r="BR60" s="79"/>
      <c r="BS60" s="79"/>
      <c r="BT60" s="79"/>
      <c r="BU60" s="79"/>
      <c r="BV60" s="79"/>
      <c r="BW60" s="79"/>
      <c r="BX60" s="79"/>
      <c r="BY60" s="7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9"/>
      <c r="BM61" s="79"/>
      <c r="BN61" s="79"/>
      <c r="BO61" s="79"/>
      <c r="BP61" s="79"/>
      <c r="BQ61" s="79"/>
      <c r="BR61" s="79"/>
      <c r="BS61" s="79"/>
      <c r="BT61" s="79"/>
      <c r="BU61" s="79"/>
      <c r="BV61" s="79"/>
      <c r="BW61" s="79"/>
      <c r="BX61" s="79"/>
      <c r="BY61" s="7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79"/>
      <c r="BN62" s="79"/>
      <c r="BO62" s="79"/>
      <c r="BP62" s="79"/>
      <c r="BQ62" s="79"/>
      <c r="BR62" s="79"/>
      <c r="BS62" s="79"/>
      <c r="BT62" s="79"/>
      <c r="BU62" s="79"/>
      <c r="BV62" s="79"/>
      <c r="BW62" s="79"/>
      <c r="BX62" s="79"/>
      <c r="BY62" s="7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79"/>
      <c r="BN66" s="79"/>
      <c r="BO66" s="79"/>
      <c r="BP66" s="79"/>
      <c r="BQ66" s="79"/>
      <c r="BR66" s="79"/>
      <c r="BS66" s="79"/>
      <c r="BT66" s="79"/>
      <c r="BU66" s="79"/>
      <c r="BV66" s="79"/>
      <c r="BW66" s="79"/>
      <c r="BX66" s="79"/>
      <c r="BY66" s="7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79"/>
      <c r="BN67" s="79"/>
      <c r="BO67" s="79"/>
      <c r="BP67" s="79"/>
      <c r="BQ67" s="79"/>
      <c r="BR67" s="79"/>
      <c r="BS67" s="79"/>
      <c r="BT67" s="79"/>
      <c r="BU67" s="79"/>
      <c r="BV67" s="79"/>
      <c r="BW67" s="79"/>
      <c r="BX67" s="79"/>
      <c r="BY67" s="7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79"/>
      <c r="BN68" s="79"/>
      <c r="BO68" s="79"/>
      <c r="BP68" s="79"/>
      <c r="BQ68" s="79"/>
      <c r="BR68" s="79"/>
      <c r="BS68" s="79"/>
      <c r="BT68" s="79"/>
      <c r="BU68" s="79"/>
      <c r="BV68" s="79"/>
      <c r="BW68" s="79"/>
      <c r="BX68" s="79"/>
      <c r="BY68" s="7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79"/>
      <c r="BN69" s="79"/>
      <c r="BO69" s="79"/>
      <c r="BP69" s="79"/>
      <c r="BQ69" s="79"/>
      <c r="BR69" s="79"/>
      <c r="BS69" s="79"/>
      <c r="BT69" s="79"/>
      <c r="BU69" s="79"/>
      <c r="BV69" s="79"/>
      <c r="BW69" s="79"/>
      <c r="BX69" s="79"/>
      <c r="BY69" s="7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79"/>
      <c r="BN70" s="79"/>
      <c r="BO70" s="79"/>
      <c r="BP70" s="79"/>
      <c r="BQ70" s="79"/>
      <c r="BR70" s="79"/>
      <c r="BS70" s="79"/>
      <c r="BT70" s="79"/>
      <c r="BU70" s="79"/>
      <c r="BV70" s="79"/>
      <c r="BW70" s="79"/>
      <c r="BX70" s="79"/>
      <c r="BY70" s="7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79"/>
      <c r="BN71" s="79"/>
      <c r="BO71" s="79"/>
      <c r="BP71" s="79"/>
      <c r="BQ71" s="79"/>
      <c r="BR71" s="79"/>
      <c r="BS71" s="79"/>
      <c r="BT71" s="79"/>
      <c r="BU71" s="79"/>
      <c r="BV71" s="79"/>
      <c r="BW71" s="79"/>
      <c r="BX71" s="79"/>
      <c r="BY71" s="7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79"/>
      <c r="BN72" s="79"/>
      <c r="BO72" s="79"/>
      <c r="BP72" s="79"/>
      <c r="BQ72" s="79"/>
      <c r="BR72" s="79"/>
      <c r="BS72" s="79"/>
      <c r="BT72" s="79"/>
      <c r="BU72" s="79"/>
      <c r="BV72" s="79"/>
      <c r="BW72" s="79"/>
      <c r="BX72" s="79"/>
      <c r="BY72" s="7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79"/>
      <c r="BN73" s="79"/>
      <c r="BO73" s="79"/>
      <c r="BP73" s="79"/>
      <c r="BQ73" s="79"/>
      <c r="BR73" s="79"/>
      <c r="BS73" s="79"/>
      <c r="BT73" s="79"/>
      <c r="BU73" s="79"/>
      <c r="BV73" s="79"/>
      <c r="BW73" s="79"/>
      <c r="BX73" s="79"/>
      <c r="BY73" s="7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79"/>
      <c r="BN74" s="79"/>
      <c r="BO74" s="79"/>
      <c r="BP74" s="79"/>
      <c r="BQ74" s="79"/>
      <c r="BR74" s="79"/>
      <c r="BS74" s="79"/>
      <c r="BT74" s="79"/>
      <c r="BU74" s="79"/>
      <c r="BV74" s="79"/>
      <c r="BW74" s="79"/>
      <c r="BX74" s="79"/>
      <c r="BY74" s="7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79"/>
      <c r="BN75" s="79"/>
      <c r="BO75" s="79"/>
      <c r="BP75" s="79"/>
      <c r="BQ75" s="79"/>
      <c r="BR75" s="79"/>
      <c r="BS75" s="79"/>
      <c r="BT75" s="79"/>
      <c r="BU75" s="79"/>
      <c r="BV75" s="79"/>
      <c r="BW75" s="79"/>
      <c r="BX75" s="79"/>
      <c r="BY75" s="7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79"/>
      <c r="BN76" s="79"/>
      <c r="BO76" s="79"/>
      <c r="BP76" s="79"/>
      <c r="BQ76" s="79"/>
      <c r="BR76" s="79"/>
      <c r="BS76" s="79"/>
      <c r="BT76" s="79"/>
      <c r="BU76" s="79"/>
      <c r="BV76" s="79"/>
      <c r="BW76" s="79"/>
      <c r="BX76" s="79"/>
      <c r="BY76" s="7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79"/>
      <c r="BN77" s="79"/>
      <c r="BO77" s="79"/>
      <c r="BP77" s="79"/>
      <c r="BQ77" s="79"/>
      <c r="BR77" s="79"/>
      <c r="BS77" s="79"/>
      <c r="BT77" s="79"/>
      <c r="BU77" s="79"/>
      <c r="BV77" s="79"/>
      <c r="BW77" s="79"/>
      <c r="BX77" s="79"/>
      <c r="BY77" s="7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79"/>
      <c r="BN78" s="79"/>
      <c r="BO78" s="79"/>
      <c r="BP78" s="79"/>
      <c r="BQ78" s="79"/>
      <c r="BR78" s="79"/>
      <c r="BS78" s="79"/>
      <c r="BT78" s="79"/>
      <c r="BU78" s="79"/>
      <c r="BV78" s="79"/>
      <c r="BW78" s="79"/>
      <c r="BX78" s="79"/>
      <c r="BY78" s="7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79"/>
      <c r="BN79" s="79"/>
      <c r="BO79" s="79"/>
      <c r="BP79" s="79"/>
      <c r="BQ79" s="79"/>
      <c r="BR79" s="79"/>
      <c r="BS79" s="79"/>
      <c r="BT79" s="79"/>
      <c r="BU79" s="79"/>
      <c r="BV79" s="79"/>
      <c r="BW79" s="79"/>
      <c r="BX79" s="79"/>
      <c r="BY79" s="7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79"/>
      <c r="BN80" s="79"/>
      <c r="BO80" s="79"/>
      <c r="BP80" s="79"/>
      <c r="BQ80" s="79"/>
      <c r="BR80" s="79"/>
      <c r="BS80" s="79"/>
      <c r="BT80" s="79"/>
      <c r="BU80" s="79"/>
      <c r="BV80" s="79"/>
      <c r="BW80" s="79"/>
      <c r="BX80" s="79"/>
      <c r="BY80" s="7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79"/>
      <c r="BN81" s="79"/>
      <c r="BO81" s="79"/>
      <c r="BP81" s="79"/>
      <c r="BQ81" s="79"/>
      <c r="BR81" s="79"/>
      <c r="BS81" s="79"/>
      <c r="BT81" s="79"/>
      <c r="BU81" s="79"/>
      <c r="BV81" s="79"/>
      <c r="BW81" s="79"/>
      <c r="BX81" s="79"/>
      <c r="BY81" s="7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【100.42】</v>
      </c>
      <c r="F85" s="12" t="str">
        <f>データ!AT6</f>
        <v>【82.66】</v>
      </c>
      <c r="G85" s="12" t="str">
        <f>データ!BE6</f>
        <v>【140.15】</v>
      </c>
      <c r="H85" s="12" t="str">
        <f>データ!BP6</f>
        <v>【307.39】</v>
      </c>
      <c r="I85" s="12" t="str">
        <f>データ!CA6</f>
        <v>【57.03】</v>
      </c>
      <c r="J85" s="12" t="str">
        <f>データ!CL6</f>
        <v>【294.83】</v>
      </c>
      <c r="K85" s="12" t="str">
        <f>データ!CW6</f>
        <v>【84.27】</v>
      </c>
      <c r="L85" s="12" t="str">
        <f>データ!DH6</f>
        <v>【86.02】</v>
      </c>
      <c r="M85" s="12" t="str">
        <f>データ!DS6</f>
        <v>【22.91】</v>
      </c>
      <c r="N85" s="12" t="str">
        <f>データ!ED6</f>
        <v>【-】</v>
      </c>
      <c r="O85" s="12" t="str">
        <f>データ!EO6</f>
        <v>【-】</v>
      </c>
    </row>
  </sheetData>
  <sheetProtection algorithmName="SHA-512" hashValue="viY9fLnabAYDRusWaBMgHpbVoUXW9aqlpL8rQbPf0UE6RzfeAV14jyI0t7SmERKlKiMkJW0cilMgXke3oLi9XQ==" saltValue="54U/NqJtHgxGsTsFHaIaI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151009</v>
      </c>
      <c r="D6" s="19">
        <f t="shared" si="3"/>
        <v>46</v>
      </c>
      <c r="E6" s="19">
        <f t="shared" si="3"/>
        <v>18</v>
      </c>
      <c r="F6" s="19">
        <f t="shared" si="3"/>
        <v>0</v>
      </c>
      <c r="G6" s="19">
        <f t="shared" si="3"/>
        <v>0</v>
      </c>
      <c r="H6" s="19" t="str">
        <f t="shared" si="3"/>
        <v>新潟県　新潟市</v>
      </c>
      <c r="I6" s="19" t="str">
        <f t="shared" si="3"/>
        <v>法適用</v>
      </c>
      <c r="J6" s="19" t="str">
        <f t="shared" si="3"/>
        <v>下水道事業</v>
      </c>
      <c r="K6" s="19" t="str">
        <f t="shared" si="3"/>
        <v>特定地域生活排水処理</v>
      </c>
      <c r="L6" s="19" t="str">
        <f t="shared" si="3"/>
        <v>K3</v>
      </c>
      <c r="M6" s="19" t="str">
        <f t="shared" si="3"/>
        <v>非設置</v>
      </c>
      <c r="N6" s="20" t="str">
        <f t="shared" si="3"/>
        <v>-</v>
      </c>
      <c r="O6" s="20">
        <f t="shared" si="3"/>
        <v>35.79</v>
      </c>
      <c r="P6" s="20">
        <f t="shared" si="3"/>
        <v>0.13</v>
      </c>
      <c r="Q6" s="20">
        <f t="shared" si="3"/>
        <v>100</v>
      </c>
      <c r="R6" s="20">
        <f t="shared" si="3"/>
        <v>3674</v>
      </c>
      <c r="S6" s="20">
        <f t="shared" si="3"/>
        <v>773914</v>
      </c>
      <c r="T6" s="20">
        <f t="shared" si="3"/>
        <v>726.19</v>
      </c>
      <c r="U6" s="20">
        <f t="shared" si="3"/>
        <v>1065.72</v>
      </c>
      <c r="V6" s="20">
        <f t="shared" si="3"/>
        <v>1031</v>
      </c>
      <c r="W6" s="20">
        <f t="shared" si="3"/>
        <v>0.01</v>
      </c>
      <c r="X6" s="20">
        <f t="shared" si="3"/>
        <v>103100</v>
      </c>
      <c r="Y6" s="21">
        <f>IF(Y7="",NA(),Y7)</f>
        <v>64.97</v>
      </c>
      <c r="Z6" s="21">
        <f t="shared" ref="Z6:AH6" si="4">IF(Z7="",NA(),Z7)</f>
        <v>64.12</v>
      </c>
      <c r="AA6" s="21">
        <f t="shared" si="4"/>
        <v>76.62</v>
      </c>
      <c r="AB6" s="21">
        <f t="shared" si="4"/>
        <v>75.150000000000006</v>
      </c>
      <c r="AC6" s="21">
        <f t="shared" si="4"/>
        <v>72.3</v>
      </c>
      <c r="AD6" s="21">
        <f t="shared" si="4"/>
        <v>90.02</v>
      </c>
      <c r="AE6" s="21">
        <f t="shared" si="4"/>
        <v>93.76</v>
      </c>
      <c r="AF6" s="21">
        <f t="shared" si="4"/>
        <v>95.33</v>
      </c>
      <c r="AG6" s="21">
        <f t="shared" si="4"/>
        <v>92.17</v>
      </c>
      <c r="AH6" s="21">
        <f t="shared" si="4"/>
        <v>101.83</v>
      </c>
      <c r="AI6" s="20" t="str">
        <f>IF(AI7="","",IF(AI7="-","【-】","【"&amp;SUBSTITUTE(TEXT(AI7,"#,##0.00"),"-","△")&amp;"】"))</f>
        <v>【100.42】</v>
      </c>
      <c r="AJ6" s="21">
        <f>IF(AJ7="",NA(),AJ7)</f>
        <v>200.74</v>
      </c>
      <c r="AK6" s="21">
        <f t="shared" ref="AK6:AS6" si="5">IF(AK7="",NA(),AK7)</f>
        <v>260.3</v>
      </c>
      <c r="AL6" s="21">
        <f t="shared" si="5"/>
        <v>294.77</v>
      </c>
      <c r="AM6" s="21">
        <f t="shared" si="5"/>
        <v>302.58</v>
      </c>
      <c r="AN6" s="21">
        <f t="shared" si="5"/>
        <v>369.85</v>
      </c>
      <c r="AO6" s="21">
        <f t="shared" si="5"/>
        <v>221.28</v>
      </c>
      <c r="AP6" s="21">
        <f t="shared" si="5"/>
        <v>173.09</v>
      </c>
      <c r="AQ6" s="21">
        <f t="shared" si="5"/>
        <v>162.82</v>
      </c>
      <c r="AR6" s="21">
        <f t="shared" si="5"/>
        <v>193.62</v>
      </c>
      <c r="AS6" s="21">
        <f t="shared" si="5"/>
        <v>44.51</v>
      </c>
      <c r="AT6" s="20" t="str">
        <f>IF(AT7="","",IF(AT7="-","【-】","【"&amp;SUBSTITUTE(TEXT(AT7,"#,##0.00"),"-","△")&amp;"】"))</f>
        <v>【82.66】</v>
      </c>
      <c r="AU6" s="21">
        <f>IF(AU7="",NA(),AU7)</f>
        <v>53.33</v>
      </c>
      <c r="AV6" s="21">
        <f t="shared" ref="AV6:BD6" si="6">IF(AV7="",NA(),AV7)</f>
        <v>105.63</v>
      </c>
      <c r="AW6" s="21">
        <f t="shared" si="6"/>
        <v>82.92</v>
      </c>
      <c r="AX6" s="21">
        <f t="shared" si="6"/>
        <v>1.67</v>
      </c>
      <c r="AY6" s="21">
        <f t="shared" si="6"/>
        <v>-30.75</v>
      </c>
      <c r="AZ6" s="21">
        <f t="shared" si="6"/>
        <v>113.42</v>
      </c>
      <c r="BA6" s="21">
        <f t="shared" si="6"/>
        <v>117.39</v>
      </c>
      <c r="BB6" s="21">
        <f t="shared" si="6"/>
        <v>125.61</v>
      </c>
      <c r="BC6" s="21">
        <f t="shared" si="6"/>
        <v>67.75</v>
      </c>
      <c r="BD6" s="21">
        <f t="shared" si="6"/>
        <v>150.30000000000001</v>
      </c>
      <c r="BE6" s="20" t="str">
        <f>IF(BE7="","",IF(BE7="-","【-】","【"&amp;SUBSTITUTE(TEXT(BE7,"#,##0.00"),"-","△")&amp;"】"))</f>
        <v>【140.15】</v>
      </c>
      <c r="BF6" s="21">
        <f>IF(BF7="",NA(),BF7)</f>
        <v>1436.34</v>
      </c>
      <c r="BG6" s="21">
        <f t="shared" ref="BG6:BO6" si="7">IF(BG7="",NA(),BG7)</f>
        <v>1354</v>
      </c>
      <c r="BH6" s="21">
        <f t="shared" si="7"/>
        <v>1349.62</v>
      </c>
      <c r="BI6" s="21">
        <f t="shared" si="7"/>
        <v>1183.3499999999999</v>
      </c>
      <c r="BJ6" s="21">
        <f t="shared" si="7"/>
        <v>1278.76</v>
      </c>
      <c r="BK6" s="21">
        <f t="shared" si="7"/>
        <v>386.46</v>
      </c>
      <c r="BL6" s="21">
        <f t="shared" si="7"/>
        <v>421.25</v>
      </c>
      <c r="BM6" s="21">
        <f t="shared" si="7"/>
        <v>398.42</v>
      </c>
      <c r="BN6" s="21">
        <f t="shared" si="7"/>
        <v>393.35</v>
      </c>
      <c r="BO6" s="21">
        <f t="shared" si="7"/>
        <v>397.03</v>
      </c>
      <c r="BP6" s="20" t="str">
        <f>IF(BP7="","",IF(BP7="-","【-】","【"&amp;SUBSTITUTE(TEXT(BP7,"#,##0.00"),"-","△")&amp;"】"))</f>
        <v>【307.39】</v>
      </c>
      <c r="BQ6" s="21">
        <f>IF(BQ7="",NA(),BQ7)</f>
        <v>55</v>
      </c>
      <c r="BR6" s="21">
        <f t="shared" ref="BR6:BZ6" si="8">IF(BR7="",NA(),BR7)</f>
        <v>55.08</v>
      </c>
      <c r="BS6" s="21">
        <f t="shared" si="8"/>
        <v>60.09</v>
      </c>
      <c r="BT6" s="21">
        <f t="shared" si="8"/>
        <v>59.96</v>
      </c>
      <c r="BU6" s="21">
        <f t="shared" si="8"/>
        <v>61.55</v>
      </c>
      <c r="BV6" s="21">
        <f t="shared" si="8"/>
        <v>55.85</v>
      </c>
      <c r="BW6" s="21">
        <f t="shared" si="8"/>
        <v>53.23</v>
      </c>
      <c r="BX6" s="21">
        <f t="shared" si="8"/>
        <v>50.7</v>
      </c>
      <c r="BY6" s="21">
        <f t="shared" si="8"/>
        <v>48.13</v>
      </c>
      <c r="BZ6" s="21">
        <f t="shared" si="8"/>
        <v>46.58</v>
      </c>
      <c r="CA6" s="20" t="str">
        <f>IF(CA7="","",IF(CA7="-","【-】","【"&amp;SUBSTITUTE(TEXT(CA7,"#,##0.00"),"-","△")&amp;"】"))</f>
        <v>【57.03】</v>
      </c>
      <c r="CB6" s="21">
        <f>IF(CB7="",NA(),CB7)</f>
        <v>263.63</v>
      </c>
      <c r="CC6" s="21">
        <f t="shared" ref="CC6:CK6" si="9">IF(CC7="",NA(),CC7)</f>
        <v>265.95</v>
      </c>
      <c r="CD6" s="21">
        <f t="shared" si="9"/>
        <v>236.57</v>
      </c>
      <c r="CE6" s="21">
        <f t="shared" si="9"/>
        <v>243.66</v>
      </c>
      <c r="CF6" s="21">
        <f t="shared" si="9"/>
        <v>238.17</v>
      </c>
      <c r="CG6" s="21">
        <f t="shared" si="9"/>
        <v>287.91000000000003</v>
      </c>
      <c r="CH6" s="21">
        <f t="shared" si="9"/>
        <v>283.3</v>
      </c>
      <c r="CI6" s="21">
        <f t="shared" si="9"/>
        <v>289.81</v>
      </c>
      <c r="CJ6" s="21">
        <f t="shared" si="9"/>
        <v>301.54000000000002</v>
      </c>
      <c r="CK6" s="21">
        <f t="shared" si="9"/>
        <v>311.73</v>
      </c>
      <c r="CL6" s="20" t="str">
        <f>IF(CL7="","",IF(CL7="-","【-】","【"&amp;SUBSTITUTE(TEXT(CL7,"#,##0.00"),"-","△")&amp;"】"))</f>
        <v>【294.83】</v>
      </c>
      <c r="CM6" s="21">
        <f>IF(CM7="",NA(),CM7)</f>
        <v>58.27</v>
      </c>
      <c r="CN6" s="21">
        <f t="shared" ref="CN6:CV6" si="10">IF(CN7="",NA(),CN7)</f>
        <v>58.27</v>
      </c>
      <c r="CO6" s="21">
        <f t="shared" si="10"/>
        <v>58.27</v>
      </c>
      <c r="CP6" s="21">
        <f t="shared" si="10"/>
        <v>58.27</v>
      </c>
      <c r="CQ6" s="21">
        <f t="shared" si="10"/>
        <v>58.27</v>
      </c>
      <c r="CR6" s="21">
        <f t="shared" si="10"/>
        <v>54.93</v>
      </c>
      <c r="CS6" s="21">
        <f t="shared" si="10"/>
        <v>55.96</v>
      </c>
      <c r="CT6" s="21">
        <f t="shared" si="10"/>
        <v>56.45</v>
      </c>
      <c r="CU6" s="21">
        <f t="shared" si="10"/>
        <v>58.26</v>
      </c>
      <c r="CV6" s="21">
        <f t="shared" si="10"/>
        <v>56.76</v>
      </c>
      <c r="CW6" s="20" t="str">
        <f>IF(CW7="","",IF(CW7="-","【-】","【"&amp;SUBSTITUTE(TEXT(CW7,"#,##0.00"),"-","△")&amp;"】"))</f>
        <v>【84.27】</v>
      </c>
      <c r="CX6" s="21">
        <f>IF(CX7="",NA(),CX7)</f>
        <v>100</v>
      </c>
      <c r="CY6" s="21">
        <f t="shared" ref="CY6:DG6" si="11">IF(CY7="",NA(),CY7)</f>
        <v>100</v>
      </c>
      <c r="CZ6" s="21">
        <f t="shared" si="11"/>
        <v>100</v>
      </c>
      <c r="DA6" s="21">
        <f t="shared" si="11"/>
        <v>100</v>
      </c>
      <c r="DB6" s="21">
        <f t="shared" si="11"/>
        <v>100</v>
      </c>
      <c r="DC6" s="21">
        <f t="shared" si="11"/>
        <v>65.569999999999993</v>
      </c>
      <c r="DD6" s="21">
        <f t="shared" si="11"/>
        <v>60.12</v>
      </c>
      <c r="DE6" s="21">
        <f t="shared" si="11"/>
        <v>54.99</v>
      </c>
      <c r="DF6" s="21">
        <f t="shared" si="11"/>
        <v>66.430000000000007</v>
      </c>
      <c r="DG6" s="21">
        <f t="shared" si="11"/>
        <v>66.88</v>
      </c>
      <c r="DH6" s="20" t="str">
        <f>IF(DH7="","",IF(DH7="-","【-】","【"&amp;SUBSTITUTE(TEXT(DH7,"#,##0.00"),"-","△")&amp;"】"))</f>
        <v>【86.02】</v>
      </c>
      <c r="DI6" s="21">
        <f>IF(DI7="",NA(),DI7)</f>
        <v>10.41</v>
      </c>
      <c r="DJ6" s="21">
        <f t="shared" ref="DJ6:DR6" si="12">IF(DJ7="",NA(),DJ7)</f>
        <v>12.67</v>
      </c>
      <c r="DK6" s="21">
        <f t="shared" si="12"/>
        <v>14.98</v>
      </c>
      <c r="DL6" s="21">
        <f t="shared" si="12"/>
        <v>17.64</v>
      </c>
      <c r="DM6" s="21">
        <f t="shared" si="12"/>
        <v>19.670000000000002</v>
      </c>
      <c r="DN6" s="21">
        <f t="shared" si="12"/>
        <v>16.41</v>
      </c>
      <c r="DO6" s="21">
        <f t="shared" si="12"/>
        <v>16.63</v>
      </c>
      <c r="DP6" s="21">
        <f t="shared" si="12"/>
        <v>15.4</v>
      </c>
      <c r="DQ6" s="21">
        <f t="shared" si="12"/>
        <v>16.28</v>
      </c>
      <c r="DR6" s="21">
        <f t="shared" si="12"/>
        <v>16.75</v>
      </c>
      <c r="DS6" s="20" t="str">
        <f>IF(DS7="","",IF(DS7="-","【-】","【"&amp;SUBSTITUTE(TEXT(DS7,"#,##0.00"),"-","△")&amp;"】"))</f>
        <v>【22.91】</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2022</v>
      </c>
      <c r="C7" s="23">
        <v>151009</v>
      </c>
      <c r="D7" s="23">
        <v>46</v>
      </c>
      <c r="E7" s="23">
        <v>18</v>
      </c>
      <c r="F7" s="23">
        <v>0</v>
      </c>
      <c r="G7" s="23">
        <v>0</v>
      </c>
      <c r="H7" s="23" t="s">
        <v>96</v>
      </c>
      <c r="I7" s="23" t="s">
        <v>97</v>
      </c>
      <c r="J7" s="23" t="s">
        <v>98</v>
      </c>
      <c r="K7" s="23" t="s">
        <v>99</v>
      </c>
      <c r="L7" s="23" t="s">
        <v>100</v>
      </c>
      <c r="M7" s="23" t="s">
        <v>101</v>
      </c>
      <c r="N7" s="24" t="s">
        <v>102</v>
      </c>
      <c r="O7" s="24">
        <v>35.79</v>
      </c>
      <c r="P7" s="24">
        <v>0.13</v>
      </c>
      <c r="Q7" s="24">
        <v>100</v>
      </c>
      <c r="R7" s="24">
        <v>3674</v>
      </c>
      <c r="S7" s="24">
        <v>773914</v>
      </c>
      <c r="T7" s="24">
        <v>726.19</v>
      </c>
      <c r="U7" s="24">
        <v>1065.72</v>
      </c>
      <c r="V7" s="24">
        <v>1031</v>
      </c>
      <c r="W7" s="24">
        <v>0.01</v>
      </c>
      <c r="X7" s="24">
        <v>103100</v>
      </c>
      <c r="Y7" s="24">
        <v>64.97</v>
      </c>
      <c r="Z7" s="24">
        <v>64.12</v>
      </c>
      <c r="AA7" s="24">
        <v>76.62</v>
      </c>
      <c r="AB7" s="24">
        <v>75.150000000000006</v>
      </c>
      <c r="AC7" s="24">
        <v>72.3</v>
      </c>
      <c r="AD7" s="24">
        <v>90.02</v>
      </c>
      <c r="AE7" s="24">
        <v>93.76</v>
      </c>
      <c r="AF7" s="24">
        <v>95.33</v>
      </c>
      <c r="AG7" s="24">
        <v>92.17</v>
      </c>
      <c r="AH7" s="24">
        <v>101.83</v>
      </c>
      <c r="AI7" s="24">
        <v>100.42</v>
      </c>
      <c r="AJ7" s="24">
        <v>200.74</v>
      </c>
      <c r="AK7" s="24">
        <v>260.3</v>
      </c>
      <c r="AL7" s="24">
        <v>294.77</v>
      </c>
      <c r="AM7" s="24">
        <v>302.58</v>
      </c>
      <c r="AN7" s="24">
        <v>369.85</v>
      </c>
      <c r="AO7" s="24">
        <v>221.28</v>
      </c>
      <c r="AP7" s="24">
        <v>173.09</v>
      </c>
      <c r="AQ7" s="24">
        <v>162.82</v>
      </c>
      <c r="AR7" s="24">
        <v>193.62</v>
      </c>
      <c r="AS7" s="24">
        <v>44.51</v>
      </c>
      <c r="AT7" s="24">
        <v>82.66</v>
      </c>
      <c r="AU7" s="24">
        <v>53.33</v>
      </c>
      <c r="AV7" s="24">
        <v>105.63</v>
      </c>
      <c r="AW7" s="24">
        <v>82.92</v>
      </c>
      <c r="AX7" s="24">
        <v>1.67</v>
      </c>
      <c r="AY7" s="24">
        <v>-30.75</v>
      </c>
      <c r="AZ7" s="24">
        <v>113.42</v>
      </c>
      <c r="BA7" s="24">
        <v>117.39</v>
      </c>
      <c r="BB7" s="24">
        <v>125.61</v>
      </c>
      <c r="BC7" s="24">
        <v>67.75</v>
      </c>
      <c r="BD7" s="24">
        <v>150.30000000000001</v>
      </c>
      <c r="BE7" s="24">
        <v>140.15</v>
      </c>
      <c r="BF7" s="24">
        <v>1436.34</v>
      </c>
      <c r="BG7" s="24">
        <v>1354</v>
      </c>
      <c r="BH7" s="24">
        <v>1349.62</v>
      </c>
      <c r="BI7" s="24">
        <v>1183.3499999999999</v>
      </c>
      <c r="BJ7" s="24">
        <v>1278.76</v>
      </c>
      <c r="BK7" s="24">
        <v>386.46</v>
      </c>
      <c r="BL7" s="24">
        <v>421.25</v>
      </c>
      <c r="BM7" s="24">
        <v>398.42</v>
      </c>
      <c r="BN7" s="24">
        <v>393.35</v>
      </c>
      <c r="BO7" s="24">
        <v>397.03</v>
      </c>
      <c r="BP7" s="24">
        <v>307.39</v>
      </c>
      <c r="BQ7" s="24">
        <v>55</v>
      </c>
      <c r="BR7" s="24">
        <v>55.08</v>
      </c>
      <c r="BS7" s="24">
        <v>60.09</v>
      </c>
      <c r="BT7" s="24">
        <v>59.96</v>
      </c>
      <c r="BU7" s="24">
        <v>61.55</v>
      </c>
      <c r="BV7" s="24">
        <v>55.85</v>
      </c>
      <c r="BW7" s="24">
        <v>53.23</v>
      </c>
      <c r="BX7" s="24">
        <v>50.7</v>
      </c>
      <c r="BY7" s="24">
        <v>48.13</v>
      </c>
      <c r="BZ7" s="24">
        <v>46.58</v>
      </c>
      <c r="CA7" s="24">
        <v>57.03</v>
      </c>
      <c r="CB7" s="24">
        <v>263.63</v>
      </c>
      <c r="CC7" s="24">
        <v>265.95</v>
      </c>
      <c r="CD7" s="24">
        <v>236.57</v>
      </c>
      <c r="CE7" s="24">
        <v>243.66</v>
      </c>
      <c r="CF7" s="24">
        <v>238.17</v>
      </c>
      <c r="CG7" s="24">
        <v>287.91000000000003</v>
      </c>
      <c r="CH7" s="24">
        <v>283.3</v>
      </c>
      <c r="CI7" s="24">
        <v>289.81</v>
      </c>
      <c r="CJ7" s="24">
        <v>301.54000000000002</v>
      </c>
      <c r="CK7" s="24">
        <v>311.73</v>
      </c>
      <c r="CL7" s="24">
        <v>294.83</v>
      </c>
      <c r="CM7" s="24">
        <v>58.27</v>
      </c>
      <c r="CN7" s="24">
        <v>58.27</v>
      </c>
      <c r="CO7" s="24">
        <v>58.27</v>
      </c>
      <c r="CP7" s="24">
        <v>58.27</v>
      </c>
      <c r="CQ7" s="24">
        <v>58.27</v>
      </c>
      <c r="CR7" s="24">
        <v>54.93</v>
      </c>
      <c r="CS7" s="24">
        <v>55.96</v>
      </c>
      <c r="CT7" s="24">
        <v>56.45</v>
      </c>
      <c r="CU7" s="24">
        <v>58.26</v>
      </c>
      <c r="CV7" s="24">
        <v>56.76</v>
      </c>
      <c r="CW7" s="24">
        <v>84.27</v>
      </c>
      <c r="CX7" s="24">
        <v>100</v>
      </c>
      <c r="CY7" s="24">
        <v>100</v>
      </c>
      <c r="CZ7" s="24">
        <v>100</v>
      </c>
      <c r="DA7" s="24">
        <v>100</v>
      </c>
      <c r="DB7" s="24">
        <v>100</v>
      </c>
      <c r="DC7" s="24">
        <v>65.569999999999993</v>
      </c>
      <c r="DD7" s="24">
        <v>60.12</v>
      </c>
      <c r="DE7" s="24">
        <v>54.99</v>
      </c>
      <c r="DF7" s="24">
        <v>66.430000000000007</v>
      </c>
      <c r="DG7" s="24">
        <v>66.88</v>
      </c>
      <c r="DH7" s="24">
        <v>86.02</v>
      </c>
      <c r="DI7" s="24">
        <v>10.41</v>
      </c>
      <c r="DJ7" s="24">
        <v>12.67</v>
      </c>
      <c r="DK7" s="24">
        <v>14.98</v>
      </c>
      <c r="DL7" s="24">
        <v>17.64</v>
      </c>
      <c r="DM7" s="24">
        <v>19.670000000000002</v>
      </c>
      <c r="DN7" s="24">
        <v>16.41</v>
      </c>
      <c r="DO7" s="24">
        <v>16.63</v>
      </c>
      <c r="DP7" s="24">
        <v>15.4</v>
      </c>
      <c r="DQ7" s="24">
        <v>16.28</v>
      </c>
      <c r="DR7" s="24">
        <v>16.75</v>
      </c>
      <c r="DS7" s="24">
        <v>22.91</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2024-01-28T05:34:26Z</cp:lastPrinted>
  <dcterms:created xsi:type="dcterms:W3CDTF">2023-12-12T01:07:27Z</dcterms:created>
  <dcterms:modified xsi:type="dcterms:W3CDTF">2024-01-28T05:34:32Z</dcterms:modified>
  <cp:category/>
</cp:coreProperties>
</file>