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Rvssvfsv101\各課フォルダ\4001116000\2023年度\05_下水道経理\13_経理関係\17_財政課からの照会回答_2027年度廃棄\20240116_公営企業に係る経営比較分析表（令和４年度決算）の分析等について\３作業\"/>
    </mc:Choice>
  </mc:AlternateContent>
  <xr:revisionPtr revIDLastSave="0" documentId="13_ncr:1_{95A4C179-051F-45B1-8E00-0BEB3E5FC251}" xr6:coauthVersionLast="47" xr6:coauthVersionMax="47" xr10:uidLastSave="{00000000-0000-0000-0000-000000000000}"/>
  <workbookProtection workbookAlgorithmName="SHA-512" workbookHashValue="e6E14Bf1JAcbhhwOrEpJyu+IgEPxCNTC6wnU0KlPg4M+Z4TiGcoDtFKGzwKoWHlDfGYzaYnRz3VIuU1MLKz0BQ==" workbookSaltValue="t5fnrQFcm6fsa8mxjGHPH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E85" i="4"/>
  <c r="BB10" i="4"/>
  <c r="AT10" i="4"/>
  <c r="W10" i="4"/>
  <c r="P10" i="4"/>
  <c r="BB8" i="4"/>
  <c r="AT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<sst xmlns="http://schemas.openxmlformats.org/spreadsheetml/2006/main" count="231" uniqueCount="116">
  <si>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</si>
  <si>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</si>
  <si>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</si>
  <si>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</si>
  <si>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</si>
  <si>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</si>
  <si>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</si>
  <si>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</si>
  <si>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</si>
  <si>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</si>
  <si>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</si>
  <si>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</si>
  <si>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</si>
  <si>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</si>
  <si>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</si>
  <si>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</si>
  <si>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</si>
  <si>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</si>
  <si>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</si>
  <si>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</si>
  <si>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</si>
  <si>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</si>
  <si>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</si>
  <si>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</si>
  <si>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</si>
  <si>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</si>
  <si>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</si>
  <si>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</si>
  <si>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</si>
  <si>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</si>
  <si>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</si>
  <si>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</si>
  <si>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</si>
  <si>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</si>
  <si>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</si>
  <si>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</si>
  <si>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</si>
  <si>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</si>
  <si>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</si>
  <si>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</si>
  <si>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</si>
  <si>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</si>
  <si>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</si>
  <si>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</si>
  <si>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</si>
  <si>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</si>
  <si>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</si>
  <si>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</si>
  <si>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</si>
  <si>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</si>
  <si>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</si>
  <si>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</si>
  <si>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</si>
  <si>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</si>
  <si>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</si>
  <si>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</si>
  <si>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</si>
  <si>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</si>
  <si>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</si>
  <si>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</si>
  <si>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</si>
  <si>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</si>
  <si>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</si>
  <si>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</si>
  <si>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</si>
  <si>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</si>
  <si>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</si>
  <si>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</si>
  <si>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</si>
  <si>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</si>
  <si>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</si>
  <si>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</si>
  <si>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</si>
  <si>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</si>
  <si>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</si>
  <si>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</si>
  <si>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</si>
  <si>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</si>
  <si>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</si>
  <si>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</si>
  <si>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</si>
  <si>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</si>
  <si>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</si>
  <si>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</si>
  <si>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</si>
  <si>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</si>
  <si>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</si>
  <si>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</si>
  <si>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</si>
  <si>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</si>
  <si>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</si>
  <si>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</si>
  <si>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</si>
  <si>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</si>
  <si>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</si>
  <si>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</si>
  <si>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</si>
  <si>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</si>
  <si>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</si>
  <si>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</si>
  <si>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</si>
  <si>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</si>
  <si>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</si>
  <si>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</si>
  <si>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</si>
  <si>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</si>
  <si>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</si>
  <si>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</si>
  <si>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</si>
  <si>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</si>
  <si>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</si>
  <si>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</si>
  <si>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</si>
  <si>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9"/>
        <color theme="1"/>
        <rFont val="ＭＳ ゴシック"/>
        <family val="3"/>
        <charset val="128"/>
      </rPr>
      <t>①有形固定資産減価償却率は、類似団体と比較して低い値で推移しており、耐用年数を超えた管や施設等が少ないといえる。
②管渠老朽化率及び③管渠改善率も同様に、類似団体と比較して低い値で推移しているが、今後、管や施設の更新需要の増大が懸念される中、アセットマネジメント手法の考え方に基づき、計画的かつ効率的な更新を進めていく必要がある。</t>
    </r>
    <r>
      <rPr>
        <sz val="11"/>
        <color theme="1"/>
        <rFont val="ＭＳ ゴシック"/>
        <family val="3"/>
        <charset val="128"/>
      </rPr>
      <t xml:space="preserve">
</t>
    </r>
    <rPh sb="23" eb="24">
      <t>ヒク</t>
    </rPh>
    <rPh sb="25" eb="26">
      <t>アタイ</t>
    </rPh>
    <rPh sb="27" eb="29">
      <t>スイイ</t>
    </rPh>
    <rPh sb="73" eb="75">
      <t>ドウヨウ</t>
    </rPh>
    <rPh sb="86" eb="87">
      <t>ヒク</t>
    </rPh>
    <rPh sb="88" eb="89">
      <t>アタイ</t>
    </rPh>
    <rPh sb="90" eb="92">
      <t>スイイ</t>
    </rPh>
    <rPh sb="98" eb="100">
      <t>コンゴ</t>
    </rPh>
    <rPh sb="103" eb="105">
      <t>シセツ</t>
    </rPh>
    <rPh sb="106" eb="110">
      <t>コウシンジュヨウ</t>
    </rPh>
    <rPh sb="111" eb="113">
      <t>ゾウダイ</t>
    </rPh>
    <rPh sb="114" eb="116">
      <t>ケネン</t>
    </rPh>
    <rPh sb="119" eb="120">
      <t>ナカ</t>
    </rPh>
    <phoneticPr fontId="4"/>
  </si>
  <si>
    <t>　財務の健全性に係る指標は、人口減少等の影響による使用料収入の減少や、物価高騰による維持管理費の増加により、経常収支比率及び流動比率が低下しているものの、健全な経営ができているといえる。
　資産の健全性に係る指標は概ね良好であるが、今後、昭和50年以降に下水道全体計画区域内を急速に整備した管・施設が老朽化していくことが見込まれ、その更新需要への対応が課題となる。
　今後は、これらの課題を踏まえつつ、令和５～令和16年度までの「静岡市上下水道事業経営戦略（下水道編）」に基づき、限られた財源で、アセットマネジメント手法の考え方による計画的な設備投資を行い、引き続き持続可能な事業運営に努めていく。
　また、適切な使用料体系については、物価高騰等の状況を考慮し、「市民生活への影響」と「下水道事業への影響」を勘案したうえで、適切な時期で使用料体系の見直しを引き続き検討していく。</t>
    <rPh sb="18" eb="19">
      <t>ナド</t>
    </rPh>
    <rPh sb="35" eb="39">
      <t>ブッカコウトウ</t>
    </rPh>
    <rPh sb="48" eb="50">
      <t>ゾウカ</t>
    </rPh>
    <rPh sb="67" eb="69">
      <t>テイカ</t>
    </rPh>
    <rPh sb="95" eb="97">
      <t>シサン</t>
    </rPh>
    <rPh sb="98" eb="101">
      <t>ケンゼンセイ</t>
    </rPh>
    <rPh sb="102" eb="103">
      <t>カカ</t>
    </rPh>
    <rPh sb="104" eb="106">
      <t>シヒョウ</t>
    </rPh>
    <rPh sb="107" eb="108">
      <t>オオム</t>
    </rPh>
    <rPh sb="109" eb="111">
      <t>リョウコウ</t>
    </rPh>
    <rPh sb="116" eb="118">
      <t>コンゴ</t>
    </rPh>
    <rPh sb="119" eb="121">
      <t>ショウワ</t>
    </rPh>
    <rPh sb="123" eb="126">
      <t>ネンイコウ</t>
    </rPh>
    <rPh sb="127" eb="134">
      <t>ゲスイドウゼンタイケイカク</t>
    </rPh>
    <rPh sb="134" eb="137">
      <t>クイキナイ</t>
    </rPh>
    <rPh sb="138" eb="140">
      <t>キュウソク</t>
    </rPh>
    <rPh sb="141" eb="143">
      <t>セイビ</t>
    </rPh>
    <rPh sb="147" eb="149">
      <t>シセツ</t>
    </rPh>
    <rPh sb="150" eb="153">
      <t>ロウキュウカ</t>
    </rPh>
    <rPh sb="160" eb="162">
      <t>ミコ</t>
    </rPh>
    <rPh sb="167" eb="171">
      <t>コウシンジュヨウ</t>
    </rPh>
    <rPh sb="173" eb="175">
      <t>タイオウ</t>
    </rPh>
    <rPh sb="176" eb="178">
      <t>カダイ</t>
    </rPh>
    <rPh sb="184" eb="186">
      <t>コンゴ</t>
    </rPh>
    <rPh sb="192" eb="194">
      <t>カダイ</t>
    </rPh>
    <rPh sb="195" eb="196">
      <t>フ</t>
    </rPh>
    <rPh sb="201" eb="203">
      <t>レイワ</t>
    </rPh>
    <rPh sb="205" eb="207">
      <t>レイワ</t>
    </rPh>
    <rPh sb="209" eb="211">
      <t>ネンド</t>
    </rPh>
    <rPh sb="215" eb="218">
      <t>シズオカシ</t>
    </rPh>
    <rPh sb="218" eb="228">
      <t>ジョウゲスイドウジギョウケイエイセンリャク</t>
    </rPh>
    <rPh sb="229" eb="233">
      <t>ゲスイドウヘン</t>
    </rPh>
    <rPh sb="236" eb="237">
      <t>モト</t>
    </rPh>
    <rPh sb="240" eb="241">
      <t>カギ</t>
    </rPh>
    <rPh sb="244" eb="246">
      <t>ザイゲン</t>
    </rPh>
    <rPh sb="304" eb="306">
      <t>テキセツ</t>
    </rPh>
    <rPh sb="307" eb="310">
      <t>シヨウリョウ</t>
    </rPh>
    <rPh sb="310" eb="312">
      <t>タイケイ</t>
    </rPh>
    <rPh sb="318" eb="322">
      <t>ブッカコウトウ</t>
    </rPh>
    <rPh sb="322" eb="323">
      <t>ナド</t>
    </rPh>
    <rPh sb="324" eb="326">
      <t>ジョウキョウ</t>
    </rPh>
    <rPh sb="327" eb="329">
      <t>コウリョ</t>
    </rPh>
    <rPh sb="332" eb="336">
      <t>シミンセイカツ</t>
    </rPh>
    <rPh sb="338" eb="340">
      <t>エイキョウ</t>
    </rPh>
    <rPh sb="343" eb="348">
      <t>ゲスイドウジギョウ</t>
    </rPh>
    <rPh sb="350" eb="352">
      <t>エイキョウ</t>
    </rPh>
    <rPh sb="354" eb="356">
      <t>カンアン</t>
    </rPh>
    <phoneticPr fontId="4"/>
  </si>
  <si>
    <r>
      <t>　①経常収支比率は、過去５年間は100％以上となっており黒字経営を維持している。使用料収入は過去５年間減少傾向にあるものの、令和２・３年度は維持管理費や企業債利息の減少等に伴う費用の減少により上昇したが、４年度は原油価格・物価高騰</t>
    </r>
    <r>
      <rPr>
        <strike/>
        <sz val="9"/>
        <color theme="1"/>
        <rFont val="ＭＳ ゴシック"/>
        <family val="3"/>
        <charset val="128"/>
      </rPr>
      <t>等</t>
    </r>
    <r>
      <rPr>
        <sz val="9"/>
        <color theme="1"/>
        <rFont val="ＭＳ ゴシック"/>
        <family val="3"/>
        <charset val="128"/>
      </rPr>
      <t>に伴う費用の増加により約３ポイント低下した。
　③流動比率は、過去５年間類似団体と比べ良好な値を示している。企業債残高の減少等により令和２年度までは、上昇傾向にあったが、３・４年度は投資有価証券の購入や補てん財源の減少に伴う流動資産（現金預金）の減少により低下した。今後、物価高騰に伴う維持管理費の増加等により、指標値の低下が見込まれるため、現金預金</t>
    </r>
    <r>
      <rPr>
        <strike/>
        <sz val="9"/>
        <color theme="1"/>
        <rFont val="ＭＳ ゴシック"/>
        <family val="3"/>
        <charset val="128"/>
      </rPr>
      <t>等</t>
    </r>
    <r>
      <rPr>
        <sz val="9"/>
        <color theme="1"/>
        <rFont val="ＭＳ ゴシック"/>
        <family val="3"/>
        <charset val="128"/>
      </rPr>
      <t>など流動資産と併せて注視する必要がある。
　④企業債残高対事業規模比率は、過去５年間は類似団体と比較して大幅に上回っているが、企業債残高は年々減少しており、今後も償還額が借入額を上回ることから、当該値は減少することが見込まれる。なお、令和４年度以降は当該数値の算出方法を見直し、一般会計負担分を全額控除することとしたため、大幅に低下した。（従前は、減価償却費ベースの一般会計負担分は対象外としていた。）
　⑤経費回収率及び⑥汚水処理原価は、類似団体と比較して、普及率が低いことや、処理区域内の人口密度が低いことによる汚水処理経費に対する使用料収入が少ないことにより、類似団体平均値と比較して、経費回収率は100％を下回り、汚水処理原価は約20円高く約150円となっている。
　⑦施設利用率は、過去５年間は類似団体と比較して上回っているが、今後人口減少等社会情勢の変化に対応して、施設規模の適正化を図っていく必要がある。
　⑧水洗化率は、過去５年間は類似団体と比較して大きく下回っているが、年々向上している。新規供用開始区域への積極的な臨戸訪問により早期の接続につなげ、水洗化の促進に取り組んでいく必要がある。</t>
    </r>
    <rPh sb="14" eb="15">
      <t>アイダ</t>
    </rPh>
    <rPh sb="28" eb="30">
      <t>クロジ</t>
    </rPh>
    <rPh sb="30" eb="32">
      <t>ケイエイ</t>
    </rPh>
    <rPh sb="33" eb="35">
      <t>イジ</t>
    </rPh>
    <rPh sb="40" eb="45">
      <t>シヨウリョウシュウニュウ</t>
    </rPh>
    <rPh sb="46" eb="48">
      <t>カコ</t>
    </rPh>
    <rPh sb="49" eb="51">
      <t>ネンカン</t>
    </rPh>
    <rPh sb="51" eb="53">
      <t>ゲンショウ</t>
    </rPh>
    <rPh sb="53" eb="55">
      <t>ケイコウ</t>
    </rPh>
    <rPh sb="62" eb="64">
      <t>レイワ</t>
    </rPh>
    <rPh sb="67" eb="69">
      <t>ネンド</t>
    </rPh>
    <rPh sb="70" eb="75">
      <t>イジカンリヒ</t>
    </rPh>
    <rPh sb="76" eb="79">
      <t>キギョウサイ</t>
    </rPh>
    <rPh sb="79" eb="81">
      <t>リソク</t>
    </rPh>
    <rPh sb="82" eb="84">
      <t>ゲンショウ</t>
    </rPh>
    <rPh sb="84" eb="85">
      <t>ナド</t>
    </rPh>
    <rPh sb="86" eb="87">
      <t>トモナ</t>
    </rPh>
    <rPh sb="88" eb="90">
      <t>ヒヨウ</t>
    </rPh>
    <rPh sb="91" eb="93">
      <t>ゲンショウ</t>
    </rPh>
    <rPh sb="103" eb="105">
      <t>ネンド</t>
    </rPh>
    <rPh sb="106" eb="110">
      <t>ゲンユカカク</t>
    </rPh>
    <rPh sb="111" eb="113">
      <t>ブッカ</t>
    </rPh>
    <rPh sb="113" eb="115">
      <t>コウトウ</t>
    </rPh>
    <rPh sb="115" eb="116">
      <t>ナド</t>
    </rPh>
    <rPh sb="117" eb="118">
      <t>トモナ</t>
    </rPh>
    <rPh sb="119" eb="121">
      <t>ヒヨウ</t>
    </rPh>
    <rPh sb="122" eb="124">
      <t>ゾウカ</t>
    </rPh>
    <rPh sb="127" eb="128">
      <t>ヤク</t>
    </rPh>
    <rPh sb="133" eb="135">
      <t>テイカ</t>
    </rPh>
    <rPh sb="149" eb="153">
      <t>ルイジダンタイ</t>
    </rPh>
    <rPh sb="154" eb="155">
      <t>クラ</t>
    </rPh>
    <rPh sb="156" eb="158">
      <t>リョウコウ</t>
    </rPh>
    <rPh sb="159" eb="160">
      <t>アタイ</t>
    </rPh>
    <rPh sb="161" eb="162">
      <t>シメ</t>
    </rPh>
    <rPh sb="167" eb="170">
      <t>キギョウサイ</t>
    </rPh>
    <rPh sb="170" eb="172">
      <t>ザンダカ</t>
    </rPh>
    <rPh sb="173" eb="175">
      <t>ゲンショウ</t>
    </rPh>
    <rPh sb="175" eb="176">
      <t>ナド</t>
    </rPh>
    <rPh sb="179" eb="181">
      <t>レイワ</t>
    </rPh>
    <rPh sb="182" eb="184">
      <t>ネンド</t>
    </rPh>
    <rPh sb="188" eb="192">
      <t>ジョウショウケイコウ</t>
    </rPh>
    <rPh sb="198" eb="200">
      <t>レイワ</t>
    </rPh>
    <rPh sb="201" eb="203">
      <t>ネンド</t>
    </rPh>
    <rPh sb="204" eb="210">
      <t>トウシユウカショウケン</t>
    </rPh>
    <rPh sb="211" eb="213">
      <t>コウニュウ</t>
    </rPh>
    <rPh sb="214" eb="215">
      <t>ホ</t>
    </rPh>
    <rPh sb="217" eb="219">
      <t>ザイゲン</t>
    </rPh>
    <rPh sb="220" eb="222">
      <t>ゲンショウ</t>
    </rPh>
    <rPh sb="223" eb="224">
      <t>トモナ</t>
    </rPh>
    <rPh sb="225" eb="229">
      <t>リュウドウシサン</t>
    </rPh>
    <rPh sb="230" eb="234">
      <t>ゲンキンヨキン</t>
    </rPh>
    <rPh sb="236" eb="238">
      <t>ゲンショウ</t>
    </rPh>
    <rPh sb="246" eb="248">
      <t>コンゴ</t>
    </rPh>
    <rPh sb="249" eb="251">
      <t>ブッカ</t>
    </rPh>
    <rPh sb="251" eb="253">
      <t>コウトウ</t>
    </rPh>
    <rPh sb="254" eb="255">
      <t>トモナ</t>
    </rPh>
    <rPh sb="256" eb="260">
      <t>イジカンリ</t>
    </rPh>
    <rPh sb="260" eb="261">
      <t>ヒ</t>
    </rPh>
    <rPh sb="262" eb="264">
      <t>ゾウカ</t>
    </rPh>
    <rPh sb="264" eb="265">
      <t>ナド</t>
    </rPh>
    <rPh sb="288" eb="289">
      <t>ナド</t>
    </rPh>
    <rPh sb="333" eb="334">
      <t>カン</t>
    </rPh>
    <rPh sb="404" eb="406">
      <t>レイワ</t>
    </rPh>
    <rPh sb="407" eb="409">
      <t>ネンド</t>
    </rPh>
    <rPh sb="410" eb="414">
      <t>トウガイスウチ</t>
    </rPh>
    <rPh sb="414" eb="416">
      <t>イコウ</t>
    </rPh>
    <rPh sb="417" eb="421">
      <t>サンシュツホウホウ</t>
    </rPh>
    <rPh sb="422" eb="424">
      <t>ミナオ</t>
    </rPh>
    <rPh sb="426" eb="431">
      <t>ゲンカショウキャクヒ</t>
    </rPh>
    <rPh sb="431" eb="435">
      <t>イッパンカイケイ</t>
    </rPh>
    <rPh sb="435" eb="438">
      <t>フタンブン</t>
    </rPh>
    <rPh sb="439" eb="441">
      <t>ゼンガク</t>
    </rPh>
    <rPh sb="441" eb="443">
      <t>コウジョ</t>
    </rPh>
    <rPh sb="462" eb="464">
      <t>ジュウゼン</t>
    </rPh>
    <rPh sb="466" eb="470">
      <t>ゲンカショウキャク</t>
    </rPh>
    <rPh sb="485" eb="486">
      <t>ソト</t>
    </rPh>
    <rPh sb="610" eb="611">
      <t>ヤク</t>
    </rPh>
    <rPh sb="616" eb="617">
      <t>ヤク</t>
    </rPh>
    <rPh sb="642" eb="643">
      <t>カン</t>
    </rPh>
    <rPh sb="714" eb="715">
      <t>カン</t>
    </rPh>
    <rPh sb="725" eb="726">
      <t>オオ</t>
    </rPh>
    <rPh sb="790" eb="7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</si>
</sst>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trike/>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0.51</c:v>
                </c:pt>
                <c:pt idx="1">
                  <c:v>0.6</c:v>
                </c:pt>
                <c:pt idx="2">
                  <c:v>0.5</c:v>
                </c:pt>
                <c:pt idx="3">
                  <c:v>0.43</c:v>
                </c:pt>
                <c:pt idx="4">
                  <c:v>0.43</c:v>
                </c:pt>
              </c:numCache>
            </c:numRef>
          </c:val>
          <c:extLst>
            <c:ext xmlns:c16="http://schemas.microsoft.com/office/drawing/2014/chart" uri="{C3380CC4-5D6E-409C-BE32-E72D297353CC}">
              <c16:uniqueId val="{00000000-AC1B-4414-82C4-D4A0A37334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AC1B-4414-82C4-D4A0A37334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67.72</c:v>
                </c:pt>
                <c:pt idx="1">
                  <c:v>68.739999999999995</c:v>
                </c:pt>
                <c:pt idx="2">
                  <c:v>67.87</c:v>
                </c:pt>
                <c:pt idx="3">
                  <c:v>68.19</c:v>
                </c:pt>
                <c:pt idx="4">
                  <c:v>71.7</c:v>
                </c:pt>
              </c:numCache>
            </c:numRef>
          </c:val>
          <c:extLst>
            <c:ext xmlns:c16="http://schemas.microsoft.com/office/drawing/2014/chart" uri="{C3380CC4-5D6E-409C-BE32-E72D297353CC}">
              <c16:uniqueId val="{00000000-AE42-434A-970A-43450C1755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AE42-434A-970A-43450C1755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89.99</c:v>
                </c:pt>
                <c:pt idx="1">
                  <c:v>90.32</c:v>
                </c:pt>
                <c:pt idx="2">
                  <c:v>90.61</c:v>
                </c:pt>
                <c:pt idx="3">
                  <c:v>90.65</c:v>
                </c:pt>
                <c:pt idx="4">
                  <c:v>90.85</c:v>
                </c:pt>
              </c:numCache>
            </c:numRef>
          </c:val>
          <c:extLst>
            <c:ext xmlns:c16="http://schemas.microsoft.com/office/drawing/2014/chart" uri="{C3380CC4-5D6E-409C-BE32-E72D297353CC}">
              <c16:uniqueId val="{00000000-E25F-4C85-9653-7600756DD4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E25F-4C85-9653-7600756DD4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107.47</c:v>
                </c:pt>
                <c:pt idx="1">
                  <c:v>105.49</c:v>
                </c:pt>
                <c:pt idx="2">
                  <c:v>106.58</c:v>
                </c:pt>
                <c:pt idx="3">
                  <c:v>107.13</c:v>
                </c:pt>
                <c:pt idx="4">
                  <c:v>104.09</c:v>
                </c:pt>
              </c:numCache>
            </c:numRef>
          </c:val>
          <c:extLst>
            <c:ext xmlns:c16="http://schemas.microsoft.com/office/drawing/2014/chart" uri="{C3380CC4-5D6E-409C-BE32-E72D297353CC}">
              <c16:uniqueId val="{00000000-8EF1-4139-9028-E6904ED448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8EF1-4139-9028-E6904ED448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42.42</c:v>
                </c:pt>
                <c:pt idx="1">
                  <c:v>43.69</c:v>
                </c:pt>
                <c:pt idx="2">
                  <c:v>44.85</c:v>
                </c:pt>
                <c:pt idx="3">
                  <c:v>46.12</c:v>
                </c:pt>
                <c:pt idx="4">
                  <c:v>46.81</c:v>
                </c:pt>
              </c:numCache>
            </c:numRef>
          </c:val>
          <c:extLst>
            <c:ext xmlns:c16="http://schemas.microsoft.com/office/drawing/2014/chart" uri="{C3380CC4-5D6E-409C-BE32-E72D297353CC}">
              <c16:uniqueId val="{00000000-2756-4EA5-9568-75FEE6FEC0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2756-4EA5-9568-75FEE6FEC0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7.38</c:v>
                </c:pt>
                <c:pt idx="1">
                  <c:v>7.64</c:v>
                </c:pt>
                <c:pt idx="2">
                  <c:v>7.61</c:v>
                </c:pt>
                <c:pt idx="3">
                  <c:v>7.84</c:v>
                </c:pt>
                <c:pt idx="4">
                  <c:v>7.98</c:v>
                </c:pt>
              </c:numCache>
            </c:numRef>
          </c:val>
          <c:extLst>
            <c:ext xmlns:c16="http://schemas.microsoft.com/office/drawing/2014/chart" uri="{C3380CC4-5D6E-409C-BE32-E72D297353CC}">
              <c16:uniqueId val="{00000000-CE68-48C6-8920-B093E974E1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CE68-48C6-8920-B093E974E1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70-4F8C-A6D9-8DE39722A38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E970-4F8C-A6D9-8DE39722A38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107.88</c:v>
                </c:pt>
                <c:pt idx="1">
                  <c:v>108.67</c:v>
                </c:pt>
                <c:pt idx="2">
                  <c:v>113.35</c:v>
                </c:pt>
                <c:pt idx="3">
                  <c:v>105.47</c:v>
                </c:pt>
                <c:pt idx="4">
                  <c:v>93.59</c:v>
                </c:pt>
              </c:numCache>
            </c:numRef>
          </c:val>
          <c:extLst>
            <c:ext xmlns:c16="http://schemas.microsoft.com/office/drawing/2014/chart" uri="{C3380CC4-5D6E-409C-BE32-E72D297353CC}">
              <c16:uniqueId val="{00000000-4E06-4692-BD8A-9C64221459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4E06-4692-BD8A-9C64221459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1458.76</c:v>
                </c:pt>
                <c:pt idx="1">
                  <c:v>1452.31</c:v>
                </c:pt>
                <c:pt idx="2">
                  <c:v>1437.27</c:v>
                </c:pt>
                <c:pt idx="3">
                  <c:v>1432.46</c:v>
                </c:pt>
                <c:pt idx="4">
                  <c:v>746.35</c:v>
                </c:pt>
              </c:numCache>
            </c:numRef>
          </c:val>
          <c:extLst>
            <c:ext xmlns:c16="http://schemas.microsoft.com/office/drawing/2014/chart" uri="{C3380CC4-5D6E-409C-BE32-E72D297353CC}">
              <c16:uniqueId val="{00000000-3171-4FA0-B6C7-7EFD6930AD4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3171-4FA0-B6C7-7EFD6930AD4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99.99</c:v>
                </c:pt>
                <c:pt idx="3">
                  <c:v>99.7</c:v>
                </c:pt>
                <c:pt idx="4">
                  <c:v>99.99</c:v>
                </c:pt>
              </c:numCache>
            </c:numRef>
          </c:val>
          <c:extLst>
            <c:ext xmlns:c16="http://schemas.microsoft.com/office/drawing/2014/chart" uri="{C3380CC4-5D6E-409C-BE32-E72D297353CC}">
              <c16:uniqueId val="{00000000-7C2A-4F62-B2D9-738CE04F1C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7C2A-4F62-B2D9-738CE04F1C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150.99</c:v>
                </c:pt>
                <c:pt idx="1">
                  <c:v>151.03</c:v>
                </c:pt>
                <c:pt idx="2">
                  <c:v>149.24</c:v>
                </c:pt>
                <c:pt idx="3">
                  <c:v>149.83000000000001</c:v>
                </c:pt>
                <c:pt idx="4">
                  <c:v>150.02000000000001</c:v>
                </c:pt>
              </c:numCache>
            </c:numRef>
          </c:val>
          <c:extLst>
            <c:ext xmlns:c16="http://schemas.microsoft.com/office/drawing/2014/chart" uri="{C3380CC4-5D6E-409C-BE32-E72D297353CC}">
              <c16:uniqueId val="{00000000-AE74-4E15-B09E-3C9F47EB5D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AE74-4E15-B09E-3C9F47EB5D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5" zoomScale="124" zoomScaleNormal="124" workbookViewId="0">
      <selection activeCell="BH37" sqref="BG37:BH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静岡市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政令市等</v>
      </c>
      <c r="X8" s="71"/>
      <c r="Y8" s="71"/>
      <c r="Z8" s="71"/>
      <c r="AA8" s="71"/>
      <c r="AB8" s="71"/>
      <c r="AC8" s="71"/>
      <c r="AD8" s="72" t="str">
        <f>データ!$M$6</f>
        <v>自治体職員</v>
      </c>
      <c r="AE8" s="72"/>
      <c r="AF8" s="72"/>
      <c r="AG8" s="72"/>
      <c r="AH8" s="72"/>
      <c r="AI8" s="72"/>
      <c r="AJ8" s="72"/>
      <c r="AK8" s="3"/>
      <c r="AL8" s="51">
        <f>データ!S6</f>
        <v>683739</v>
      </c>
      <c r="AM8" s="51"/>
      <c r="AN8" s="51"/>
      <c r="AO8" s="51"/>
      <c r="AP8" s="51"/>
      <c r="AQ8" s="51"/>
      <c r="AR8" s="51"/>
      <c r="AS8" s="51"/>
      <c r="AT8" s="52">
        <f>データ!T6</f>
        <v>1411.93</v>
      </c>
      <c r="AU8" s="52"/>
      <c r="AV8" s="52"/>
      <c r="AW8" s="52"/>
      <c r="AX8" s="52"/>
      <c r="AY8" s="52"/>
      <c r="AZ8" s="52"/>
      <c r="BA8" s="52"/>
      <c r="BB8" s="52">
        <f>データ!U6</f>
        <v>484.26</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60.83</v>
      </c>
      <c r="J10" s="52"/>
      <c r="K10" s="52"/>
      <c r="L10" s="52"/>
      <c r="M10" s="52"/>
      <c r="N10" s="52"/>
      <c r="O10" s="52"/>
      <c r="P10" s="52">
        <f>データ!P6</f>
        <v>88.12</v>
      </c>
      <c r="Q10" s="52"/>
      <c r="R10" s="52"/>
      <c r="S10" s="52"/>
      <c r="T10" s="52"/>
      <c r="U10" s="52"/>
      <c r="V10" s="52"/>
      <c r="W10" s="52">
        <f>データ!Q6</f>
        <v>49.36</v>
      </c>
      <c r="X10" s="52"/>
      <c r="Y10" s="52"/>
      <c r="Z10" s="52"/>
      <c r="AA10" s="52"/>
      <c r="AB10" s="52"/>
      <c r="AC10" s="52"/>
      <c r="AD10" s="51">
        <f>データ!R6</f>
        <v>2770</v>
      </c>
      <c r="AE10" s="51"/>
      <c r="AF10" s="51"/>
      <c r="AG10" s="51"/>
      <c r="AH10" s="51"/>
      <c r="AI10" s="51"/>
      <c r="AJ10" s="51"/>
      <c r="AK10" s="2"/>
      <c r="AL10" s="51">
        <f>データ!V6</f>
        <v>600039</v>
      </c>
      <c r="AM10" s="51"/>
      <c r="AN10" s="51"/>
      <c r="AO10" s="51"/>
      <c r="AP10" s="51"/>
      <c r="AQ10" s="51"/>
      <c r="AR10" s="51"/>
      <c r="AS10" s="51"/>
      <c r="AT10" s="52">
        <f>データ!W6</f>
        <v>90.09</v>
      </c>
      <c r="AU10" s="52"/>
      <c r="AV10" s="52"/>
      <c r="AW10" s="52"/>
      <c r="AX10" s="52"/>
      <c r="AY10" s="52"/>
      <c r="AZ10" s="52"/>
      <c r="BA10" s="52"/>
      <c r="BB10" s="52">
        <f>データ!X6</f>
        <v>6660.44</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wIL+jpVWBuenqFjPyUDy0p0Z0aeDM3a7HiSl8eeJ/VGwe3a+3h0NBkUSSLRGtO5RIdLRZeQ2odO50jfCzYLFcQ==" saltValue="1lK9Cc8FNG750Vn6SIMu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221007</v>
      </c>
      <c r="D6" s="19">
        <f t="shared" si="3"/>
        <v>46</v>
      </c>
      <c r="E6" s="19">
        <f t="shared" si="3"/>
        <v>17</v>
      </c>
      <c r="F6" s="19">
        <f t="shared" si="3"/>
        <v>1</v>
      </c>
      <c r="G6" s="19">
        <f t="shared" si="3"/>
        <v>0</v>
      </c>
      <c r="H6" s="19" t="str">
        <f t="shared" si="3"/>
        <v>静岡県　静岡市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60.83</v>
      </c>
      <c r="P6" s="20">
        <f t="shared" si="3"/>
        <v>88.12</v>
      </c>
      <c r="Q6" s="20">
        <f t="shared" si="3"/>
        <v>49.36</v>
      </c>
      <c r="R6" s="20">
        <f t="shared" si="3"/>
        <v>2770</v>
      </c>
      <c r="S6" s="20">
        <f t="shared" si="3"/>
        <v>683739</v>
      </c>
      <c r="T6" s="20">
        <f t="shared" si="3"/>
        <v>1411.93</v>
      </c>
      <c r="U6" s="20">
        <f t="shared" si="3"/>
        <v>484.26</v>
      </c>
      <c r="V6" s="20">
        <f t="shared" si="3"/>
        <v>600039</v>
      </c>
      <c r="W6" s="20">
        <f t="shared" si="3"/>
        <v>90.09</v>
      </c>
      <c r="X6" s="20">
        <f t="shared" si="3"/>
        <v>6660.44</v>
      </c>
      <c r="Y6" s="21">
        <f>IF(Y7="",NA(),Y7)</f>
        <v>107.47</v>
      </c>
      <c r="Z6" s="21">
        <f t="shared" ref="Z6:AH6" si="4">IF(Z7="",NA(),Z7)</f>
        <v>105.49</v>
      </c>
      <c r="AA6" s="21">
        <f t="shared" si="4"/>
        <v>106.58</v>
      </c>
      <c r="AB6" s="21">
        <f t="shared" si="4"/>
        <v>107.13</v>
      </c>
      <c r="AC6" s="21">
        <f t="shared" si="4"/>
        <v>104.09</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107.88</v>
      </c>
      <c r="AV6" s="21">
        <f t="shared" ref="AV6:BD6" si="6">IF(AV7="",NA(),AV7)</f>
        <v>108.67</v>
      </c>
      <c r="AW6" s="21">
        <f t="shared" si="6"/>
        <v>113.35</v>
      </c>
      <c r="AX6" s="21">
        <f t="shared" si="6"/>
        <v>105.47</v>
      </c>
      <c r="AY6" s="21">
        <f t="shared" si="6"/>
        <v>93.59</v>
      </c>
      <c r="AZ6" s="21">
        <f t="shared" si="6"/>
        <v>70.08</v>
      </c>
      <c r="BA6" s="21">
        <f t="shared" si="6"/>
        <v>72.92</v>
      </c>
      <c r="BB6" s="21">
        <f t="shared" si="6"/>
        <v>71.39</v>
      </c>
      <c r="BC6" s="21">
        <f t="shared" si="6"/>
        <v>74.09</v>
      </c>
      <c r="BD6" s="21">
        <f t="shared" si="6"/>
        <v>71.900000000000006</v>
      </c>
      <c r="BE6" s="20" t="str">
        <f>IF(BE7="","",IF(BE7="-","【-】","【"&amp;SUBSTITUTE(TEXT(BE7,"#,##0.00"),"-","△")&amp;"】"))</f>
        <v>【73.44】</v>
      </c>
      <c r="BF6" s="21">
        <f>IF(BF7="",NA(),BF7)</f>
        <v>1458.76</v>
      </c>
      <c r="BG6" s="21">
        <f t="shared" ref="BG6:BO6" si="7">IF(BG7="",NA(),BG7)</f>
        <v>1452.31</v>
      </c>
      <c r="BH6" s="21">
        <f t="shared" si="7"/>
        <v>1437.27</v>
      </c>
      <c r="BI6" s="21">
        <f t="shared" si="7"/>
        <v>1432.46</v>
      </c>
      <c r="BJ6" s="21">
        <f t="shared" si="7"/>
        <v>746.35</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100</v>
      </c>
      <c r="BR6" s="21">
        <f t="shared" ref="BR6:BZ6" si="8">IF(BR7="",NA(),BR7)</f>
        <v>100</v>
      </c>
      <c r="BS6" s="21">
        <f t="shared" si="8"/>
        <v>99.99</v>
      </c>
      <c r="BT6" s="21">
        <f t="shared" si="8"/>
        <v>99.7</v>
      </c>
      <c r="BU6" s="21">
        <f t="shared" si="8"/>
        <v>99.99</v>
      </c>
      <c r="BV6" s="21">
        <f t="shared" si="8"/>
        <v>112.43</v>
      </c>
      <c r="BW6" s="21">
        <f t="shared" si="8"/>
        <v>110.92</v>
      </c>
      <c r="BX6" s="21">
        <f t="shared" si="8"/>
        <v>105.67</v>
      </c>
      <c r="BY6" s="21">
        <f t="shared" si="8"/>
        <v>105.37</v>
      </c>
      <c r="BZ6" s="21">
        <f t="shared" si="8"/>
        <v>99.93</v>
      </c>
      <c r="CA6" s="20" t="str">
        <f>IF(CA7="","",IF(CA7="-","【-】","【"&amp;SUBSTITUTE(TEXT(CA7,"#,##0.00"),"-","△")&amp;"】"))</f>
        <v>【97.61】</v>
      </c>
      <c r="CB6" s="21">
        <f>IF(CB7="",NA(),CB7)</f>
        <v>150.99</v>
      </c>
      <c r="CC6" s="21">
        <f t="shared" ref="CC6:CK6" si="9">IF(CC7="",NA(),CC7)</f>
        <v>151.03</v>
      </c>
      <c r="CD6" s="21">
        <f t="shared" si="9"/>
        <v>149.24</v>
      </c>
      <c r="CE6" s="21">
        <f t="shared" si="9"/>
        <v>149.83000000000001</v>
      </c>
      <c r="CF6" s="21">
        <f t="shared" si="9"/>
        <v>150.02000000000001</v>
      </c>
      <c r="CG6" s="21">
        <f t="shared" si="9"/>
        <v>118.55</v>
      </c>
      <c r="CH6" s="21">
        <f t="shared" si="9"/>
        <v>119.33</v>
      </c>
      <c r="CI6" s="21">
        <f t="shared" si="9"/>
        <v>118.72</v>
      </c>
      <c r="CJ6" s="21">
        <f t="shared" si="9"/>
        <v>120.5</v>
      </c>
      <c r="CK6" s="21">
        <f t="shared" si="9"/>
        <v>127.3</v>
      </c>
      <c r="CL6" s="20" t="str">
        <f>IF(CL7="","",IF(CL7="-","【-】","【"&amp;SUBSTITUTE(TEXT(CL7,"#,##0.00"),"-","△")&amp;"】"))</f>
        <v>【138.29】</v>
      </c>
      <c r="CM6" s="21">
        <f>IF(CM7="",NA(),CM7)</f>
        <v>67.72</v>
      </c>
      <c r="CN6" s="21">
        <f t="shared" ref="CN6:CV6" si="10">IF(CN7="",NA(),CN7)</f>
        <v>68.739999999999995</v>
      </c>
      <c r="CO6" s="21">
        <f t="shared" si="10"/>
        <v>67.87</v>
      </c>
      <c r="CP6" s="21">
        <f t="shared" si="10"/>
        <v>68.19</v>
      </c>
      <c r="CQ6" s="21">
        <f t="shared" si="10"/>
        <v>71.7</v>
      </c>
      <c r="CR6" s="21">
        <f t="shared" si="10"/>
        <v>57.38</v>
      </c>
      <c r="CS6" s="21">
        <f t="shared" si="10"/>
        <v>58.09</v>
      </c>
      <c r="CT6" s="21">
        <f t="shared" si="10"/>
        <v>58.16</v>
      </c>
      <c r="CU6" s="21">
        <f t="shared" si="10"/>
        <v>58.91</v>
      </c>
      <c r="CV6" s="21">
        <f t="shared" si="10"/>
        <v>58.31</v>
      </c>
      <c r="CW6" s="20" t="str">
        <f>IF(CW7="","",IF(CW7="-","【-】","【"&amp;SUBSTITUTE(TEXT(CW7,"#,##0.00"),"-","△")&amp;"】"))</f>
        <v>【59.10】</v>
      </c>
      <c r="CX6" s="21">
        <f>IF(CX7="",NA(),CX7)</f>
        <v>89.99</v>
      </c>
      <c r="CY6" s="21">
        <f t="shared" ref="CY6:DG6" si="11">IF(CY7="",NA(),CY7)</f>
        <v>90.32</v>
      </c>
      <c r="CZ6" s="21">
        <f t="shared" si="11"/>
        <v>90.61</v>
      </c>
      <c r="DA6" s="21">
        <f t="shared" si="11"/>
        <v>90.65</v>
      </c>
      <c r="DB6" s="21">
        <f t="shared" si="11"/>
        <v>90.85</v>
      </c>
      <c r="DC6" s="21">
        <f t="shared" si="11"/>
        <v>98.98</v>
      </c>
      <c r="DD6" s="21">
        <f t="shared" si="11"/>
        <v>99.01</v>
      </c>
      <c r="DE6" s="21">
        <f t="shared" si="11"/>
        <v>99.1</v>
      </c>
      <c r="DF6" s="21">
        <f t="shared" si="11"/>
        <v>99.16</v>
      </c>
      <c r="DG6" s="21">
        <f t="shared" si="11"/>
        <v>99.21</v>
      </c>
      <c r="DH6" s="20" t="str">
        <f>IF(DH7="","",IF(DH7="-","【-】","【"&amp;SUBSTITUTE(TEXT(DH7,"#,##0.00"),"-","△")&amp;"】"))</f>
        <v>【95.82】</v>
      </c>
      <c r="DI6" s="21">
        <f>IF(DI7="",NA(),DI7)</f>
        <v>42.42</v>
      </c>
      <c r="DJ6" s="21">
        <f t="shared" ref="DJ6:DR6" si="12">IF(DJ7="",NA(),DJ7)</f>
        <v>43.69</v>
      </c>
      <c r="DK6" s="21">
        <f t="shared" si="12"/>
        <v>44.85</v>
      </c>
      <c r="DL6" s="21">
        <f t="shared" si="12"/>
        <v>46.12</v>
      </c>
      <c r="DM6" s="21">
        <f t="shared" si="12"/>
        <v>46.81</v>
      </c>
      <c r="DN6" s="21">
        <f t="shared" si="12"/>
        <v>47.06</v>
      </c>
      <c r="DO6" s="21">
        <f t="shared" si="12"/>
        <v>48.25</v>
      </c>
      <c r="DP6" s="21">
        <f t="shared" si="12"/>
        <v>49.35</v>
      </c>
      <c r="DQ6" s="21">
        <f t="shared" si="12"/>
        <v>50.38</v>
      </c>
      <c r="DR6" s="21">
        <f t="shared" si="12"/>
        <v>51.54</v>
      </c>
      <c r="DS6" s="20" t="str">
        <f>IF(DS7="","",IF(DS7="-","【-】","【"&amp;SUBSTITUTE(TEXT(DS7,"#,##0.00"),"-","△")&amp;"】"))</f>
        <v>【39.74】</v>
      </c>
      <c r="DT6" s="21">
        <f>IF(DT7="",NA(),DT7)</f>
        <v>7.38</v>
      </c>
      <c r="DU6" s="21">
        <f t="shared" ref="DU6:EC6" si="13">IF(DU7="",NA(),DU7)</f>
        <v>7.64</v>
      </c>
      <c r="DV6" s="21">
        <f t="shared" si="13"/>
        <v>7.61</v>
      </c>
      <c r="DW6" s="21">
        <f t="shared" si="13"/>
        <v>7.84</v>
      </c>
      <c r="DX6" s="21">
        <f t="shared" si="13"/>
        <v>7.98</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0.51</v>
      </c>
      <c r="EF6" s="21">
        <f t="shared" ref="EF6:EN6" si="14">IF(EF7="",NA(),EF7)</f>
        <v>0.6</v>
      </c>
      <c r="EG6" s="21">
        <f t="shared" si="14"/>
        <v>0.5</v>
      </c>
      <c r="EH6" s="21">
        <f t="shared" si="14"/>
        <v>0.43</v>
      </c>
      <c r="EI6" s="21">
        <f t="shared" si="14"/>
        <v>0.43</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15">
      <c r="A7" s="14"/>
      <c r="B7" s="23">
        <v>2022</v>
      </c>
      <c r="C7" s="23">
        <v>221007</v>
      </c>
      <c r="D7" s="23">
        <v>46</v>
      </c>
      <c r="E7" s="23">
        <v>17</v>
      </c>
      <c r="F7" s="23">
        <v>1</v>
      </c>
      <c r="G7" s="23">
        <v>0</v>
      </c>
      <c r="H7" s="23" t="s">
        <v>96</v>
      </c>
      <c r="I7" s="23" t="s">
        <v>97</v>
      </c>
      <c r="J7" s="23" t="s">
        <v>98</v>
      </c>
      <c r="K7" s="23" t="s">
        <v>99</v>
      </c>
      <c r="L7" s="23" t="s">
        <v>100</v>
      </c>
      <c r="M7" s="23" t="s">
        <v>101</v>
      </c>
      <c r="N7" s="24" t="s">
        <v>102</v>
      </c>
      <c r="O7" s="24">
        <v>60.83</v>
      </c>
      <c r="P7" s="24">
        <v>88.12</v>
      </c>
      <c r="Q7" s="24">
        <v>49.36</v>
      </c>
      <c r="R7" s="24">
        <v>2770</v>
      </c>
      <c r="S7" s="24">
        <v>683739</v>
      </c>
      <c r="T7" s="24">
        <v>1411.93</v>
      </c>
      <c r="U7" s="24">
        <v>484.26</v>
      </c>
      <c r="V7" s="24">
        <v>600039</v>
      </c>
      <c r="W7" s="24">
        <v>90.09</v>
      </c>
      <c r="X7" s="24">
        <v>6660.44</v>
      </c>
      <c r="Y7" s="24">
        <v>107.47</v>
      </c>
      <c r="Z7" s="24">
        <v>105.49</v>
      </c>
      <c r="AA7" s="24">
        <v>106.58</v>
      </c>
      <c r="AB7" s="24">
        <v>107.13</v>
      </c>
      <c r="AC7" s="24">
        <v>104.09</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107.88</v>
      </c>
      <c r="AV7" s="24">
        <v>108.67</v>
      </c>
      <c r="AW7" s="24">
        <v>113.35</v>
      </c>
      <c r="AX7" s="24">
        <v>105.47</v>
      </c>
      <c r="AY7" s="24">
        <v>93.59</v>
      </c>
      <c r="AZ7" s="24">
        <v>70.08</v>
      </c>
      <c r="BA7" s="24">
        <v>72.92</v>
      </c>
      <c r="BB7" s="24">
        <v>71.39</v>
      </c>
      <c r="BC7" s="24">
        <v>74.09</v>
      </c>
      <c r="BD7" s="24">
        <v>71.900000000000006</v>
      </c>
      <c r="BE7" s="24">
        <v>73.44</v>
      </c>
      <c r="BF7" s="24">
        <v>1458.76</v>
      </c>
      <c r="BG7" s="24">
        <v>1452.31</v>
      </c>
      <c r="BH7" s="24">
        <v>1437.27</v>
      </c>
      <c r="BI7" s="24">
        <v>1432.46</v>
      </c>
      <c r="BJ7" s="24">
        <v>746.35</v>
      </c>
      <c r="BK7" s="24">
        <v>537.13</v>
      </c>
      <c r="BL7" s="24">
        <v>531.38</v>
      </c>
      <c r="BM7" s="24">
        <v>551.04</v>
      </c>
      <c r="BN7" s="24">
        <v>523.58000000000004</v>
      </c>
      <c r="BO7" s="24">
        <v>508.99</v>
      </c>
      <c r="BP7" s="24">
        <v>652.82000000000005</v>
      </c>
      <c r="BQ7" s="24">
        <v>100</v>
      </c>
      <c r="BR7" s="24">
        <v>100</v>
      </c>
      <c r="BS7" s="24">
        <v>99.99</v>
      </c>
      <c r="BT7" s="24">
        <v>99.7</v>
      </c>
      <c r="BU7" s="24">
        <v>99.99</v>
      </c>
      <c r="BV7" s="24">
        <v>112.43</v>
      </c>
      <c r="BW7" s="24">
        <v>110.92</v>
      </c>
      <c r="BX7" s="24">
        <v>105.67</v>
      </c>
      <c r="BY7" s="24">
        <v>105.37</v>
      </c>
      <c r="BZ7" s="24">
        <v>99.93</v>
      </c>
      <c r="CA7" s="24">
        <v>97.61</v>
      </c>
      <c r="CB7" s="24">
        <v>150.99</v>
      </c>
      <c r="CC7" s="24">
        <v>151.03</v>
      </c>
      <c r="CD7" s="24">
        <v>149.24</v>
      </c>
      <c r="CE7" s="24">
        <v>149.83000000000001</v>
      </c>
      <c r="CF7" s="24">
        <v>150.02000000000001</v>
      </c>
      <c r="CG7" s="24">
        <v>118.55</v>
      </c>
      <c r="CH7" s="24">
        <v>119.33</v>
      </c>
      <c r="CI7" s="24">
        <v>118.72</v>
      </c>
      <c r="CJ7" s="24">
        <v>120.5</v>
      </c>
      <c r="CK7" s="24">
        <v>127.3</v>
      </c>
      <c r="CL7" s="24">
        <v>138.29</v>
      </c>
      <c r="CM7" s="24">
        <v>67.72</v>
      </c>
      <c r="CN7" s="24">
        <v>68.739999999999995</v>
      </c>
      <c r="CO7" s="24">
        <v>67.87</v>
      </c>
      <c r="CP7" s="24">
        <v>68.19</v>
      </c>
      <c r="CQ7" s="24">
        <v>71.7</v>
      </c>
      <c r="CR7" s="24">
        <v>57.38</v>
      </c>
      <c r="CS7" s="24">
        <v>58.09</v>
      </c>
      <c r="CT7" s="24">
        <v>58.16</v>
      </c>
      <c r="CU7" s="24">
        <v>58.91</v>
      </c>
      <c r="CV7" s="24">
        <v>58.31</v>
      </c>
      <c r="CW7" s="24">
        <v>59.1</v>
      </c>
      <c r="CX7" s="24">
        <v>89.99</v>
      </c>
      <c r="CY7" s="24">
        <v>90.32</v>
      </c>
      <c r="CZ7" s="24">
        <v>90.61</v>
      </c>
      <c r="DA7" s="24">
        <v>90.65</v>
      </c>
      <c r="DB7" s="24">
        <v>90.85</v>
      </c>
      <c r="DC7" s="24">
        <v>98.98</v>
      </c>
      <c r="DD7" s="24">
        <v>99.01</v>
      </c>
      <c r="DE7" s="24">
        <v>99.1</v>
      </c>
      <c r="DF7" s="24">
        <v>99.16</v>
      </c>
      <c r="DG7" s="24">
        <v>99.21</v>
      </c>
      <c r="DH7" s="24">
        <v>95.82</v>
      </c>
      <c r="DI7" s="24">
        <v>42.42</v>
      </c>
      <c r="DJ7" s="24">
        <v>43.69</v>
      </c>
      <c r="DK7" s="24">
        <v>44.85</v>
      </c>
      <c r="DL7" s="24">
        <v>46.12</v>
      </c>
      <c r="DM7" s="24">
        <v>46.81</v>
      </c>
      <c r="DN7" s="24">
        <v>47.06</v>
      </c>
      <c r="DO7" s="24">
        <v>48.25</v>
      </c>
      <c r="DP7" s="24">
        <v>49.35</v>
      </c>
      <c r="DQ7" s="24">
        <v>50.38</v>
      </c>
      <c r="DR7" s="24">
        <v>51.54</v>
      </c>
      <c r="DS7" s="24">
        <v>39.74</v>
      </c>
      <c r="DT7" s="24">
        <v>7.38</v>
      </c>
      <c r="DU7" s="24">
        <v>7.64</v>
      </c>
      <c r="DV7" s="24">
        <v>7.61</v>
      </c>
      <c r="DW7" s="24">
        <v>7.84</v>
      </c>
      <c r="DX7" s="24">
        <v>7.98</v>
      </c>
      <c r="DY7" s="24">
        <v>9.6300000000000008</v>
      </c>
      <c r="DZ7" s="24">
        <v>10.76</v>
      </c>
      <c r="EA7" s="24">
        <v>12.06</v>
      </c>
      <c r="EB7" s="24">
        <v>13.41</v>
      </c>
      <c r="EC7" s="24">
        <v>15.06</v>
      </c>
      <c r="ED7" s="24">
        <v>7.62</v>
      </c>
      <c r="EE7" s="24">
        <v>0.51</v>
      </c>
      <c r="EF7" s="24">
        <v>0.6</v>
      </c>
      <c r="EG7" s="24">
        <v>0.5</v>
      </c>
      <c r="EH7" s="24">
        <v>0.43</v>
      </c>
      <c r="EI7" s="24">
        <v>0.43</v>
      </c>
      <c r="EJ7" s="24">
        <v>0.39</v>
      </c>
      <c r="EK7" s="24">
        <v>0.41</v>
      </c>
      <c r="EL7" s="24">
        <v>0.41</v>
      </c>
      <c r="EM7" s="24">
        <v>0.45</v>
      </c>
      <c r="EN7" s="24">
        <v>0.44</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　貴志</cp:lastModifiedBy>
  <cp:lastPrinted>2024-01-23T09:48:24Z</cp:lastPrinted>
  <dcterms:created xsi:type="dcterms:W3CDTF">2023-12-12T00:47:19Z</dcterms:created>
  <dcterms:modified xsi:type="dcterms:W3CDTF">2024-01-29T08:40:34Z</dcterms:modified>
  <cp:category/>
</cp:coreProperties>
</file>