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Rvssvfsv101\各課フォルダ\4001116000\2023年度\05_下水道経理\13_経理関係\17_財政課からの照会回答_2027年度廃棄\20240116_公営企業に係る経営比較分析表（令和４年度決算）の分析等について\３作業\"/>
    </mc:Choice>
  </mc:AlternateContent>
  <xr:revisionPtr revIDLastSave="0" documentId="13_ncr:1_{95A4C179-051F-45B1-8E00-0BEB3E5FC251}" xr6:coauthVersionLast="47" xr6:coauthVersionMax="47" xr10:uidLastSave="{00000000-0000-0000-0000-000000000000}"/>
  <workbookProtection workbookAlgorithmName="SHA-512" workbookHashValue="e6E14Bf1JAcbhhwOrEpJyu+IgEPxCNTC6wnU0KlPg4M+Z4TiGcoDtFKGzwKoWHlDfGYzaYnRz3VIuU1MLKz0BQ==" workbookSaltValue="t5fnrQFcm6fsa8mxjGHPHg==" workbookSpinCount="100000" lockStructure="1"/>
  <bookViews>
    <workbookView xWindow="-120" yWindow="-120" windowWidth="29040" windowHeight="1572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M85" i="4" s="1"/>
  <c r="DR6" i="5"/>
  <c r="DQ6" i="5"/>
  <c r="DP6" i="5"/>
  <c r="DO6" i="5"/>
  <c r="DN6" i="5"/>
  <c r="DM6" i="5"/>
  <c r="DL6" i="5"/>
  <c r="DK6" i="5"/>
  <c r="DJ6" i="5"/>
  <c r="DI6" i="5"/>
  <c r="DH6" i="5"/>
  <c r="L85" i="4" s="1"/>
  <c r="DG6" i="5"/>
  <c r="DF6" i="5"/>
  <c r="DE6" i="5"/>
  <c r="DD6" i="5"/>
  <c r="DC6" i="5"/>
  <c r="DB6" i="5"/>
  <c r="DA6" i="5"/>
  <c r="CZ6" i="5"/>
  <c r="CY6" i="5"/>
  <c r="CX6" i="5"/>
  <c r="CW6" i="5"/>
  <c r="K85" i="4" s="1"/>
  <c r="CV6" i="5"/>
  <c r="CU6" i="5"/>
  <c r="CT6" i="5"/>
  <c r="CS6" i="5"/>
  <c r="CR6" i="5"/>
  <c r="CQ6" i="5"/>
  <c r="CP6" i="5"/>
  <c r="CO6" i="5"/>
  <c r="CN6" i="5"/>
  <c r="CM6" i="5"/>
  <c r="CL6" i="5"/>
  <c r="J85" i="4" s="1"/>
  <c r="CK6" i="5"/>
  <c r="CJ6" i="5"/>
  <c r="CI6" i="5"/>
  <c r="CH6" i="5"/>
  <c r="CG6" i="5"/>
  <c r="CF6" i="5"/>
  <c r="CE6" i="5"/>
  <c r="CD6" i="5"/>
  <c r="CC6" i="5"/>
  <c r="CB6" i="5"/>
  <c r="CA6" i="5"/>
  <c r="I85"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AL8" i="4" s="1"/>
  <c r="R6" i="5"/>
  <c r="AD10" i="4" s="1"/>
  <c r="Q6" i="5"/>
  <c r="P6" i="5"/>
  <c r="O6" i="5"/>
  <c r="I10" i="4" s="1"/>
  <c r="N6" i="5"/>
  <c r="B10" i="4" s="1"/>
  <c r="M6" i="5"/>
  <c r="AD8" i="4" s="1"/>
  <c r="L6" i="5"/>
  <c r="W8" i="4" s="1"/>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H85" i="4"/>
  <c r="G85" i="4"/>
  <c r="E85" i="4"/>
  <c r="BB10" i="4"/>
  <c r="AT10" i="4"/>
  <c r="W10" i="4"/>
  <c r="P10" i="4"/>
  <c r="BB8" i="4"/>
  <c r="AT8" i="4"/>
  <c r="P8" i="4"/>
  <c r="B8" i="4"/>
  <c r="B6" i="4"/>
</calcChain>
</file>

<file path=xl/sharedStrings.xml><?xml version="1.0" encoding="utf-8"?>
<sst xmlns="http://schemas.openxmlformats.org/spreadsheetml/2006/main" count="231" uniqueCount="116">
  <si>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</si>
  <si>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</si>
  <si>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</si>
  <si>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</si>
  <si>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</si>
  <si>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</si>
  <si>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</si>
  <si>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</si>
  <si>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</si>
  <si>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</si>
  <si>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</si>
  <si>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</si>
  <si>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</si>
  <si>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</si>
  <si>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</si>
  <si>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</si>
  <si>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</si>
  <si>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</si>
  <si>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</si>
  <si>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</si>
  <si>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</si>
  <si>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</si>
  <si>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</si>
  <si>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</si>
  <si>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</si>
  <si>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</si>
  <si>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</si>
  <si>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</si>
  <si>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</si>
  <si>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</si>
  <si>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</si>
  <si>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</si>
  <si>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</si>
  <si>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</si>
  <si>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</si>
  <si>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</si>
  <si>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</si>
  <si>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</si>
  <si>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</si>
  <si>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</si>
  <si>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</si>
  <si>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</si>
  <si>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</si>
  <si>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</si>
  <si>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</si>
  <si>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</si>
  <si>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</si>
  <si>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</si>
  <si>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</si>
  <si>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</si>
  <si>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</si>
  <si>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</si>
  <si>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</si>
  <si>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</si>
  <si>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</si>
  <si>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</si>
  <si>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</si>
  <si>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</si>
  <si>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</si>
  <si>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</si>
  <si>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</si>
  <si>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</si>
  <si>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</si>
  <si>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</si>
  <si>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</si>
  <si>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</si>
  <si>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</si>
  <si>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</si>
  <si>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</si>
  <si>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</si>
  <si>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</si>
  <si>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</si>
  <si>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</si>
  <si>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</si>
  <si>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</si>
  <si>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</si>
  <si>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</si>
  <si>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</si>
  <si>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</si>
  <si>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</si>
  <si>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</si>
  <si>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</si>
  <si>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</si>
  <si>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</si>
  <si>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</si>
  <si>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</si>
  <si>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</si>
  <si>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</si>
  <si>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</si>
  <si>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</si>
  <si>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</si>
  <si>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</si>
  <si>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</si>
  <si>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</si>
  <si>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</si>
  <si>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</si>
  <si>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静岡県　静岡市</t>
  </si>
  <si>
    <t>法適用</t>
  </si>
  <si>
    <t>下水道事業</t>
  </si>
  <si>
    <t>公共下水道</t>
  </si>
  <si>
    <t>政令市等</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</si>
  <si>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</si>
  <si>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</si>
  <si>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</si>
  <si>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</si>
  <si>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</si>
  <si>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</si>
  <si>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</si>
  <si>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</si>
  <si>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</si>
  <si>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</si>
  <si>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</si>
  <si>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</si>
  <si>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r>
      <rPr>
        <sz val="9"/>
        <color theme="1"/>
        <rFont val="ＭＳ ゴシック"/>
        <family val="3"/>
        <charset val="128"/>
      </rPr>
      <t>①有形固定資産減価償却率は、類似団体と比較して低い値で推移しており、耐用年数を超えた管や施設等が少ないといえる。
②管渠老朽化率及び③管渠改善率も同様に、類似団体と比較して低い値で推移しているが、今後、管や施設の更新需要の増大が懸念される中、アセットマネジメント手法の考え方に基づき、計画的かつ効率的な更新を進めていく必要がある。</t>
    </r>
    <r>
      <rPr>
        <sz val="11"/>
        <color theme="1"/>
        <rFont val="ＭＳ ゴシック"/>
        <family val="3"/>
        <charset val="128"/>
      </rPr>
      <t xml:space="preserve">
</t>
    </r>
    <rPh sb="23" eb="24">
      <t>ヒク</t>
    </rPh>
    <rPh sb="25" eb="26">
      <t>アタイ</t>
    </rPh>
    <rPh sb="27" eb="29">
      <t>スイイ</t>
    </rPh>
    <rPh sb="73" eb="75">
      <t>ドウヨウ</t>
    </rPh>
    <rPh sb="86" eb="87">
      <t>ヒク</t>
    </rPh>
    <rPh sb="88" eb="89">
      <t>アタイ</t>
    </rPh>
    <rPh sb="90" eb="92">
      <t>スイイ</t>
    </rPh>
    <rPh sb="98" eb="100">
      <t>コンゴ</t>
    </rPh>
    <rPh sb="103" eb="105">
      <t>シセツ</t>
    </rPh>
    <rPh sb="106" eb="110">
      <t>コウシンジュヨウ</t>
    </rPh>
    <rPh sb="111" eb="113">
      <t>ゾウダイ</t>
    </rPh>
    <rPh sb="114" eb="116">
      <t>ケネン</t>
    </rPh>
    <rPh sb="119" eb="120">
      <t>ナカ</t>
    </rPh>
    <phoneticPr fontId="4"/>
  </si>
  <si>
    <t>　財務の健全性に係る指標は、人口減少等の影響による使用料収入の減少や、物価高騰による維持管理費の増加により、経常収支比率及び流動比率が低下しているものの、健全な経営ができているといえる。
　資産の健全性に係る指標は概ね良好であるが、今後、昭和50年以降に下水道全体計画区域内を急速に整備した管・施設が老朽化していくことが見込まれ、その更新需要への対応が課題となる。
　今後は、これらの課題を踏まえつつ、令和５～令和16年度までの「静岡市上下水道事業経営戦略（下水道編）」に基づき、限られた財源で、アセットマネジメント手法の考え方による計画的な設備投資を行い、引き続き持続可能な事業運営に努めていく。
　また、適切な使用料体系については、物価高騰等の状況を考慮し、「市民生活への影響」と「下水道事業への影響」を勘案したうえで、適切な時期で使用料体系の見直しを引き続き検討していく。</t>
    <rPh sb="18" eb="19">
      <t>ナド</t>
    </rPh>
    <rPh sb="35" eb="39">
      <t>ブッカコウトウ</t>
    </rPh>
    <rPh sb="48" eb="50">
      <t>ゾウカ</t>
    </rPh>
    <rPh sb="67" eb="69">
      <t>テイカ</t>
    </rPh>
    <rPh sb="95" eb="97">
      <t>シサン</t>
    </rPh>
    <rPh sb="98" eb="101">
      <t>ケンゼンセイ</t>
    </rPh>
    <rPh sb="102" eb="103">
      <t>カカ</t>
    </rPh>
    <rPh sb="104" eb="106">
      <t>シヒョウ</t>
    </rPh>
    <rPh sb="107" eb="108">
      <t>オオム</t>
    </rPh>
    <rPh sb="109" eb="111">
      <t>リョウコウ</t>
    </rPh>
    <rPh sb="116" eb="118">
      <t>コンゴ</t>
    </rPh>
    <rPh sb="119" eb="121">
      <t>ショウワ</t>
    </rPh>
    <rPh sb="123" eb="126">
      <t>ネンイコウ</t>
    </rPh>
    <rPh sb="127" eb="134">
      <t>ゲスイドウゼンタイケイカク</t>
    </rPh>
    <rPh sb="134" eb="137">
      <t>クイキナイ</t>
    </rPh>
    <rPh sb="138" eb="140">
      <t>キュウソク</t>
    </rPh>
    <rPh sb="141" eb="143">
      <t>セイビ</t>
    </rPh>
    <rPh sb="147" eb="149">
      <t>シセツ</t>
    </rPh>
    <rPh sb="150" eb="153">
      <t>ロウキュウカ</t>
    </rPh>
    <rPh sb="160" eb="162">
      <t>ミコ</t>
    </rPh>
    <rPh sb="167" eb="171">
      <t>コウシンジュヨウ</t>
    </rPh>
    <rPh sb="173" eb="175">
      <t>タイオウ</t>
    </rPh>
    <rPh sb="176" eb="178">
      <t>カダイ</t>
    </rPh>
    <rPh sb="184" eb="186">
      <t>コンゴ</t>
    </rPh>
    <rPh sb="192" eb="194">
      <t>カダイ</t>
    </rPh>
    <rPh sb="195" eb="196">
      <t>フ</t>
    </rPh>
    <rPh sb="201" eb="203">
      <t>レイワ</t>
    </rPh>
    <rPh sb="205" eb="207">
      <t>レイワ</t>
    </rPh>
    <rPh sb="209" eb="211">
      <t>ネンド</t>
    </rPh>
    <rPh sb="215" eb="218">
      <t>シズオカシ</t>
    </rPh>
    <rPh sb="218" eb="228">
      <t>ジョウゲスイドウジギョウケイエイセンリャク</t>
    </rPh>
    <rPh sb="229" eb="233">
      <t>ゲスイドウヘン</t>
    </rPh>
    <rPh sb="236" eb="237">
      <t>モト</t>
    </rPh>
    <rPh sb="240" eb="241">
      <t>カギ</t>
    </rPh>
    <rPh sb="244" eb="246">
      <t>ザイゲン</t>
    </rPh>
    <rPh sb="304" eb="306">
      <t>テキセツ</t>
    </rPh>
    <rPh sb="307" eb="310">
      <t>シヨウリョウ</t>
    </rPh>
    <rPh sb="310" eb="312">
      <t>タイケイ</t>
    </rPh>
    <rPh sb="318" eb="322">
      <t>ブッカコウトウ</t>
    </rPh>
    <rPh sb="322" eb="323">
      <t>ナド</t>
    </rPh>
    <rPh sb="324" eb="326">
      <t>ジョウキョウ</t>
    </rPh>
    <rPh sb="327" eb="329">
      <t>コウリョ</t>
    </rPh>
    <rPh sb="332" eb="336">
      <t>シミンセイカツ</t>
    </rPh>
    <rPh sb="338" eb="340">
      <t>エイキョウ</t>
    </rPh>
    <rPh sb="343" eb="348">
      <t>ゲスイドウジギョウ</t>
    </rPh>
    <rPh sb="350" eb="352">
      <t>エイキョウ</t>
    </rPh>
    <rPh sb="354" eb="356">
      <t>カンアン</t>
    </rPh>
    <phoneticPr fontId="4"/>
  </si>
  <si>
    <r>
      <t>　①経常収支比率は、過去５年間は100％以上となっており黒字経営を維持している。使用料収入は過去５年間減少傾向にあるものの、令和２・３年度は維持管理費や企業債利息の減少等に伴う費用の減少により上昇したが、４年度は原油価格・物価高騰</t>
    </r>
    <r>
      <rPr>
        <strike/>
        <sz val="9"/>
        <color theme="1"/>
        <rFont val="ＭＳ ゴシック"/>
        <family val="3"/>
        <charset val="128"/>
      </rPr>
      <t>等</t>
    </r>
    <r>
      <rPr>
        <sz val="9"/>
        <color theme="1"/>
        <rFont val="ＭＳ ゴシック"/>
        <family val="3"/>
        <charset val="128"/>
      </rPr>
      <t>に伴う費用の増加により約３ポイント低下した。
　③流動比率は、過去５年間類似団体と比べ良好な値を示している。企業債残高の減少等により令和２年度までは、上昇傾向にあったが、３・４年度は投資有価証券の購入や補てん財源の減少に伴う流動資産（現金預金）の減少により低下した。今後、物価高騰に伴う維持管理費の増加等により、指標値の低下が見込まれるため、現金預金</t>
    </r>
    <r>
      <rPr>
        <strike/>
        <sz val="9"/>
        <color theme="1"/>
        <rFont val="ＭＳ ゴシック"/>
        <family val="3"/>
        <charset val="128"/>
      </rPr>
      <t>等</t>
    </r>
    <r>
      <rPr>
        <sz val="9"/>
        <color theme="1"/>
        <rFont val="ＭＳ ゴシック"/>
        <family val="3"/>
        <charset val="128"/>
      </rPr>
      <t>など流動資産と併せて注視する必要がある。
　④企業債残高対事業規模比率は、過去５年間は類似団体と比較して大幅に上回っているが、企業債残高は年々減少しており、今後も償還額が借入額を上回ることから、当該値は減少することが見込まれる。なお、令和４年度以降は当該数値の算出方法を見直し、一般会計負担分を全額控除することとしたため、大幅に低下した。（従前は、減価償却費ベースの一般会計負担分は対象外としていた。）
　⑤経費回収率及び⑥汚水処理原価は、類似団体と比較して、普及率が低いことや、処理区域内の人口密度が低いことによる汚水処理経費に対する使用料収入が少ないことにより、類似団体平均値と比較して、経費回収率は100％を下回り、汚水処理原価は約20円高く約150円となっている。
　⑦施設利用率は、過去５年間は類似団体と比較して上回っているが、今後人口減少等社会情勢の変化に対応して、施設規模の適正化を図っていく必要がある。
　⑧水洗化率は、過去５年間は類似団体と比較して大きく下回っているが、年々向上している。新規供用開始区域への積極的な臨戸訪問により早期の接続につなげ、水洗化の促進に取り組んでいく必要がある。</t>
    </r>
    <rPh sb="14" eb="15">
      <t>アイダ</t>
    </rPh>
    <rPh sb="28" eb="30">
      <t>クロジ</t>
    </rPh>
    <rPh sb="30" eb="32">
      <t>ケイエイ</t>
    </rPh>
    <rPh sb="33" eb="35">
      <t>イジ</t>
    </rPh>
    <rPh sb="40" eb="45">
      <t>シヨウリョウシュウニュウ</t>
    </rPh>
    <rPh sb="46" eb="48">
      <t>カコ</t>
    </rPh>
    <rPh sb="49" eb="51">
      <t>ネンカン</t>
    </rPh>
    <rPh sb="51" eb="53">
      <t>ゲンショウ</t>
    </rPh>
    <rPh sb="53" eb="55">
      <t>ケイコウ</t>
    </rPh>
    <rPh sb="62" eb="64">
      <t>レイワ</t>
    </rPh>
    <rPh sb="67" eb="69">
      <t>ネンド</t>
    </rPh>
    <rPh sb="70" eb="75">
      <t>イジカンリヒ</t>
    </rPh>
    <rPh sb="76" eb="79">
      <t>キギョウサイ</t>
    </rPh>
    <rPh sb="79" eb="81">
      <t>リソク</t>
    </rPh>
    <rPh sb="82" eb="84">
      <t>ゲンショウ</t>
    </rPh>
    <rPh sb="84" eb="85">
      <t>ナド</t>
    </rPh>
    <rPh sb="86" eb="87">
      <t>トモナ</t>
    </rPh>
    <rPh sb="88" eb="90">
      <t>ヒヨウ</t>
    </rPh>
    <rPh sb="91" eb="93">
      <t>ゲンショウ</t>
    </rPh>
    <rPh sb="103" eb="105">
      <t>ネンド</t>
    </rPh>
    <rPh sb="106" eb="110">
      <t>ゲンユカカク</t>
    </rPh>
    <rPh sb="111" eb="113">
      <t>ブッカ</t>
    </rPh>
    <rPh sb="113" eb="115">
      <t>コウトウ</t>
    </rPh>
    <rPh sb="115" eb="116">
      <t>ナド</t>
    </rPh>
    <rPh sb="117" eb="118">
      <t>トモナ</t>
    </rPh>
    <rPh sb="119" eb="121">
      <t>ヒヨウ</t>
    </rPh>
    <rPh sb="122" eb="124">
      <t>ゾウカ</t>
    </rPh>
    <rPh sb="127" eb="128">
      <t>ヤク</t>
    </rPh>
    <rPh sb="133" eb="135">
      <t>テイカ</t>
    </rPh>
    <rPh sb="149" eb="153">
      <t>ルイジダンタイ</t>
    </rPh>
    <rPh sb="154" eb="155">
      <t>クラ</t>
    </rPh>
    <rPh sb="156" eb="158">
      <t>リョウコウ</t>
    </rPh>
    <rPh sb="159" eb="160">
      <t>アタイ</t>
    </rPh>
    <rPh sb="161" eb="162">
      <t>シメ</t>
    </rPh>
    <rPh sb="167" eb="170">
      <t>キギョウサイ</t>
    </rPh>
    <rPh sb="170" eb="172">
      <t>ザンダカ</t>
    </rPh>
    <rPh sb="173" eb="175">
      <t>ゲンショウ</t>
    </rPh>
    <rPh sb="175" eb="176">
      <t>ナド</t>
    </rPh>
    <rPh sb="179" eb="181">
      <t>レイワ</t>
    </rPh>
    <rPh sb="182" eb="184">
      <t>ネンド</t>
    </rPh>
    <rPh sb="188" eb="192">
      <t>ジョウショウケイコウ</t>
    </rPh>
    <rPh sb="198" eb="200">
      <t>レイワ</t>
    </rPh>
    <rPh sb="201" eb="203">
      <t>ネンド</t>
    </rPh>
    <rPh sb="204" eb="210">
      <t>トウシユウカショウケン</t>
    </rPh>
    <rPh sb="211" eb="213">
      <t>コウニュウ</t>
    </rPh>
    <rPh sb="214" eb="215">
      <t>ホ</t>
    </rPh>
    <rPh sb="217" eb="219">
      <t>ザイゲン</t>
    </rPh>
    <rPh sb="220" eb="222">
      <t>ゲンショウ</t>
    </rPh>
    <rPh sb="223" eb="224">
      <t>トモナ</t>
    </rPh>
    <rPh sb="225" eb="229">
      <t>リュウドウシサン</t>
    </rPh>
    <rPh sb="230" eb="234">
      <t>ゲンキンヨキン</t>
    </rPh>
    <rPh sb="236" eb="238">
      <t>ゲンショウ</t>
    </rPh>
    <rPh sb="246" eb="248">
      <t>コンゴ</t>
    </rPh>
    <rPh sb="249" eb="251">
      <t>ブッカ</t>
    </rPh>
    <rPh sb="251" eb="253">
      <t>コウトウ</t>
    </rPh>
    <rPh sb="254" eb="255">
      <t>トモナ</t>
    </rPh>
    <rPh sb="256" eb="260">
      <t>イジカンリ</t>
    </rPh>
    <rPh sb="260" eb="261">
      <t>ヒ</t>
    </rPh>
    <rPh sb="262" eb="264">
      <t>ゾウカ</t>
    </rPh>
    <rPh sb="264" eb="265">
      <t>ナド</t>
    </rPh>
    <rPh sb="288" eb="289">
      <t>ナド</t>
    </rPh>
    <rPh sb="333" eb="334">
      <t>カン</t>
    </rPh>
    <rPh sb="404" eb="406">
      <t>レイワ</t>
    </rPh>
    <rPh sb="407" eb="409">
      <t>ネンド</t>
    </rPh>
    <rPh sb="410" eb="414">
      <t>トウガイスウチ</t>
    </rPh>
    <rPh sb="414" eb="416">
      <t>イコウ</t>
    </rPh>
    <rPh sb="417" eb="421">
      <t>サンシュツホウホウ</t>
    </rPh>
    <rPh sb="422" eb="424">
      <t>ミナオ</t>
    </rPh>
    <rPh sb="426" eb="431">
      <t>ゲンカショウキャクヒ</t>
    </rPh>
    <rPh sb="431" eb="435">
      <t>イッパンカイケイ</t>
    </rPh>
    <rPh sb="435" eb="438">
      <t>フタンブン</t>
    </rPh>
    <rPh sb="439" eb="441">
      <t>ゼンガク</t>
    </rPh>
    <rPh sb="441" eb="443">
      <t>コウジョ</t>
    </rPh>
    <rPh sb="462" eb="464">
      <t>ジュウゼン</t>
    </rPh>
    <rPh sb="466" eb="470">
      <t>ゲンカショウキャク</t>
    </rPh>
    <rPh sb="485" eb="486">
      <t>ソト</t>
    </rPh>
    <rPh sb="610" eb="611">
      <t>ヤク</t>
    </rPh>
    <rPh sb="616" eb="617">
      <t>ヤク</t>
    </rPh>
    <rPh sb="642" eb="643">
      <t>カン</t>
    </rPh>
    <rPh sb="714" eb="715">
      <t>カン</t>
    </rPh>
    <rPh sb="725" eb="726">
      <t>オオ</t>
    </rPh>
    <rPh sb="790" eb="792">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</si>
</sst>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trike/>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3" fillId="0" borderId="6" xfId="0" applyFont="1" applyBorder="1" applyAlignment="1" applyProtection="1">
      <alignment horizontal="left" vertical="top" wrapText="1"/>
      <protection locked="0"/>
    </xf>
    <xf numFmtId="0" fontId="13" fillId="0" borderId="0" xfId="0" applyFont="1" applyAlignment="1" applyProtection="1">
      <alignment horizontal="left" vertical="top" wrapText="1"/>
      <protection locked="0"/>
    </xf>
    <xf numFmtId="0" fontId="13" fillId="0" borderId="7" xfId="0" applyFont="1" applyBorder="1" applyAlignment="1" applyProtection="1">
      <alignment horizontal="left" vertical="top" wrapText="1"/>
      <protection locked="0"/>
    </xf>
    <xf numFmtId="0" fontId="13" fillId="0" borderId="8"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0.51</c:v>
                </c:pt>
                <c:pt idx="1">
                  <c:v>0.6</c:v>
                </c:pt>
                <c:pt idx="2">
                  <c:v>0.5</c:v>
                </c:pt>
                <c:pt idx="3">
                  <c:v>0.43</c:v>
                </c:pt>
                <c:pt idx="4">
                  <c:v>0.43</c:v>
                </c:pt>
              </c:numCache>
            </c:numRef>
          </c:val>
          <c:extLst>
            <c:ext xmlns:c16="http://schemas.microsoft.com/office/drawing/2014/chart" uri="{C3380CC4-5D6E-409C-BE32-E72D297353CC}">
              <c16:uniqueId val="{00000000-AC1B-4414-82C4-D4A0A3733456}"/>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0.39</c:v>
                </c:pt>
                <c:pt idx="1">
                  <c:v>0.41</c:v>
                </c:pt>
                <c:pt idx="2">
                  <c:v>0.41</c:v>
                </c:pt>
                <c:pt idx="3">
                  <c:v>0.45</c:v>
                </c:pt>
                <c:pt idx="4">
                  <c:v>0.44</c:v>
                </c:pt>
              </c:numCache>
            </c:numRef>
          </c:val>
          <c:smooth val="0"/>
          <c:extLst>
            <c:ext xmlns:c16="http://schemas.microsoft.com/office/drawing/2014/chart" uri="{C3380CC4-5D6E-409C-BE32-E72D297353CC}">
              <c16:uniqueId val="{00000001-AC1B-4414-82C4-D4A0A3733456}"/>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67.72</c:v>
                </c:pt>
                <c:pt idx="1">
                  <c:v>68.739999999999995</c:v>
                </c:pt>
                <c:pt idx="2">
                  <c:v>67.87</c:v>
                </c:pt>
                <c:pt idx="3">
                  <c:v>68.19</c:v>
                </c:pt>
                <c:pt idx="4">
                  <c:v>71.7</c:v>
                </c:pt>
              </c:numCache>
            </c:numRef>
          </c:val>
          <c:extLst>
            <c:ext xmlns:c16="http://schemas.microsoft.com/office/drawing/2014/chart" uri="{C3380CC4-5D6E-409C-BE32-E72D297353CC}">
              <c16:uniqueId val="{00000000-AE42-434A-970A-43450C17551F}"/>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57.38</c:v>
                </c:pt>
                <c:pt idx="1">
                  <c:v>58.09</c:v>
                </c:pt>
                <c:pt idx="2">
                  <c:v>58.16</c:v>
                </c:pt>
                <c:pt idx="3">
                  <c:v>58.91</c:v>
                </c:pt>
                <c:pt idx="4">
                  <c:v>58.31</c:v>
                </c:pt>
              </c:numCache>
            </c:numRef>
          </c:val>
          <c:smooth val="0"/>
          <c:extLst>
            <c:ext xmlns:c16="http://schemas.microsoft.com/office/drawing/2014/chart" uri="{C3380CC4-5D6E-409C-BE32-E72D297353CC}">
              <c16:uniqueId val="{00000001-AE42-434A-970A-43450C17551F}"/>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89.99</c:v>
                </c:pt>
                <c:pt idx="1">
                  <c:v>90.32</c:v>
                </c:pt>
                <c:pt idx="2">
                  <c:v>90.61</c:v>
                </c:pt>
                <c:pt idx="3">
                  <c:v>90.65</c:v>
                </c:pt>
                <c:pt idx="4">
                  <c:v>90.85</c:v>
                </c:pt>
              </c:numCache>
            </c:numRef>
          </c:val>
          <c:extLst>
            <c:ext xmlns:c16="http://schemas.microsoft.com/office/drawing/2014/chart" uri="{C3380CC4-5D6E-409C-BE32-E72D297353CC}">
              <c16:uniqueId val="{00000000-E25F-4C85-9653-7600756DD414}"/>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98.98</c:v>
                </c:pt>
                <c:pt idx="1">
                  <c:v>99.01</c:v>
                </c:pt>
                <c:pt idx="2">
                  <c:v>99.1</c:v>
                </c:pt>
                <c:pt idx="3">
                  <c:v>99.16</c:v>
                </c:pt>
                <c:pt idx="4">
                  <c:v>99.21</c:v>
                </c:pt>
              </c:numCache>
            </c:numRef>
          </c:val>
          <c:smooth val="0"/>
          <c:extLst>
            <c:ext xmlns:c16="http://schemas.microsoft.com/office/drawing/2014/chart" uri="{C3380CC4-5D6E-409C-BE32-E72D297353CC}">
              <c16:uniqueId val="{00000001-E25F-4C85-9653-7600756DD414}"/>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107.47</c:v>
                </c:pt>
                <c:pt idx="1">
                  <c:v>105.49</c:v>
                </c:pt>
                <c:pt idx="2">
                  <c:v>106.58</c:v>
                </c:pt>
                <c:pt idx="3">
                  <c:v>107.13</c:v>
                </c:pt>
                <c:pt idx="4">
                  <c:v>104.09</c:v>
                </c:pt>
              </c:numCache>
            </c:numRef>
          </c:val>
          <c:extLst>
            <c:ext xmlns:c16="http://schemas.microsoft.com/office/drawing/2014/chart" uri="{C3380CC4-5D6E-409C-BE32-E72D297353CC}">
              <c16:uniqueId val="{00000000-8EF1-4139-9028-E6904ED4482F}"/>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109.5</c:v>
                </c:pt>
                <c:pt idx="1">
                  <c:v>108.24</c:v>
                </c:pt>
                <c:pt idx="2">
                  <c:v>105.16</c:v>
                </c:pt>
                <c:pt idx="3">
                  <c:v>106.23</c:v>
                </c:pt>
                <c:pt idx="4">
                  <c:v>104.46</c:v>
                </c:pt>
              </c:numCache>
            </c:numRef>
          </c:val>
          <c:smooth val="0"/>
          <c:extLst>
            <c:ext xmlns:c16="http://schemas.microsoft.com/office/drawing/2014/chart" uri="{C3380CC4-5D6E-409C-BE32-E72D297353CC}">
              <c16:uniqueId val="{00000001-8EF1-4139-9028-E6904ED4482F}"/>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42.42</c:v>
                </c:pt>
                <c:pt idx="1">
                  <c:v>43.69</c:v>
                </c:pt>
                <c:pt idx="2">
                  <c:v>44.85</c:v>
                </c:pt>
                <c:pt idx="3">
                  <c:v>46.12</c:v>
                </c:pt>
                <c:pt idx="4">
                  <c:v>46.81</c:v>
                </c:pt>
              </c:numCache>
            </c:numRef>
          </c:val>
          <c:extLst>
            <c:ext xmlns:c16="http://schemas.microsoft.com/office/drawing/2014/chart" uri="{C3380CC4-5D6E-409C-BE32-E72D297353CC}">
              <c16:uniqueId val="{00000000-2756-4EA5-9568-75FEE6FEC04F}"/>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47.06</c:v>
                </c:pt>
                <c:pt idx="1">
                  <c:v>48.25</c:v>
                </c:pt>
                <c:pt idx="2">
                  <c:v>49.35</c:v>
                </c:pt>
                <c:pt idx="3">
                  <c:v>50.38</c:v>
                </c:pt>
                <c:pt idx="4">
                  <c:v>51.54</c:v>
                </c:pt>
              </c:numCache>
            </c:numRef>
          </c:val>
          <c:smooth val="0"/>
          <c:extLst>
            <c:ext xmlns:c16="http://schemas.microsoft.com/office/drawing/2014/chart" uri="{C3380CC4-5D6E-409C-BE32-E72D297353CC}">
              <c16:uniqueId val="{00000001-2756-4EA5-9568-75FEE6FEC04F}"/>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7.38</c:v>
                </c:pt>
                <c:pt idx="1">
                  <c:v>7.64</c:v>
                </c:pt>
                <c:pt idx="2">
                  <c:v>7.61</c:v>
                </c:pt>
                <c:pt idx="3">
                  <c:v>7.84</c:v>
                </c:pt>
                <c:pt idx="4">
                  <c:v>7.98</c:v>
                </c:pt>
              </c:numCache>
            </c:numRef>
          </c:val>
          <c:extLst>
            <c:ext xmlns:c16="http://schemas.microsoft.com/office/drawing/2014/chart" uri="{C3380CC4-5D6E-409C-BE32-E72D297353CC}">
              <c16:uniqueId val="{00000000-CE68-48C6-8920-B093E974E132}"/>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9.6300000000000008</c:v>
                </c:pt>
                <c:pt idx="1">
                  <c:v>10.76</c:v>
                </c:pt>
                <c:pt idx="2">
                  <c:v>12.06</c:v>
                </c:pt>
                <c:pt idx="3">
                  <c:v>13.41</c:v>
                </c:pt>
                <c:pt idx="4">
                  <c:v>15.06</c:v>
                </c:pt>
              </c:numCache>
            </c:numRef>
          </c:val>
          <c:smooth val="0"/>
          <c:extLst>
            <c:ext xmlns:c16="http://schemas.microsoft.com/office/drawing/2014/chart" uri="{C3380CC4-5D6E-409C-BE32-E72D297353CC}">
              <c16:uniqueId val="{00000001-CE68-48C6-8920-B093E974E132}"/>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970-4F8C-A6D9-8DE39722A386}"/>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formatCode="#,##0.00;&quot;△&quot;#,##0.00;&quot;-&quot;">
                  <c:v>0.01</c:v>
                </c:pt>
                <c:pt idx="1">
                  <c:v>0</c:v>
                </c:pt>
                <c:pt idx="2">
                  <c:v>0</c:v>
                </c:pt>
                <c:pt idx="3">
                  <c:v>0</c:v>
                </c:pt>
                <c:pt idx="4">
                  <c:v>0</c:v>
                </c:pt>
              </c:numCache>
            </c:numRef>
          </c:val>
          <c:smooth val="0"/>
          <c:extLst>
            <c:ext xmlns:c16="http://schemas.microsoft.com/office/drawing/2014/chart" uri="{C3380CC4-5D6E-409C-BE32-E72D297353CC}">
              <c16:uniqueId val="{00000001-E970-4F8C-A6D9-8DE39722A386}"/>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107.88</c:v>
                </c:pt>
                <c:pt idx="1">
                  <c:v>108.67</c:v>
                </c:pt>
                <c:pt idx="2">
                  <c:v>113.35</c:v>
                </c:pt>
                <c:pt idx="3">
                  <c:v>105.47</c:v>
                </c:pt>
                <c:pt idx="4">
                  <c:v>93.59</c:v>
                </c:pt>
              </c:numCache>
            </c:numRef>
          </c:val>
          <c:extLst>
            <c:ext xmlns:c16="http://schemas.microsoft.com/office/drawing/2014/chart" uri="{C3380CC4-5D6E-409C-BE32-E72D297353CC}">
              <c16:uniqueId val="{00000000-4E06-4692-BD8A-9C642214595F}"/>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70.08</c:v>
                </c:pt>
                <c:pt idx="1">
                  <c:v>72.92</c:v>
                </c:pt>
                <c:pt idx="2">
                  <c:v>71.39</c:v>
                </c:pt>
                <c:pt idx="3">
                  <c:v>74.09</c:v>
                </c:pt>
                <c:pt idx="4">
                  <c:v>71.900000000000006</c:v>
                </c:pt>
              </c:numCache>
            </c:numRef>
          </c:val>
          <c:smooth val="0"/>
          <c:extLst>
            <c:ext xmlns:c16="http://schemas.microsoft.com/office/drawing/2014/chart" uri="{C3380CC4-5D6E-409C-BE32-E72D297353CC}">
              <c16:uniqueId val="{00000001-4E06-4692-BD8A-9C642214595F}"/>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1458.76</c:v>
                </c:pt>
                <c:pt idx="1">
                  <c:v>1452.31</c:v>
                </c:pt>
                <c:pt idx="2">
                  <c:v>1437.27</c:v>
                </c:pt>
                <c:pt idx="3">
                  <c:v>1432.46</c:v>
                </c:pt>
                <c:pt idx="4">
                  <c:v>746.35</c:v>
                </c:pt>
              </c:numCache>
            </c:numRef>
          </c:val>
          <c:extLst>
            <c:ext xmlns:c16="http://schemas.microsoft.com/office/drawing/2014/chart" uri="{C3380CC4-5D6E-409C-BE32-E72D297353CC}">
              <c16:uniqueId val="{00000000-3171-4FA0-B6C7-7EFD6930AD4A}"/>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537.13</c:v>
                </c:pt>
                <c:pt idx="1">
                  <c:v>531.38</c:v>
                </c:pt>
                <c:pt idx="2">
                  <c:v>551.04</c:v>
                </c:pt>
                <c:pt idx="3">
                  <c:v>523.58000000000004</c:v>
                </c:pt>
                <c:pt idx="4">
                  <c:v>508.99</c:v>
                </c:pt>
              </c:numCache>
            </c:numRef>
          </c:val>
          <c:smooth val="0"/>
          <c:extLst>
            <c:ext xmlns:c16="http://schemas.microsoft.com/office/drawing/2014/chart" uri="{C3380CC4-5D6E-409C-BE32-E72D297353CC}">
              <c16:uniqueId val="{00000001-3171-4FA0-B6C7-7EFD6930AD4A}"/>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100</c:v>
                </c:pt>
                <c:pt idx="1">
                  <c:v>100</c:v>
                </c:pt>
                <c:pt idx="2">
                  <c:v>99.99</c:v>
                </c:pt>
                <c:pt idx="3">
                  <c:v>99.7</c:v>
                </c:pt>
                <c:pt idx="4">
                  <c:v>99.99</c:v>
                </c:pt>
              </c:numCache>
            </c:numRef>
          </c:val>
          <c:extLst>
            <c:ext xmlns:c16="http://schemas.microsoft.com/office/drawing/2014/chart" uri="{C3380CC4-5D6E-409C-BE32-E72D297353CC}">
              <c16:uniqueId val="{00000000-7C2A-4F62-B2D9-738CE04F1CDB}"/>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112.43</c:v>
                </c:pt>
                <c:pt idx="1">
                  <c:v>110.92</c:v>
                </c:pt>
                <c:pt idx="2">
                  <c:v>105.67</c:v>
                </c:pt>
                <c:pt idx="3">
                  <c:v>105.37</c:v>
                </c:pt>
                <c:pt idx="4">
                  <c:v>99.93</c:v>
                </c:pt>
              </c:numCache>
            </c:numRef>
          </c:val>
          <c:smooth val="0"/>
          <c:extLst>
            <c:ext xmlns:c16="http://schemas.microsoft.com/office/drawing/2014/chart" uri="{C3380CC4-5D6E-409C-BE32-E72D297353CC}">
              <c16:uniqueId val="{00000001-7C2A-4F62-B2D9-738CE04F1CDB}"/>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150.99</c:v>
                </c:pt>
                <c:pt idx="1">
                  <c:v>151.03</c:v>
                </c:pt>
                <c:pt idx="2">
                  <c:v>149.24</c:v>
                </c:pt>
                <c:pt idx="3">
                  <c:v>149.83000000000001</c:v>
                </c:pt>
                <c:pt idx="4">
                  <c:v>150.02000000000001</c:v>
                </c:pt>
              </c:numCache>
            </c:numRef>
          </c:val>
          <c:extLst>
            <c:ext xmlns:c16="http://schemas.microsoft.com/office/drawing/2014/chart" uri="{C3380CC4-5D6E-409C-BE32-E72D297353CC}">
              <c16:uniqueId val="{00000000-AE74-4E15-B09E-3C9F47EB5D63}"/>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118.55</c:v>
                </c:pt>
                <c:pt idx="1">
                  <c:v>119.33</c:v>
                </c:pt>
                <c:pt idx="2">
                  <c:v>118.72</c:v>
                </c:pt>
                <c:pt idx="3">
                  <c:v>120.5</c:v>
                </c:pt>
                <c:pt idx="4">
                  <c:v>127.3</c:v>
                </c:pt>
              </c:numCache>
            </c:numRef>
          </c:val>
          <c:smooth val="0"/>
          <c:extLst>
            <c:ext xmlns:c16="http://schemas.microsoft.com/office/drawing/2014/chart" uri="{C3380CC4-5D6E-409C-BE32-E72D297353CC}">
              <c16:uniqueId val="{00000001-AE74-4E15-B09E-3C9F47EB5D63}"/>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【39.74】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Y15" zoomScale="124" zoomScaleNormal="124" workbookViewId="0">
      <selection activeCell="BH37" sqref="BG37:BH37"/>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静岡県　静岡市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7" t="s">
        <v>1</v>
      </c>
      <c r="C7" s="57"/>
      <c r="D7" s="57"/>
      <c r="E7" s="57"/>
      <c r="F7" s="57"/>
      <c r="G7" s="57"/>
      <c r="H7" s="57"/>
      <c r="I7" s="57" t="s">
        <v>2</v>
      </c>
      <c r="J7" s="57"/>
      <c r="K7" s="57"/>
      <c r="L7" s="57"/>
      <c r="M7" s="57"/>
      <c r="N7" s="57"/>
      <c r="O7" s="57"/>
      <c r="P7" s="57" t="s">
        <v>3</v>
      </c>
      <c r="Q7" s="57"/>
      <c r="R7" s="57"/>
      <c r="S7" s="57"/>
      <c r="T7" s="57"/>
      <c r="U7" s="57"/>
      <c r="V7" s="57"/>
      <c r="W7" s="57" t="s">
        <v>4</v>
      </c>
      <c r="X7" s="57"/>
      <c r="Y7" s="57"/>
      <c r="Z7" s="57"/>
      <c r="AA7" s="57"/>
      <c r="AB7" s="57"/>
      <c r="AC7" s="57"/>
      <c r="AD7" s="57" t="s">
        <v>5</v>
      </c>
      <c r="AE7" s="57"/>
      <c r="AF7" s="57"/>
      <c r="AG7" s="57"/>
      <c r="AH7" s="57"/>
      <c r="AI7" s="57"/>
      <c r="AJ7" s="57"/>
      <c r="AK7" s="3"/>
      <c r="AL7" s="57" t="s">
        <v>6</v>
      </c>
      <c r="AM7" s="57"/>
      <c r="AN7" s="57"/>
      <c r="AO7" s="57"/>
      <c r="AP7" s="57"/>
      <c r="AQ7" s="57"/>
      <c r="AR7" s="57"/>
      <c r="AS7" s="57"/>
      <c r="AT7" s="57" t="s">
        <v>7</v>
      </c>
      <c r="AU7" s="57"/>
      <c r="AV7" s="57"/>
      <c r="AW7" s="57"/>
      <c r="AX7" s="57"/>
      <c r="AY7" s="57"/>
      <c r="AZ7" s="57"/>
      <c r="BA7" s="57"/>
      <c r="BB7" s="57" t="s">
        <v>8</v>
      </c>
      <c r="BC7" s="57"/>
      <c r="BD7" s="57"/>
      <c r="BE7" s="57"/>
      <c r="BF7" s="57"/>
      <c r="BG7" s="57"/>
      <c r="BH7" s="57"/>
      <c r="BI7" s="57"/>
      <c r="BJ7" s="3"/>
      <c r="BK7" s="3"/>
      <c r="BL7" s="75" t="s">
        <v>9</v>
      </c>
      <c r="BM7" s="76"/>
      <c r="BN7" s="76"/>
      <c r="BO7" s="76"/>
      <c r="BP7" s="76"/>
      <c r="BQ7" s="76"/>
      <c r="BR7" s="76"/>
      <c r="BS7" s="76"/>
      <c r="BT7" s="76"/>
      <c r="BU7" s="76"/>
      <c r="BV7" s="76"/>
      <c r="BW7" s="76"/>
      <c r="BX7" s="76"/>
      <c r="BY7" s="77"/>
    </row>
    <row r="8" spans="1:78" ht="18.75" customHeight="1" x14ac:dyDescent="0.15">
      <c r="A8" s="2"/>
      <c r="B8" s="71" t="str">
        <f>データ!I6</f>
        <v>法適用</v>
      </c>
      <c r="C8" s="71"/>
      <c r="D8" s="71"/>
      <c r="E8" s="71"/>
      <c r="F8" s="71"/>
      <c r="G8" s="71"/>
      <c r="H8" s="71"/>
      <c r="I8" s="71" t="str">
        <f>データ!J6</f>
        <v>下水道事業</v>
      </c>
      <c r="J8" s="71"/>
      <c r="K8" s="71"/>
      <c r="L8" s="71"/>
      <c r="M8" s="71"/>
      <c r="N8" s="71"/>
      <c r="O8" s="71"/>
      <c r="P8" s="71" t="str">
        <f>データ!K6</f>
        <v>公共下水道</v>
      </c>
      <c r="Q8" s="71"/>
      <c r="R8" s="71"/>
      <c r="S8" s="71"/>
      <c r="T8" s="71"/>
      <c r="U8" s="71"/>
      <c r="V8" s="71"/>
      <c r="W8" s="71" t="str">
        <f>データ!L6</f>
        <v>政令市等</v>
      </c>
      <c r="X8" s="71"/>
      <c r="Y8" s="71"/>
      <c r="Z8" s="71"/>
      <c r="AA8" s="71"/>
      <c r="AB8" s="71"/>
      <c r="AC8" s="71"/>
      <c r="AD8" s="72" t="str">
        <f>データ!$M$6</f>
        <v>自治体職員</v>
      </c>
      <c r="AE8" s="72"/>
      <c r="AF8" s="72"/>
      <c r="AG8" s="72"/>
      <c r="AH8" s="72"/>
      <c r="AI8" s="72"/>
      <c r="AJ8" s="72"/>
      <c r="AK8" s="3"/>
      <c r="AL8" s="51">
        <f>データ!S6</f>
        <v>683739</v>
      </c>
      <c r="AM8" s="51"/>
      <c r="AN8" s="51"/>
      <c r="AO8" s="51"/>
      <c r="AP8" s="51"/>
      <c r="AQ8" s="51"/>
      <c r="AR8" s="51"/>
      <c r="AS8" s="51"/>
      <c r="AT8" s="52">
        <f>データ!T6</f>
        <v>1411.93</v>
      </c>
      <c r="AU8" s="52"/>
      <c r="AV8" s="52"/>
      <c r="AW8" s="52"/>
      <c r="AX8" s="52"/>
      <c r="AY8" s="52"/>
      <c r="AZ8" s="52"/>
      <c r="BA8" s="52"/>
      <c r="BB8" s="52">
        <f>データ!U6</f>
        <v>484.26</v>
      </c>
      <c r="BC8" s="52"/>
      <c r="BD8" s="52"/>
      <c r="BE8" s="52"/>
      <c r="BF8" s="52"/>
      <c r="BG8" s="52"/>
      <c r="BH8" s="52"/>
      <c r="BI8" s="52"/>
      <c r="BJ8" s="3"/>
      <c r="BK8" s="3"/>
      <c r="BL8" s="67" t="s">
        <v>10</v>
      </c>
      <c r="BM8" s="68"/>
      <c r="BN8" s="69" t="s">
        <v>11</v>
      </c>
      <c r="BO8" s="69"/>
      <c r="BP8" s="69"/>
      <c r="BQ8" s="69"/>
      <c r="BR8" s="69"/>
      <c r="BS8" s="69"/>
      <c r="BT8" s="69"/>
      <c r="BU8" s="69"/>
      <c r="BV8" s="69"/>
      <c r="BW8" s="69"/>
      <c r="BX8" s="69"/>
      <c r="BY8" s="70"/>
    </row>
    <row r="9" spans="1:78" ht="18.75" customHeight="1" x14ac:dyDescent="0.15">
      <c r="A9" s="2"/>
      <c r="B9" s="57" t="s">
        <v>12</v>
      </c>
      <c r="C9" s="57"/>
      <c r="D9" s="57"/>
      <c r="E9" s="57"/>
      <c r="F9" s="57"/>
      <c r="G9" s="57"/>
      <c r="H9" s="57"/>
      <c r="I9" s="57" t="s">
        <v>13</v>
      </c>
      <c r="J9" s="57"/>
      <c r="K9" s="57"/>
      <c r="L9" s="57"/>
      <c r="M9" s="57"/>
      <c r="N9" s="57"/>
      <c r="O9" s="57"/>
      <c r="P9" s="57" t="s">
        <v>14</v>
      </c>
      <c r="Q9" s="57"/>
      <c r="R9" s="57"/>
      <c r="S9" s="57"/>
      <c r="T9" s="57"/>
      <c r="U9" s="57"/>
      <c r="V9" s="57"/>
      <c r="W9" s="57" t="s">
        <v>15</v>
      </c>
      <c r="X9" s="57"/>
      <c r="Y9" s="57"/>
      <c r="Z9" s="57"/>
      <c r="AA9" s="57"/>
      <c r="AB9" s="57"/>
      <c r="AC9" s="57"/>
      <c r="AD9" s="57" t="s">
        <v>16</v>
      </c>
      <c r="AE9" s="57"/>
      <c r="AF9" s="57"/>
      <c r="AG9" s="57"/>
      <c r="AH9" s="57"/>
      <c r="AI9" s="57"/>
      <c r="AJ9" s="57"/>
      <c r="AK9" s="3"/>
      <c r="AL9" s="57" t="s">
        <v>17</v>
      </c>
      <c r="AM9" s="57"/>
      <c r="AN9" s="57"/>
      <c r="AO9" s="57"/>
      <c r="AP9" s="57"/>
      <c r="AQ9" s="57"/>
      <c r="AR9" s="57"/>
      <c r="AS9" s="57"/>
      <c r="AT9" s="57" t="s">
        <v>18</v>
      </c>
      <c r="AU9" s="57"/>
      <c r="AV9" s="57"/>
      <c r="AW9" s="57"/>
      <c r="AX9" s="57"/>
      <c r="AY9" s="57"/>
      <c r="AZ9" s="57"/>
      <c r="BA9" s="57"/>
      <c r="BB9" s="57" t="s">
        <v>19</v>
      </c>
      <c r="BC9" s="57"/>
      <c r="BD9" s="57"/>
      <c r="BE9" s="57"/>
      <c r="BF9" s="57"/>
      <c r="BG9" s="57"/>
      <c r="BH9" s="57"/>
      <c r="BI9" s="57"/>
      <c r="BJ9" s="3"/>
      <c r="BK9" s="3"/>
      <c r="BL9" s="58" t="s">
        <v>20</v>
      </c>
      <c r="BM9" s="59"/>
      <c r="BN9" s="60" t="s">
        <v>21</v>
      </c>
      <c r="BO9" s="60"/>
      <c r="BP9" s="60"/>
      <c r="BQ9" s="60"/>
      <c r="BR9" s="60"/>
      <c r="BS9" s="60"/>
      <c r="BT9" s="60"/>
      <c r="BU9" s="60"/>
      <c r="BV9" s="60"/>
      <c r="BW9" s="60"/>
      <c r="BX9" s="60"/>
      <c r="BY9" s="61"/>
    </row>
    <row r="10" spans="1:78" ht="18.75" customHeight="1" x14ac:dyDescent="0.15">
      <c r="A10" s="2"/>
      <c r="B10" s="52" t="str">
        <f>データ!N6</f>
        <v>-</v>
      </c>
      <c r="C10" s="52"/>
      <c r="D10" s="52"/>
      <c r="E10" s="52"/>
      <c r="F10" s="52"/>
      <c r="G10" s="52"/>
      <c r="H10" s="52"/>
      <c r="I10" s="52">
        <f>データ!O6</f>
        <v>60.83</v>
      </c>
      <c r="J10" s="52"/>
      <c r="K10" s="52"/>
      <c r="L10" s="52"/>
      <c r="M10" s="52"/>
      <c r="N10" s="52"/>
      <c r="O10" s="52"/>
      <c r="P10" s="52">
        <f>データ!P6</f>
        <v>88.12</v>
      </c>
      <c r="Q10" s="52"/>
      <c r="R10" s="52"/>
      <c r="S10" s="52"/>
      <c r="T10" s="52"/>
      <c r="U10" s="52"/>
      <c r="V10" s="52"/>
      <c r="W10" s="52">
        <f>データ!Q6</f>
        <v>49.36</v>
      </c>
      <c r="X10" s="52"/>
      <c r="Y10" s="52"/>
      <c r="Z10" s="52"/>
      <c r="AA10" s="52"/>
      <c r="AB10" s="52"/>
      <c r="AC10" s="52"/>
      <c r="AD10" s="51">
        <f>データ!R6</f>
        <v>2770</v>
      </c>
      <c r="AE10" s="51"/>
      <c r="AF10" s="51"/>
      <c r="AG10" s="51"/>
      <c r="AH10" s="51"/>
      <c r="AI10" s="51"/>
      <c r="AJ10" s="51"/>
      <c r="AK10" s="2"/>
      <c r="AL10" s="51">
        <f>データ!V6</f>
        <v>600039</v>
      </c>
      <c r="AM10" s="51"/>
      <c r="AN10" s="51"/>
      <c r="AO10" s="51"/>
      <c r="AP10" s="51"/>
      <c r="AQ10" s="51"/>
      <c r="AR10" s="51"/>
      <c r="AS10" s="51"/>
      <c r="AT10" s="52">
        <f>データ!W6</f>
        <v>90.09</v>
      </c>
      <c r="AU10" s="52"/>
      <c r="AV10" s="52"/>
      <c r="AW10" s="52"/>
      <c r="AX10" s="52"/>
      <c r="AY10" s="52"/>
      <c r="AZ10" s="52"/>
      <c r="BA10" s="52"/>
      <c r="BB10" s="52">
        <f>データ!X6</f>
        <v>6660.44</v>
      </c>
      <c r="BC10" s="52"/>
      <c r="BD10" s="52"/>
      <c r="BE10" s="52"/>
      <c r="BF10" s="52"/>
      <c r="BG10" s="52"/>
      <c r="BH10" s="52"/>
      <c r="BI10" s="52"/>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2" t="s">
        <v>24</v>
      </c>
      <c r="BM11" s="62"/>
      <c r="BN11" s="62"/>
      <c r="BO11" s="62"/>
      <c r="BP11" s="62"/>
      <c r="BQ11" s="62"/>
      <c r="BR11" s="62"/>
      <c r="BS11" s="62"/>
      <c r="BT11" s="62"/>
      <c r="BU11" s="62"/>
      <c r="BV11" s="62"/>
      <c r="BW11" s="62"/>
      <c r="BX11" s="62"/>
      <c r="BY11" s="62"/>
      <c r="BZ11" s="62"/>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2"/>
      <c r="BM12" s="62"/>
      <c r="BN12" s="62"/>
      <c r="BO12" s="62"/>
      <c r="BP12" s="62"/>
      <c r="BQ12" s="62"/>
      <c r="BR12" s="62"/>
      <c r="BS12" s="62"/>
      <c r="BT12" s="62"/>
      <c r="BU12" s="62"/>
      <c r="BV12" s="62"/>
      <c r="BW12" s="62"/>
      <c r="BX12" s="62"/>
      <c r="BY12" s="62"/>
      <c r="BZ12" s="62"/>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3"/>
      <c r="BM13" s="63"/>
      <c r="BN13" s="63"/>
      <c r="BO13" s="63"/>
      <c r="BP13" s="63"/>
      <c r="BQ13" s="63"/>
      <c r="BR13" s="63"/>
      <c r="BS13" s="63"/>
      <c r="BT13" s="63"/>
      <c r="BU13" s="63"/>
      <c r="BV13" s="63"/>
      <c r="BW13" s="63"/>
      <c r="BX13" s="63"/>
      <c r="BY13" s="63"/>
      <c r="BZ13" s="63"/>
    </row>
    <row r="14" spans="1:78" ht="13.5" customHeight="1" x14ac:dyDescent="0.15">
      <c r="A14" s="2"/>
      <c r="B14" s="64" t="s">
        <v>25</v>
      </c>
      <c r="C14" s="65"/>
      <c r="D14" s="65"/>
      <c r="E14" s="65"/>
      <c r="F14" s="65"/>
      <c r="G14" s="65"/>
      <c r="H14" s="65"/>
      <c r="I14" s="65"/>
      <c r="J14" s="65"/>
      <c r="K14" s="65"/>
      <c r="L14" s="65"/>
      <c r="M14" s="65"/>
      <c r="N14" s="65"/>
      <c r="O14" s="65"/>
      <c r="P14" s="65"/>
      <c r="Q14" s="65"/>
      <c r="R14" s="65"/>
      <c r="S14" s="65"/>
      <c r="T14" s="65"/>
      <c r="U14" s="65"/>
      <c r="V14" s="65"/>
      <c r="W14" s="65"/>
      <c r="X14" s="65"/>
      <c r="Y14" s="65"/>
      <c r="Z14" s="65"/>
      <c r="AA14" s="65"/>
      <c r="AB14" s="65"/>
      <c r="AC14" s="65"/>
      <c r="AD14" s="65"/>
      <c r="AE14" s="65"/>
      <c r="AF14" s="65"/>
      <c r="AG14" s="65"/>
      <c r="AH14" s="65"/>
      <c r="AI14" s="65"/>
      <c r="AJ14" s="65"/>
      <c r="AK14" s="65"/>
      <c r="AL14" s="65"/>
      <c r="AM14" s="65"/>
      <c r="AN14" s="65"/>
      <c r="AO14" s="65"/>
      <c r="AP14" s="65"/>
      <c r="AQ14" s="65"/>
      <c r="AR14" s="65"/>
      <c r="AS14" s="65"/>
      <c r="AT14" s="65"/>
      <c r="AU14" s="65"/>
      <c r="AV14" s="65"/>
      <c r="AW14" s="65"/>
      <c r="AX14" s="65"/>
      <c r="AY14" s="65"/>
      <c r="AZ14" s="65"/>
      <c r="BA14" s="65"/>
      <c r="BB14" s="65"/>
      <c r="BC14" s="65"/>
      <c r="BD14" s="65"/>
      <c r="BE14" s="65"/>
      <c r="BF14" s="65"/>
      <c r="BG14" s="65"/>
      <c r="BH14" s="65"/>
      <c r="BI14" s="65"/>
      <c r="BJ14" s="66"/>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44" t="s">
        <v>115</v>
      </c>
      <c r="BM16" s="45"/>
      <c r="BN16" s="45"/>
      <c r="BO16" s="45"/>
      <c r="BP16" s="45"/>
      <c r="BQ16" s="45"/>
      <c r="BR16" s="45"/>
      <c r="BS16" s="45"/>
      <c r="BT16" s="45"/>
      <c r="BU16" s="45"/>
      <c r="BV16" s="45"/>
      <c r="BW16" s="45"/>
      <c r="BX16" s="45"/>
      <c r="BY16" s="45"/>
      <c r="BZ16" s="46"/>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44"/>
      <c r="BM17" s="45"/>
      <c r="BN17" s="45"/>
      <c r="BO17" s="45"/>
      <c r="BP17" s="45"/>
      <c r="BQ17" s="45"/>
      <c r="BR17" s="45"/>
      <c r="BS17" s="45"/>
      <c r="BT17" s="45"/>
      <c r="BU17" s="45"/>
      <c r="BV17" s="45"/>
      <c r="BW17" s="45"/>
      <c r="BX17" s="45"/>
      <c r="BY17" s="45"/>
      <c r="BZ17" s="46"/>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44"/>
      <c r="BM18" s="45"/>
      <c r="BN18" s="45"/>
      <c r="BO18" s="45"/>
      <c r="BP18" s="45"/>
      <c r="BQ18" s="45"/>
      <c r="BR18" s="45"/>
      <c r="BS18" s="45"/>
      <c r="BT18" s="45"/>
      <c r="BU18" s="45"/>
      <c r="BV18" s="45"/>
      <c r="BW18" s="45"/>
      <c r="BX18" s="45"/>
      <c r="BY18" s="45"/>
      <c r="BZ18" s="46"/>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44"/>
      <c r="BM19" s="45"/>
      <c r="BN19" s="45"/>
      <c r="BO19" s="45"/>
      <c r="BP19" s="45"/>
      <c r="BQ19" s="45"/>
      <c r="BR19" s="45"/>
      <c r="BS19" s="45"/>
      <c r="BT19" s="45"/>
      <c r="BU19" s="45"/>
      <c r="BV19" s="45"/>
      <c r="BW19" s="45"/>
      <c r="BX19" s="45"/>
      <c r="BY19" s="45"/>
      <c r="BZ19" s="46"/>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44"/>
      <c r="BM20" s="45"/>
      <c r="BN20" s="45"/>
      <c r="BO20" s="45"/>
      <c r="BP20" s="45"/>
      <c r="BQ20" s="45"/>
      <c r="BR20" s="45"/>
      <c r="BS20" s="45"/>
      <c r="BT20" s="45"/>
      <c r="BU20" s="45"/>
      <c r="BV20" s="45"/>
      <c r="BW20" s="45"/>
      <c r="BX20" s="45"/>
      <c r="BY20" s="45"/>
      <c r="BZ20" s="46"/>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44"/>
      <c r="BM21" s="45"/>
      <c r="BN21" s="45"/>
      <c r="BO21" s="45"/>
      <c r="BP21" s="45"/>
      <c r="BQ21" s="45"/>
      <c r="BR21" s="45"/>
      <c r="BS21" s="45"/>
      <c r="BT21" s="45"/>
      <c r="BU21" s="45"/>
      <c r="BV21" s="45"/>
      <c r="BW21" s="45"/>
      <c r="BX21" s="45"/>
      <c r="BY21" s="45"/>
      <c r="BZ21" s="46"/>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44"/>
      <c r="BM22" s="45"/>
      <c r="BN22" s="45"/>
      <c r="BO22" s="45"/>
      <c r="BP22" s="45"/>
      <c r="BQ22" s="45"/>
      <c r="BR22" s="45"/>
      <c r="BS22" s="45"/>
      <c r="BT22" s="45"/>
      <c r="BU22" s="45"/>
      <c r="BV22" s="45"/>
      <c r="BW22" s="45"/>
      <c r="BX22" s="45"/>
      <c r="BY22" s="45"/>
      <c r="BZ22" s="46"/>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44"/>
      <c r="BM23" s="45"/>
      <c r="BN23" s="45"/>
      <c r="BO23" s="45"/>
      <c r="BP23" s="45"/>
      <c r="BQ23" s="45"/>
      <c r="BR23" s="45"/>
      <c r="BS23" s="45"/>
      <c r="BT23" s="45"/>
      <c r="BU23" s="45"/>
      <c r="BV23" s="45"/>
      <c r="BW23" s="45"/>
      <c r="BX23" s="45"/>
      <c r="BY23" s="45"/>
      <c r="BZ23" s="46"/>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44"/>
      <c r="BM24" s="45"/>
      <c r="BN24" s="45"/>
      <c r="BO24" s="45"/>
      <c r="BP24" s="45"/>
      <c r="BQ24" s="45"/>
      <c r="BR24" s="45"/>
      <c r="BS24" s="45"/>
      <c r="BT24" s="45"/>
      <c r="BU24" s="45"/>
      <c r="BV24" s="45"/>
      <c r="BW24" s="45"/>
      <c r="BX24" s="45"/>
      <c r="BY24" s="45"/>
      <c r="BZ24" s="46"/>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44"/>
      <c r="BM25" s="45"/>
      <c r="BN25" s="45"/>
      <c r="BO25" s="45"/>
      <c r="BP25" s="45"/>
      <c r="BQ25" s="45"/>
      <c r="BR25" s="45"/>
      <c r="BS25" s="45"/>
      <c r="BT25" s="45"/>
      <c r="BU25" s="45"/>
      <c r="BV25" s="45"/>
      <c r="BW25" s="45"/>
      <c r="BX25" s="45"/>
      <c r="BY25" s="45"/>
      <c r="BZ25" s="46"/>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44"/>
      <c r="BM26" s="45"/>
      <c r="BN26" s="45"/>
      <c r="BO26" s="45"/>
      <c r="BP26" s="45"/>
      <c r="BQ26" s="45"/>
      <c r="BR26" s="45"/>
      <c r="BS26" s="45"/>
      <c r="BT26" s="45"/>
      <c r="BU26" s="45"/>
      <c r="BV26" s="45"/>
      <c r="BW26" s="45"/>
      <c r="BX26" s="45"/>
      <c r="BY26" s="45"/>
      <c r="BZ26" s="46"/>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44"/>
      <c r="BM27" s="45"/>
      <c r="BN27" s="45"/>
      <c r="BO27" s="45"/>
      <c r="BP27" s="45"/>
      <c r="BQ27" s="45"/>
      <c r="BR27" s="45"/>
      <c r="BS27" s="45"/>
      <c r="BT27" s="45"/>
      <c r="BU27" s="45"/>
      <c r="BV27" s="45"/>
      <c r="BW27" s="45"/>
      <c r="BX27" s="45"/>
      <c r="BY27" s="45"/>
      <c r="BZ27" s="46"/>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44"/>
      <c r="BM28" s="45"/>
      <c r="BN28" s="45"/>
      <c r="BO28" s="45"/>
      <c r="BP28" s="45"/>
      <c r="BQ28" s="45"/>
      <c r="BR28" s="45"/>
      <c r="BS28" s="45"/>
      <c r="BT28" s="45"/>
      <c r="BU28" s="45"/>
      <c r="BV28" s="45"/>
      <c r="BW28" s="45"/>
      <c r="BX28" s="45"/>
      <c r="BY28" s="45"/>
      <c r="BZ28" s="46"/>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44"/>
      <c r="BM29" s="45"/>
      <c r="BN29" s="45"/>
      <c r="BO29" s="45"/>
      <c r="BP29" s="45"/>
      <c r="BQ29" s="45"/>
      <c r="BR29" s="45"/>
      <c r="BS29" s="45"/>
      <c r="BT29" s="45"/>
      <c r="BU29" s="45"/>
      <c r="BV29" s="45"/>
      <c r="BW29" s="45"/>
      <c r="BX29" s="45"/>
      <c r="BY29" s="45"/>
      <c r="BZ29" s="46"/>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44"/>
      <c r="BM30" s="45"/>
      <c r="BN30" s="45"/>
      <c r="BO30" s="45"/>
      <c r="BP30" s="45"/>
      <c r="BQ30" s="45"/>
      <c r="BR30" s="45"/>
      <c r="BS30" s="45"/>
      <c r="BT30" s="45"/>
      <c r="BU30" s="45"/>
      <c r="BV30" s="45"/>
      <c r="BW30" s="45"/>
      <c r="BX30" s="45"/>
      <c r="BY30" s="45"/>
      <c r="BZ30" s="46"/>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44"/>
      <c r="BM31" s="45"/>
      <c r="BN31" s="45"/>
      <c r="BO31" s="45"/>
      <c r="BP31" s="45"/>
      <c r="BQ31" s="45"/>
      <c r="BR31" s="45"/>
      <c r="BS31" s="45"/>
      <c r="BT31" s="45"/>
      <c r="BU31" s="45"/>
      <c r="BV31" s="45"/>
      <c r="BW31" s="45"/>
      <c r="BX31" s="45"/>
      <c r="BY31" s="45"/>
      <c r="BZ31" s="46"/>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44"/>
      <c r="BM32" s="45"/>
      <c r="BN32" s="45"/>
      <c r="BO32" s="45"/>
      <c r="BP32" s="45"/>
      <c r="BQ32" s="45"/>
      <c r="BR32" s="45"/>
      <c r="BS32" s="45"/>
      <c r="BT32" s="45"/>
      <c r="BU32" s="45"/>
      <c r="BV32" s="45"/>
      <c r="BW32" s="45"/>
      <c r="BX32" s="45"/>
      <c r="BY32" s="45"/>
      <c r="BZ32" s="46"/>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44"/>
      <c r="BM33" s="45"/>
      <c r="BN33" s="45"/>
      <c r="BO33" s="45"/>
      <c r="BP33" s="45"/>
      <c r="BQ33" s="45"/>
      <c r="BR33" s="45"/>
      <c r="BS33" s="45"/>
      <c r="BT33" s="45"/>
      <c r="BU33" s="45"/>
      <c r="BV33" s="45"/>
      <c r="BW33" s="45"/>
      <c r="BX33" s="45"/>
      <c r="BY33" s="45"/>
      <c r="BZ33" s="46"/>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44"/>
      <c r="BM34" s="45"/>
      <c r="BN34" s="45"/>
      <c r="BO34" s="45"/>
      <c r="BP34" s="45"/>
      <c r="BQ34" s="45"/>
      <c r="BR34" s="45"/>
      <c r="BS34" s="45"/>
      <c r="BT34" s="45"/>
      <c r="BU34" s="45"/>
      <c r="BV34" s="45"/>
      <c r="BW34" s="45"/>
      <c r="BX34" s="45"/>
      <c r="BY34" s="45"/>
      <c r="BZ34" s="46"/>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44"/>
      <c r="BM35" s="45"/>
      <c r="BN35" s="45"/>
      <c r="BO35" s="45"/>
      <c r="BP35" s="45"/>
      <c r="BQ35" s="45"/>
      <c r="BR35" s="45"/>
      <c r="BS35" s="45"/>
      <c r="BT35" s="45"/>
      <c r="BU35" s="45"/>
      <c r="BV35" s="45"/>
      <c r="BW35" s="45"/>
      <c r="BX35" s="45"/>
      <c r="BY35" s="45"/>
      <c r="BZ35" s="46"/>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44"/>
      <c r="BM36" s="45"/>
      <c r="BN36" s="45"/>
      <c r="BO36" s="45"/>
      <c r="BP36" s="45"/>
      <c r="BQ36" s="45"/>
      <c r="BR36" s="45"/>
      <c r="BS36" s="45"/>
      <c r="BT36" s="45"/>
      <c r="BU36" s="45"/>
      <c r="BV36" s="45"/>
      <c r="BW36" s="45"/>
      <c r="BX36" s="45"/>
      <c r="BY36" s="45"/>
      <c r="BZ36" s="46"/>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44"/>
      <c r="BM37" s="45"/>
      <c r="BN37" s="45"/>
      <c r="BO37" s="45"/>
      <c r="BP37" s="45"/>
      <c r="BQ37" s="45"/>
      <c r="BR37" s="45"/>
      <c r="BS37" s="45"/>
      <c r="BT37" s="45"/>
      <c r="BU37" s="45"/>
      <c r="BV37" s="45"/>
      <c r="BW37" s="45"/>
      <c r="BX37" s="45"/>
      <c r="BY37" s="45"/>
      <c r="BZ37" s="46"/>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44"/>
      <c r="BM38" s="45"/>
      <c r="BN38" s="45"/>
      <c r="BO38" s="45"/>
      <c r="BP38" s="45"/>
      <c r="BQ38" s="45"/>
      <c r="BR38" s="45"/>
      <c r="BS38" s="45"/>
      <c r="BT38" s="45"/>
      <c r="BU38" s="45"/>
      <c r="BV38" s="45"/>
      <c r="BW38" s="45"/>
      <c r="BX38" s="45"/>
      <c r="BY38" s="45"/>
      <c r="BZ38" s="46"/>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44"/>
      <c r="BM39" s="45"/>
      <c r="BN39" s="45"/>
      <c r="BO39" s="45"/>
      <c r="BP39" s="45"/>
      <c r="BQ39" s="45"/>
      <c r="BR39" s="45"/>
      <c r="BS39" s="45"/>
      <c r="BT39" s="45"/>
      <c r="BU39" s="45"/>
      <c r="BV39" s="45"/>
      <c r="BW39" s="45"/>
      <c r="BX39" s="45"/>
      <c r="BY39" s="45"/>
      <c r="BZ39" s="46"/>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44"/>
      <c r="BM40" s="45"/>
      <c r="BN40" s="45"/>
      <c r="BO40" s="45"/>
      <c r="BP40" s="45"/>
      <c r="BQ40" s="45"/>
      <c r="BR40" s="45"/>
      <c r="BS40" s="45"/>
      <c r="BT40" s="45"/>
      <c r="BU40" s="45"/>
      <c r="BV40" s="45"/>
      <c r="BW40" s="45"/>
      <c r="BX40" s="45"/>
      <c r="BY40" s="45"/>
      <c r="BZ40" s="46"/>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44"/>
      <c r="BM41" s="45"/>
      <c r="BN41" s="45"/>
      <c r="BO41" s="45"/>
      <c r="BP41" s="45"/>
      <c r="BQ41" s="45"/>
      <c r="BR41" s="45"/>
      <c r="BS41" s="45"/>
      <c r="BT41" s="45"/>
      <c r="BU41" s="45"/>
      <c r="BV41" s="45"/>
      <c r="BW41" s="45"/>
      <c r="BX41" s="45"/>
      <c r="BY41" s="45"/>
      <c r="BZ41" s="46"/>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44"/>
      <c r="BM42" s="45"/>
      <c r="BN42" s="45"/>
      <c r="BO42" s="45"/>
      <c r="BP42" s="45"/>
      <c r="BQ42" s="45"/>
      <c r="BR42" s="45"/>
      <c r="BS42" s="45"/>
      <c r="BT42" s="45"/>
      <c r="BU42" s="45"/>
      <c r="BV42" s="45"/>
      <c r="BW42" s="45"/>
      <c r="BX42" s="45"/>
      <c r="BY42" s="45"/>
      <c r="BZ42" s="46"/>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44"/>
      <c r="BM43" s="45"/>
      <c r="BN43" s="45"/>
      <c r="BO43" s="45"/>
      <c r="BP43" s="45"/>
      <c r="BQ43" s="45"/>
      <c r="BR43" s="45"/>
      <c r="BS43" s="45"/>
      <c r="BT43" s="45"/>
      <c r="BU43" s="45"/>
      <c r="BV43" s="45"/>
      <c r="BW43" s="45"/>
      <c r="BX43" s="45"/>
      <c r="BY43" s="45"/>
      <c r="BZ43" s="46"/>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47"/>
      <c r="BM44" s="48"/>
      <c r="BN44" s="48"/>
      <c r="BO44" s="48"/>
      <c r="BP44" s="48"/>
      <c r="BQ44" s="48"/>
      <c r="BR44" s="48"/>
      <c r="BS44" s="48"/>
      <c r="BT44" s="48"/>
      <c r="BU44" s="48"/>
      <c r="BV44" s="48"/>
      <c r="BW44" s="48"/>
      <c r="BX44" s="48"/>
      <c r="BY44" s="48"/>
      <c r="BZ44" s="49"/>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113</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44" t="s">
        <v>114</v>
      </c>
      <c r="BM66" s="45"/>
      <c r="BN66" s="45"/>
      <c r="BO66" s="45"/>
      <c r="BP66" s="45"/>
      <c r="BQ66" s="45"/>
      <c r="BR66" s="45"/>
      <c r="BS66" s="45"/>
      <c r="BT66" s="45"/>
      <c r="BU66" s="45"/>
      <c r="BV66" s="45"/>
      <c r="BW66" s="45"/>
      <c r="BX66" s="45"/>
      <c r="BY66" s="45"/>
      <c r="BZ66" s="46"/>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44"/>
      <c r="BM67" s="45"/>
      <c r="BN67" s="45"/>
      <c r="BO67" s="45"/>
      <c r="BP67" s="45"/>
      <c r="BQ67" s="45"/>
      <c r="BR67" s="45"/>
      <c r="BS67" s="45"/>
      <c r="BT67" s="45"/>
      <c r="BU67" s="45"/>
      <c r="BV67" s="45"/>
      <c r="BW67" s="45"/>
      <c r="BX67" s="45"/>
      <c r="BY67" s="45"/>
      <c r="BZ67" s="46"/>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44"/>
      <c r="BM68" s="45"/>
      <c r="BN68" s="45"/>
      <c r="BO68" s="45"/>
      <c r="BP68" s="45"/>
      <c r="BQ68" s="45"/>
      <c r="BR68" s="45"/>
      <c r="BS68" s="45"/>
      <c r="BT68" s="45"/>
      <c r="BU68" s="45"/>
      <c r="BV68" s="45"/>
      <c r="BW68" s="45"/>
      <c r="BX68" s="45"/>
      <c r="BY68" s="45"/>
      <c r="BZ68" s="46"/>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44"/>
      <c r="BM69" s="45"/>
      <c r="BN69" s="45"/>
      <c r="BO69" s="45"/>
      <c r="BP69" s="45"/>
      <c r="BQ69" s="45"/>
      <c r="BR69" s="45"/>
      <c r="BS69" s="45"/>
      <c r="BT69" s="45"/>
      <c r="BU69" s="45"/>
      <c r="BV69" s="45"/>
      <c r="BW69" s="45"/>
      <c r="BX69" s="45"/>
      <c r="BY69" s="45"/>
      <c r="BZ69" s="46"/>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44"/>
      <c r="BM70" s="45"/>
      <c r="BN70" s="45"/>
      <c r="BO70" s="45"/>
      <c r="BP70" s="45"/>
      <c r="BQ70" s="45"/>
      <c r="BR70" s="45"/>
      <c r="BS70" s="45"/>
      <c r="BT70" s="45"/>
      <c r="BU70" s="45"/>
      <c r="BV70" s="45"/>
      <c r="BW70" s="45"/>
      <c r="BX70" s="45"/>
      <c r="BY70" s="45"/>
      <c r="BZ70" s="46"/>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44"/>
      <c r="BM71" s="45"/>
      <c r="BN71" s="45"/>
      <c r="BO71" s="45"/>
      <c r="BP71" s="45"/>
      <c r="BQ71" s="45"/>
      <c r="BR71" s="45"/>
      <c r="BS71" s="45"/>
      <c r="BT71" s="45"/>
      <c r="BU71" s="45"/>
      <c r="BV71" s="45"/>
      <c r="BW71" s="45"/>
      <c r="BX71" s="45"/>
      <c r="BY71" s="45"/>
      <c r="BZ71" s="46"/>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44"/>
      <c r="BM72" s="45"/>
      <c r="BN72" s="45"/>
      <c r="BO72" s="45"/>
      <c r="BP72" s="45"/>
      <c r="BQ72" s="45"/>
      <c r="BR72" s="45"/>
      <c r="BS72" s="45"/>
      <c r="BT72" s="45"/>
      <c r="BU72" s="45"/>
      <c r="BV72" s="45"/>
      <c r="BW72" s="45"/>
      <c r="BX72" s="45"/>
      <c r="BY72" s="45"/>
      <c r="BZ72" s="46"/>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44"/>
      <c r="BM73" s="45"/>
      <c r="BN73" s="45"/>
      <c r="BO73" s="45"/>
      <c r="BP73" s="45"/>
      <c r="BQ73" s="45"/>
      <c r="BR73" s="45"/>
      <c r="BS73" s="45"/>
      <c r="BT73" s="45"/>
      <c r="BU73" s="45"/>
      <c r="BV73" s="45"/>
      <c r="BW73" s="45"/>
      <c r="BX73" s="45"/>
      <c r="BY73" s="45"/>
      <c r="BZ73" s="46"/>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44"/>
      <c r="BM74" s="45"/>
      <c r="BN74" s="45"/>
      <c r="BO74" s="45"/>
      <c r="BP74" s="45"/>
      <c r="BQ74" s="45"/>
      <c r="BR74" s="45"/>
      <c r="BS74" s="45"/>
      <c r="BT74" s="45"/>
      <c r="BU74" s="45"/>
      <c r="BV74" s="45"/>
      <c r="BW74" s="45"/>
      <c r="BX74" s="45"/>
      <c r="BY74" s="45"/>
      <c r="BZ74" s="46"/>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44"/>
      <c r="BM75" s="45"/>
      <c r="BN75" s="45"/>
      <c r="BO75" s="45"/>
      <c r="BP75" s="45"/>
      <c r="BQ75" s="45"/>
      <c r="BR75" s="45"/>
      <c r="BS75" s="45"/>
      <c r="BT75" s="45"/>
      <c r="BU75" s="45"/>
      <c r="BV75" s="45"/>
      <c r="BW75" s="45"/>
      <c r="BX75" s="45"/>
      <c r="BY75" s="45"/>
      <c r="BZ75" s="46"/>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44"/>
      <c r="BM76" s="45"/>
      <c r="BN76" s="45"/>
      <c r="BO76" s="45"/>
      <c r="BP76" s="45"/>
      <c r="BQ76" s="45"/>
      <c r="BR76" s="45"/>
      <c r="BS76" s="45"/>
      <c r="BT76" s="45"/>
      <c r="BU76" s="45"/>
      <c r="BV76" s="45"/>
      <c r="BW76" s="45"/>
      <c r="BX76" s="45"/>
      <c r="BY76" s="45"/>
      <c r="BZ76" s="46"/>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44"/>
      <c r="BM77" s="45"/>
      <c r="BN77" s="45"/>
      <c r="BO77" s="45"/>
      <c r="BP77" s="45"/>
      <c r="BQ77" s="45"/>
      <c r="BR77" s="45"/>
      <c r="BS77" s="45"/>
      <c r="BT77" s="45"/>
      <c r="BU77" s="45"/>
      <c r="BV77" s="45"/>
      <c r="BW77" s="45"/>
      <c r="BX77" s="45"/>
      <c r="BY77" s="45"/>
      <c r="BZ77" s="46"/>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44"/>
      <c r="BM78" s="45"/>
      <c r="BN78" s="45"/>
      <c r="BO78" s="45"/>
      <c r="BP78" s="45"/>
      <c r="BQ78" s="45"/>
      <c r="BR78" s="45"/>
      <c r="BS78" s="45"/>
      <c r="BT78" s="45"/>
      <c r="BU78" s="45"/>
      <c r="BV78" s="45"/>
      <c r="BW78" s="45"/>
      <c r="BX78" s="45"/>
      <c r="BY78" s="45"/>
      <c r="BZ78" s="46"/>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44"/>
      <c r="BM79" s="45"/>
      <c r="BN79" s="45"/>
      <c r="BO79" s="45"/>
      <c r="BP79" s="45"/>
      <c r="BQ79" s="45"/>
      <c r="BR79" s="45"/>
      <c r="BS79" s="45"/>
      <c r="BT79" s="45"/>
      <c r="BU79" s="45"/>
      <c r="BV79" s="45"/>
      <c r="BW79" s="45"/>
      <c r="BX79" s="45"/>
      <c r="BY79" s="45"/>
      <c r="BZ79" s="46"/>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44"/>
      <c r="BM80" s="45"/>
      <c r="BN80" s="45"/>
      <c r="BO80" s="45"/>
      <c r="BP80" s="45"/>
      <c r="BQ80" s="45"/>
      <c r="BR80" s="45"/>
      <c r="BS80" s="45"/>
      <c r="BT80" s="45"/>
      <c r="BU80" s="45"/>
      <c r="BV80" s="45"/>
      <c r="BW80" s="45"/>
      <c r="BX80" s="45"/>
      <c r="BY80" s="45"/>
      <c r="BZ80" s="46"/>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44"/>
      <c r="BM81" s="45"/>
      <c r="BN81" s="45"/>
      <c r="BO81" s="45"/>
      <c r="BP81" s="45"/>
      <c r="BQ81" s="45"/>
      <c r="BR81" s="45"/>
      <c r="BS81" s="45"/>
      <c r="BT81" s="45"/>
      <c r="BU81" s="45"/>
      <c r="BV81" s="45"/>
      <c r="BW81" s="45"/>
      <c r="BX81" s="45"/>
      <c r="BY81" s="45"/>
      <c r="BZ81" s="46"/>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47"/>
      <c r="BM82" s="48"/>
      <c r="BN82" s="48"/>
      <c r="BO82" s="48"/>
      <c r="BP82" s="48"/>
      <c r="BQ82" s="48"/>
      <c r="BR82" s="48"/>
      <c r="BS82" s="48"/>
      <c r="BT82" s="48"/>
      <c r="BU82" s="48"/>
      <c r="BV82" s="48"/>
      <c r="BW82" s="48"/>
      <c r="BX82" s="48"/>
      <c r="BY82" s="48"/>
      <c r="BZ82" s="49"/>
    </row>
    <row r="83" spans="1:78" x14ac:dyDescent="0.15">
      <c r="C83" s="50" t="s">
        <v>30</v>
      </c>
      <c r="D83" s="50"/>
      <c r="E83" s="50"/>
      <c r="F83" s="50"/>
      <c r="G83" s="50"/>
      <c r="H83" s="50"/>
      <c r="I83" s="50"/>
      <c r="J83" s="50"/>
      <c r="K83" s="50"/>
      <c r="L83" s="50"/>
      <c r="M83" s="50"/>
      <c r="N83" s="50"/>
      <c r="O83" s="50"/>
      <c r="P83" s="50"/>
      <c r="Q83" s="50"/>
      <c r="R83" s="50"/>
      <c r="S83" s="50"/>
      <c r="T83" s="50"/>
      <c r="U83" s="50"/>
      <c r="V83" s="50"/>
      <c r="W83" s="50"/>
      <c r="X83" s="50"/>
      <c r="Y83" s="50"/>
      <c r="Z83" s="50"/>
      <c r="AA83" s="50"/>
      <c r="AB83" s="50"/>
      <c r="AC83" s="50"/>
      <c r="AD83" s="50"/>
      <c r="AE83" s="50"/>
      <c r="AF83" s="50"/>
      <c r="AG83" s="50"/>
      <c r="AH83" s="50"/>
      <c r="AI83" s="50"/>
      <c r="AJ83" s="50"/>
      <c r="AK83" s="50"/>
      <c r="AL83" s="50"/>
      <c r="AM83" s="50"/>
      <c r="AN83" s="50"/>
      <c r="AO83" s="50"/>
      <c r="AP83" s="50"/>
      <c r="AQ83" s="50"/>
      <c r="AR83" s="50"/>
      <c r="AS83" s="50"/>
      <c r="AT83" s="50"/>
      <c r="AU83" s="50"/>
      <c r="AV83" s="50"/>
      <c r="AW83" s="50"/>
      <c r="AX83" s="50"/>
      <c r="AY83" s="50"/>
      <c r="AZ83" s="50"/>
      <c r="BA83" s="50"/>
      <c r="BB83" s="50"/>
      <c r="BC83" s="50"/>
      <c r="BD83" s="50"/>
      <c r="BE83" s="50"/>
      <c r="BF83" s="50"/>
      <c r="BG83" s="50"/>
      <c r="BH83" s="50"/>
      <c r="BI83" s="50"/>
      <c r="BJ83" s="50"/>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wIL+jpVWBuenqFjPyUDy0p0Z0aeDM3a7HiSl8eeJ/VGwe3a+3h0NBkUSSLRGtO5RIdLRZeQ2odO50jfCzYLFcQ==" saltValue="1lK9Cc8FNG750Vn6SIMuLQ=="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9" t="s">
        <v>52</v>
      </c>
      <c r="I3" s="80"/>
      <c r="J3" s="80"/>
      <c r="K3" s="80"/>
      <c r="L3" s="80"/>
      <c r="M3" s="80"/>
      <c r="N3" s="80"/>
      <c r="O3" s="80"/>
      <c r="P3" s="80"/>
      <c r="Q3" s="80"/>
      <c r="R3" s="80"/>
      <c r="S3" s="80"/>
      <c r="T3" s="80"/>
      <c r="U3" s="80"/>
      <c r="V3" s="80"/>
      <c r="W3" s="80"/>
      <c r="X3" s="81"/>
      <c r="Y3" s="85" t="s">
        <v>53</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54</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8" x14ac:dyDescent="0.15">
      <c r="A4" s="14" t="s">
        <v>55</v>
      </c>
      <c r="B4" s="16"/>
      <c r="C4" s="16"/>
      <c r="D4" s="16"/>
      <c r="E4" s="16"/>
      <c r="F4" s="16"/>
      <c r="G4" s="16"/>
      <c r="H4" s="82"/>
      <c r="I4" s="83"/>
      <c r="J4" s="83"/>
      <c r="K4" s="83"/>
      <c r="L4" s="83"/>
      <c r="M4" s="83"/>
      <c r="N4" s="83"/>
      <c r="O4" s="83"/>
      <c r="P4" s="83"/>
      <c r="Q4" s="83"/>
      <c r="R4" s="83"/>
      <c r="S4" s="83"/>
      <c r="T4" s="83"/>
      <c r="U4" s="83"/>
      <c r="V4" s="83"/>
      <c r="W4" s="83"/>
      <c r="X4" s="84"/>
      <c r="Y4" s="78" t="s">
        <v>56</v>
      </c>
      <c r="Z4" s="78"/>
      <c r="AA4" s="78"/>
      <c r="AB4" s="78"/>
      <c r="AC4" s="78"/>
      <c r="AD4" s="78"/>
      <c r="AE4" s="78"/>
      <c r="AF4" s="78"/>
      <c r="AG4" s="78"/>
      <c r="AH4" s="78"/>
      <c r="AI4" s="78"/>
      <c r="AJ4" s="78" t="s">
        <v>57</v>
      </c>
      <c r="AK4" s="78"/>
      <c r="AL4" s="78"/>
      <c r="AM4" s="78"/>
      <c r="AN4" s="78"/>
      <c r="AO4" s="78"/>
      <c r="AP4" s="78"/>
      <c r="AQ4" s="78"/>
      <c r="AR4" s="78"/>
      <c r="AS4" s="78"/>
      <c r="AT4" s="78"/>
      <c r="AU4" s="78" t="s">
        <v>58</v>
      </c>
      <c r="AV4" s="78"/>
      <c r="AW4" s="78"/>
      <c r="AX4" s="78"/>
      <c r="AY4" s="78"/>
      <c r="AZ4" s="78"/>
      <c r="BA4" s="78"/>
      <c r="BB4" s="78"/>
      <c r="BC4" s="78"/>
      <c r="BD4" s="78"/>
      <c r="BE4" s="78"/>
      <c r="BF4" s="78" t="s">
        <v>59</v>
      </c>
      <c r="BG4" s="78"/>
      <c r="BH4" s="78"/>
      <c r="BI4" s="78"/>
      <c r="BJ4" s="78"/>
      <c r="BK4" s="78"/>
      <c r="BL4" s="78"/>
      <c r="BM4" s="78"/>
      <c r="BN4" s="78"/>
      <c r="BO4" s="78"/>
      <c r="BP4" s="78"/>
      <c r="BQ4" s="78" t="s">
        <v>60</v>
      </c>
      <c r="BR4" s="78"/>
      <c r="BS4" s="78"/>
      <c r="BT4" s="78"/>
      <c r="BU4" s="78"/>
      <c r="BV4" s="78"/>
      <c r="BW4" s="78"/>
      <c r="BX4" s="78"/>
      <c r="BY4" s="78"/>
      <c r="BZ4" s="78"/>
      <c r="CA4" s="78"/>
      <c r="CB4" s="78" t="s">
        <v>61</v>
      </c>
      <c r="CC4" s="78"/>
      <c r="CD4" s="78"/>
      <c r="CE4" s="78"/>
      <c r="CF4" s="78"/>
      <c r="CG4" s="78"/>
      <c r="CH4" s="78"/>
      <c r="CI4" s="78"/>
      <c r="CJ4" s="78"/>
      <c r="CK4" s="78"/>
      <c r="CL4" s="78"/>
      <c r="CM4" s="78" t="s">
        <v>62</v>
      </c>
      <c r="CN4" s="78"/>
      <c r="CO4" s="78"/>
      <c r="CP4" s="78"/>
      <c r="CQ4" s="78"/>
      <c r="CR4" s="78"/>
      <c r="CS4" s="78"/>
      <c r="CT4" s="78"/>
      <c r="CU4" s="78"/>
      <c r="CV4" s="78"/>
      <c r="CW4" s="78"/>
      <c r="CX4" s="78" t="s">
        <v>63</v>
      </c>
      <c r="CY4" s="78"/>
      <c r="CZ4" s="78"/>
      <c r="DA4" s="78"/>
      <c r="DB4" s="78"/>
      <c r="DC4" s="78"/>
      <c r="DD4" s="78"/>
      <c r="DE4" s="78"/>
      <c r="DF4" s="78"/>
      <c r="DG4" s="78"/>
      <c r="DH4" s="78"/>
      <c r="DI4" s="78" t="s">
        <v>64</v>
      </c>
      <c r="DJ4" s="78"/>
      <c r="DK4" s="78"/>
      <c r="DL4" s="78"/>
      <c r="DM4" s="78"/>
      <c r="DN4" s="78"/>
      <c r="DO4" s="78"/>
      <c r="DP4" s="78"/>
      <c r="DQ4" s="78"/>
      <c r="DR4" s="78"/>
      <c r="DS4" s="78"/>
      <c r="DT4" s="78" t="s">
        <v>65</v>
      </c>
      <c r="DU4" s="78"/>
      <c r="DV4" s="78"/>
      <c r="DW4" s="78"/>
      <c r="DX4" s="78"/>
      <c r="DY4" s="78"/>
      <c r="DZ4" s="78"/>
      <c r="EA4" s="78"/>
      <c r="EB4" s="78"/>
      <c r="EC4" s="78"/>
      <c r="ED4" s="78"/>
      <c r="EE4" s="78" t="s">
        <v>66</v>
      </c>
      <c r="EF4" s="78"/>
      <c r="EG4" s="78"/>
      <c r="EH4" s="78"/>
      <c r="EI4" s="78"/>
      <c r="EJ4" s="78"/>
      <c r="EK4" s="78"/>
      <c r="EL4" s="78"/>
      <c r="EM4" s="78"/>
      <c r="EN4" s="78"/>
      <c r="EO4" s="78"/>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221007</v>
      </c>
      <c r="D6" s="19">
        <f t="shared" si="3"/>
        <v>46</v>
      </c>
      <c r="E6" s="19">
        <f t="shared" si="3"/>
        <v>17</v>
      </c>
      <c r="F6" s="19">
        <f t="shared" si="3"/>
        <v>1</v>
      </c>
      <c r="G6" s="19">
        <f t="shared" si="3"/>
        <v>0</v>
      </c>
      <c r="H6" s="19" t="str">
        <f t="shared" si="3"/>
        <v>静岡県　静岡市</v>
      </c>
      <c r="I6" s="19" t="str">
        <f t="shared" si="3"/>
        <v>法適用</v>
      </c>
      <c r="J6" s="19" t="str">
        <f t="shared" si="3"/>
        <v>下水道事業</v>
      </c>
      <c r="K6" s="19" t="str">
        <f t="shared" si="3"/>
        <v>公共下水道</v>
      </c>
      <c r="L6" s="19" t="str">
        <f t="shared" si="3"/>
        <v>政令市等</v>
      </c>
      <c r="M6" s="19" t="str">
        <f t="shared" si="3"/>
        <v>自治体職員</v>
      </c>
      <c r="N6" s="20" t="str">
        <f t="shared" si="3"/>
        <v>-</v>
      </c>
      <c r="O6" s="20">
        <f t="shared" si="3"/>
        <v>60.83</v>
      </c>
      <c r="P6" s="20">
        <f t="shared" si="3"/>
        <v>88.12</v>
      </c>
      <c r="Q6" s="20">
        <f t="shared" si="3"/>
        <v>49.36</v>
      </c>
      <c r="R6" s="20">
        <f t="shared" si="3"/>
        <v>2770</v>
      </c>
      <c r="S6" s="20">
        <f t="shared" si="3"/>
        <v>683739</v>
      </c>
      <c r="T6" s="20">
        <f t="shared" si="3"/>
        <v>1411.93</v>
      </c>
      <c r="U6" s="20">
        <f t="shared" si="3"/>
        <v>484.26</v>
      </c>
      <c r="V6" s="20">
        <f t="shared" si="3"/>
        <v>600039</v>
      </c>
      <c r="W6" s="20">
        <f t="shared" si="3"/>
        <v>90.09</v>
      </c>
      <c r="X6" s="20">
        <f t="shared" si="3"/>
        <v>6660.44</v>
      </c>
      <c r="Y6" s="21">
        <f>IF(Y7="",NA(),Y7)</f>
        <v>107.47</v>
      </c>
      <c r="Z6" s="21">
        <f t="shared" ref="Z6:AH6" si="4">IF(Z7="",NA(),Z7)</f>
        <v>105.49</v>
      </c>
      <c r="AA6" s="21">
        <f t="shared" si="4"/>
        <v>106.58</v>
      </c>
      <c r="AB6" s="21">
        <f t="shared" si="4"/>
        <v>107.13</v>
      </c>
      <c r="AC6" s="21">
        <f t="shared" si="4"/>
        <v>104.09</v>
      </c>
      <c r="AD6" s="21">
        <f t="shared" si="4"/>
        <v>109.5</v>
      </c>
      <c r="AE6" s="21">
        <f t="shared" si="4"/>
        <v>108.24</v>
      </c>
      <c r="AF6" s="21">
        <f t="shared" si="4"/>
        <v>105.16</v>
      </c>
      <c r="AG6" s="21">
        <f t="shared" si="4"/>
        <v>106.23</v>
      </c>
      <c r="AH6" s="21">
        <f t="shared" si="4"/>
        <v>104.46</v>
      </c>
      <c r="AI6" s="20" t="str">
        <f>IF(AI7="","",IF(AI7="-","【-】","【"&amp;SUBSTITUTE(TEXT(AI7,"#,##0.00"),"-","△")&amp;"】"))</f>
        <v>【106.11】</v>
      </c>
      <c r="AJ6" s="20">
        <f>IF(AJ7="",NA(),AJ7)</f>
        <v>0</v>
      </c>
      <c r="AK6" s="20">
        <f t="shared" ref="AK6:AS6" si="5">IF(AK7="",NA(),AK7)</f>
        <v>0</v>
      </c>
      <c r="AL6" s="20">
        <f t="shared" si="5"/>
        <v>0</v>
      </c>
      <c r="AM6" s="20">
        <f t="shared" si="5"/>
        <v>0</v>
      </c>
      <c r="AN6" s="20">
        <f t="shared" si="5"/>
        <v>0</v>
      </c>
      <c r="AO6" s="21">
        <f t="shared" si="5"/>
        <v>0.01</v>
      </c>
      <c r="AP6" s="20">
        <f t="shared" si="5"/>
        <v>0</v>
      </c>
      <c r="AQ6" s="20">
        <f t="shared" si="5"/>
        <v>0</v>
      </c>
      <c r="AR6" s="20">
        <f t="shared" si="5"/>
        <v>0</v>
      </c>
      <c r="AS6" s="20">
        <f t="shared" si="5"/>
        <v>0</v>
      </c>
      <c r="AT6" s="20" t="str">
        <f>IF(AT7="","",IF(AT7="-","【-】","【"&amp;SUBSTITUTE(TEXT(AT7,"#,##0.00"),"-","△")&amp;"】"))</f>
        <v>【3.15】</v>
      </c>
      <c r="AU6" s="21">
        <f>IF(AU7="",NA(),AU7)</f>
        <v>107.88</v>
      </c>
      <c r="AV6" s="21">
        <f t="shared" ref="AV6:BD6" si="6">IF(AV7="",NA(),AV7)</f>
        <v>108.67</v>
      </c>
      <c r="AW6" s="21">
        <f t="shared" si="6"/>
        <v>113.35</v>
      </c>
      <c r="AX6" s="21">
        <f t="shared" si="6"/>
        <v>105.47</v>
      </c>
      <c r="AY6" s="21">
        <f t="shared" si="6"/>
        <v>93.59</v>
      </c>
      <c r="AZ6" s="21">
        <f t="shared" si="6"/>
        <v>70.08</v>
      </c>
      <c r="BA6" s="21">
        <f t="shared" si="6"/>
        <v>72.92</v>
      </c>
      <c r="BB6" s="21">
        <f t="shared" si="6"/>
        <v>71.39</v>
      </c>
      <c r="BC6" s="21">
        <f t="shared" si="6"/>
        <v>74.09</v>
      </c>
      <c r="BD6" s="21">
        <f t="shared" si="6"/>
        <v>71.900000000000006</v>
      </c>
      <c r="BE6" s="20" t="str">
        <f>IF(BE7="","",IF(BE7="-","【-】","【"&amp;SUBSTITUTE(TEXT(BE7,"#,##0.00"),"-","△")&amp;"】"))</f>
        <v>【73.44】</v>
      </c>
      <c r="BF6" s="21">
        <f>IF(BF7="",NA(),BF7)</f>
        <v>1458.76</v>
      </c>
      <c r="BG6" s="21">
        <f t="shared" ref="BG6:BO6" si="7">IF(BG7="",NA(),BG7)</f>
        <v>1452.31</v>
      </c>
      <c r="BH6" s="21">
        <f t="shared" si="7"/>
        <v>1437.27</v>
      </c>
      <c r="BI6" s="21">
        <f t="shared" si="7"/>
        <v>1432.46</v>
      </c>
      <c r="BJ6" s="21">
        <f t="shared" si="7"/>
        <v>746.35</v>
      </c>
      <c r="BK6" s="21">
        <f t="shared" si="7"/>
        <v>537.13</v>
      </c>
      <c r="BL6" s="21">
        <f t="shared" si="7"/>
        <v>531.38</v>
      </c>
      <c r="BM6" s="21">
        <f t="shared" si="7"/>
        <v>551.04</v>
      </c>
      <c r="BN6" s="21">
        <f t="shared" si="7"/>
        <v>523.58000000000004</v>
      </c>
      <c r="BO6" s="21">
        <f t="shared" si="7"/>
        <v>508.99</v>
      </c>
      <c r="BP6" s="20" t="str">
        <f>IF(BP7="","",IF(BP7="-","【-】","【"&amp;SUBSTITUTE(TEXT(BP7,"#,##0.00"),"-","△")&amp;"】"))</f>
        <v>【652.82】</v>
      </c>
      <c r="BQ6" s="21">
        <f>IF(BQ7="",NA(),BQ7)</f>
        <v>100</v>
      </c>
      <c r="BR6" s="21">
        <f t="shared" ref="BR6:BZ6" si="8">IF(BR7="",NA(),BR7)</f>
        <v>100</v>
      </c>
      <c r="BS6" s="21">
        <f t="shared" si="8"/>
        <v>99.99</v>
      </c>
      <c r="BT6" s="21">
        <f t="shared" si="8"/>
        <v>99.7</v>
      </c>
      <c r="BU6" s="21">
        <f t="shared" si="8"/>
        <v>99.99</v>
      </c>
      <c r="BV6" s="21">
        <f t="shared" si="8"/>
        <v>112.43</v>
      </c>
      <c r="BW6" s="21">
        <f t="shared" si="8"/>
        <v>110.92</v>
      </c>
      <c r="BX6" s="21">
        <f t="shared" si="8"/>
        <v>105.67</v>
      </c>
      <c r="BY6" s="21">
        <f t="shared" si="8"/>
        <v>105.37</v>
      </c>
      <c r="BZ6" s="21">
        <f t="shared" si="8"/>
        <v>99.93</v>
      </c>
      <c r="CA6" s="20" t="str">
        <f>IF(CA7="","",IF(CA7="-","【-】","【"&amp;SUBSTITUTE(TEXT(CA7,"#,##0.00"),"-","△")&amp;"】"))</f>
        <v>【97.61】</v>
      </c>
      <c r="CB6" s="21">
        <f>IF(CB7="",NA(),CB7)</f>
        <v>150.99</v>
      </c>
      <c r="CC6" s="21">
        <f t="shared" ref="CC6:CK6" si="9">IF(CC7="",NA(),CC7)</f>
        <v>151.03</v>
      </c>
      <c r="CD6" s="21">
        <f t="shared" si="9"/>
        <v>149.24</v>
      </c>
      <c r="CE6" s="21">
        <f t="shared" si="9"/>
        <v>149.83000000000001</v>
      </c>
      <c r="CF6" s="21">
        <f t="shared" si="9"/>
        <v>150.02000000000001</v>
      </c>
      <c r="CG6" s="21">
        <f t="shared" si="9"/>
        <v>118.55</v>
      </c>
      <c r="CH6" s="21">
        <f t="shared" si="9"/>
        <v>119.33</v>
      </c>
      <c r="CI6" s="21">
        <f t="shared" si="9"/>
        <v>118.72</v>
      </c>
      <c r="CJ6" s="21">
        <f t="shared" si="9"/>
        <v>120.5</v>
      </c>
      <c r="CK6" s="21">
        <f t="shared" si="9"/>
        <v>127.3</v>
      </c>
      <c r="CL6" s="20" t="str">
        <f>IF(CL7="","",IF(CL7="-","【-】","【"&amp;SUBSTITUTE(TEXT(CL7,"#,##0.00"),"-","△")&amp;"】"))</f>
        <v>【138.29】</v>
      </c>
      <c r="CM6" s="21">
        <f>IF(CM7="",NA(),CM7)</f>
        <v>67.72</v>
      </c>
      <c r="CN6" s="21">
        <f t="shared" ref="CN6:CV6" si="10">IF(CN7="",NA(),CN7)</f>
        <v>68.739999999999995</v>
      </c>
      <c r="CO6" s="21">
        <f t="shared" si="10"/>
        <v>67.87</v>
      </c>
      <c r="CP6" s="21">
        <f t="shared" si="10"/>
        <v>68.19</v>
      </c>
      <c r="CQ6" s="21">
        <f t="shared" si="10"/>
        <v>71.7</v>
      </c>
      <c r="CR6" s="21">
        <f t="shared" si="10"/>
        <v>57.38</v>
      </c>
      <c r="CS6" s="21">
        <f t="shared" si="10"/>
        <v>58.09</v>
      </c>
      <c r="CT6" s="21">
        <f t="shared" si="10"/>
        <v>58.16</v>
      </c>
      <c r="CU6" s="21">
        <f t="shared" si="10"/>
        <v>58.91</v>
      </c>
      <c r="CV6" s="21">
        <f t="shared" si="10"/>
        <v>58.31</v>
      </c>
      <c r="CW6" s="20" t="str">
        <f>IF(CW7="","",IF(CW7="-","【-】","【"&amp;SUBSTITUTE(TEXT(CW7,"#,##0.00"),"-","△")&amp;"】"))</f>
        <v>【59.10】</v>
      </c>
      <c r="CX6" s="21">
        <f>IF(CX7="",NA(),CX7)</f>
        <v>89.99</v>
      </c>
      <c r="CY6" s="21">
        <f t="shared" ref="CY6:DG6" si="11">IF(CY7="",NA(),CY7)</f>
        <v>90.32</v>
      </c>
      <c r="CZ6" s="21">
        <f t="shared" si="11"/>
        <v>90.61</v>
      </c>
      <c r="DA6" s="21">
        <f t="shared" si="11"/>
        <v>90.65</v>
      </c>
      <c r="DB6" s="21">
        <f t="shared" si="11"/>
        <v>90.85</v>
      </c>
      <c r="DC6" s="21">
        <f t="shared" si="11"/>
        <v>98.98</v>
      </c>
      <c r="DD6" s="21">
        <f t="shared" si="11"/>
        <v>99.01</v>
      </c>
      <c r="DE6" s="21">
        <f t="shared" si="11"/>
        <v>99.1</v>
      </c>
      <c r="DF6" s="21">
        <f t="shared" si="11"/>
        <v>99.16</v>
      </c>
      <c r="DG6" s="21">
        <f t="shared" si="11"/>
        <v>99.21</v>
      </c>
      <c r="DH6" s="20" t="str">
        <f>IF(DH7="","",IF(DH7="-","【-】","【"&amp;SUBSTITUTE(TEXT(DH7,"#,##0.00"),"-","△")&amp;"】"))</f>
        <v>【95.82】</v>
      </c>
      <c r="DI6" s="21">
        <f>IF(DI7="",NA(),DI7)</f>
        <v>42.42</v>
      </c>
      <c r="DJ6" s="21">
        <f t="shared" ref="DJ6:DR6" si="12">IF(DJ7="",NA(),DJ7)</f>
        <v>43.69</v>
      </c>
      <c r="DK6" s="21">
        <f t="shared" si="12"/>
        <v>44.85</v>
      </c>
      <c r="DL6" s="21">
        <f t="shared" si="12"/>
        <v>46.12</v>
      </c>
      <c r="DM6" s="21">
        <f t="shared" si="12"/>
        <v>46.81</v>
      </c>
      <c r="DN6" s="21">
        <f t="shared" si="12"/>
        <v>47.06</v>
      </c>
      <c r="DO6" s="21">
        <f t="shared" si="12"/>
        <v>48.25</v>
      </c>
      <c r="DP6" s="21">
        <f t="shared" si="12"/>
        <v>49.35</v>
      </c>
      <c r="DQ6" s="21">
        <f t="shared" si="12"/>
        <v>50.38</v>
      </c>
      <c r="DR6" s="21">
        <f t="shared" si="12"/>
        <v>51.54</v>
      </c>
      <c r="DS6" s="20" t="str">
        <f>IF(DS7="","",IF(DS7="-","【-】","【"&amp;SUBSTITUTE(TEXT(DS7,"#,##0.00"),"-","△")&amp;"】"))</f>
        <v>【39.74】</v>
      </c>
      <c r="DT6" s="21">
        <f>IF(DT7="",NA(),DT7)</f>
        <v>7.38</v>
      </c>
      <c r="DU6" s="21">
        <f t="shared" ref="DU6:EC6" si="13">IF(DU7="",NA(),DU7)</f>
        <v>7.64</v>
      </c>
      <c r="DV6" s="21">
        <f t="shared" si="13"/>
        <v>7.61</v>
      </c>
      <c r="DW6" s="21">
        <f t="shared" si="13"/>
        <v>7.84</v>
      </c>
      <c r="DX6" s="21">
        <f t="shared" si="13"/>
        <v>7.98</v>
      </c>
      <c r="DY6" s="21">
        <f t="shared" si="13"/>
        <v>9.6300000000000008</v>
      </c>
      <c r="DZ6" s="21">
        <f t="shared" si="13"/>
        <v>10.76</v>
      </c>
      <c r="EA6" s="21">
        <f t="shared" si="13"/>
        <v>12.06</v>
      </c>
      <c r="EB6" s="21">
        <f t="shared" si="13"/>
        <v>13.41</v>
      </c>
      <c r="EC6" s="21">
        <f t="shared" si="13"/>
        <v>15.06</v>
      </c>
      <c r="ED6" s="20" t="str">
        <f>IF(ED7="","",IF(ED7="-","【-】","【"&amp;SUBSTITUTE(TEXT(ED7,"#,##0.00"),"-","△")&amp;"】"))</f>
        <v>【7.62】</v>
      </c>
      <c r="EE6" s="21">
        <f>IF(EE7="",NA(),EE7)</f>
        <v>0.51</v>
      </c>
      <c r="EF6" s="21">
        <f t="shared" ref="EF6:EN6" si="14">IF(EF7="",NA(),EF7)</f>
        <v>0.6</v>
      </c>
      <c r="EG6" s="21">
        <f t="shared" si="14"/>
        <v>0.5</v>
      </c>
      <c r="EH6" s="21">
        <f t="shared" si="14"/>
        <v>0.43</v>
      </c>
      <c r="EI6" s="21">
        <f t="shared" si="14"/>
        <v>0.43</v>
      </c>
      <c r="EJ6" s="21">
        <f t="shared" si="14"/>
        <v>0.39</v>
      </c>
      <c r="EK6" s="21">
        <f t="shared" si="14"/>
        <v>0.41</v>
      </c>
      <c r="EL6" s="21">
        <f t="shared" si="14"/>
        <v>0.41</v>
      </c>
      <c r="EM6" s="21">
        <f t="shared" si="14"/>
        <v>0.45</v>
      </c>
      <c r="EN6" s="21">
        <f t="shared" si="14"/>
        <v>0.44</v>
      </c>
      <c r="EO6" s="20" t="str">
        <f>IF(EO7="","",IF(EO7="-","【-】","【"&amp;SUBSTITUTE(TEXT(EO7,"#,##0.00"),"-","△")&amp;"】"))</f>
        <v>【0.23】</v>
      </c>
    </row>
    <row r="7" spans="1:148" s="22" customFormat="1" x14ac:dyDescent="0.15">
      <c r="A7" s="14"/>
      <c r="B7" s="23">
        <v>2022</v>
      </c>
      <c r="C7" s="23">
        <v>221007</v>
      </c>
      <c r="D7" s="23">
        <v>46</v>
      </c>
      <c r="E7" s="23">
        <v>17</v>
      </c>
      <c r="F7" s="23">
        <v>1</v>
      </c>
      <c r="G7" s="23">
        <v>0</v>
      </c>
      <c r="H7" s="23" t="s">
        <v>96</v>
      </c>
      <c r="I7" s="23" t="s">
        <v>97</v>
      </c>
      <c r="J7" s="23" t="s">
        <v>98</v>
      </c>
      <c r="K7" s="23" t="s">
        <v>99</v>
      </c>
      <c r="L7" s="23" t="s">
        <v>100</v>
      </c>
      <c r="M7" s="23" t="s">
        <v>101</v>
      </c>
      <c r="N7" s="24" t="s">
        <v>102</v>
      </c>
      <c r="O7" s="24">
        <v>60.83</v>
      </c>
      <c r="P7" s="24">
        <v>88.12</v>
      </c>
      <c r="Q7" s="24">
        <v>49.36</v>
      </c>
      <c r="R7" s="24">
        <v>2770</v>
      </c>
      <c r="S7" s="24">
        <v>683739</v>
      </c>
      <c r="T7" s="24">
        <v>1411.93</v>
      </c>
      <c r="U7" s="24">
        <v>484.26</v>
      </c>
      <c r="V7" s="24">
        <v>600039</v>
      </c>
      <c r="W7" s="24">
        <v>90.09</v>
      </c>
      <c r="X7" s="24">
        <v>6660.44</v>
      </c>
      <c r="Y7" s="24">
        <v>107.47</v>
      </c>
      <c r="Z7" s="24">
        <v>105.49</v>
      </c>
      <c r="AA7" s="24">
        <v>106.58</v>
      </c>
      <c r="AB7" s="24">
        <v>107.13</v>
      </c>
      <c r="AC7" s="24">
        <v>104.09</v>
      </c>
      <c r="AD7" s="24">
        <v>109.5</v>
      </c>
      <c r="AE7" s="24">
        <v>108.24</v>
      </c>
      <c r="AF7" s="24">
        <v>105.16</v>
      </c>
      <c r="AG7" s="24">
        <v>106.23</v>
      </c>
      <c r="AH7" s="24">
        <v>104.46</v>
      </c>
      <c r="AI7" s="24">
        <v>106.11</v>
      </c>
      <c r="AJ7" s="24">
        <v>0</v>
      </c>
      <c r="AK7" s="24">
        <v>0</v>
      </c>
      <c r="AL7" s="24">
        <v>0</v>
      </c>
      <c r="AM7" s="24">
        <v>0</v>
      </c>
      <c r="AN7" s="24">
        <v>0</v>
      </c>
      <c r="AO7" s="24">
        <v>0.01</v>
      </c>
      <c r="AP7" s="24">
        <v>0</v>
      </c>
      <c r="AQ7" s="24">
        <v>0</v>
      </c>
      <c r="AR7" s="24">
        <v>0</v>
      </c>
      <c r="AS7" s="24">
        <v>0</v>
      </c>
      <c r="AT7" s="24">
        <v>3.15</v>
      </c>
      <c r="AU7" s="24">
        <v>107.88</v>
      </c>
      <c r="AV7" s="24">
        <v>108.67</v>
      </c>
      <c r="AW7" s="24">
        <v>113.35</v>
      </c>
      <c r="AX7" s="24">
        <v>105.47</v>
      </c>
      <c r="AY7" s="24">
        <v>93.59</v>
      </c>
      <c r="AZ7" s="24">
        <v>70.08</v>
      </c>
      <c r="BA7" s="24">
        <v>72.92</v>
      </c>
      <c r="BB7" s="24">
        <v>71.39</v>
      </c>
      <c r="BC7" s="24">
        <v>74.09</v>
      </c>
      <c r="BD7" s="24">
        <v>71.900000000000006</v>
      </c>
      <c r="BE7" s="24">
        <v>73.44</v>
      </c>
      <c r="BF7" s="24">
        <v>1458.76</v>
      </c>
      <c r="BG7" s="24">
        <v>1452.31</v>
      </c>
      <c r="BH7" s="24">
        <v>1437.27</v>
      </c>
      <c r="BI7" s="24">
        <v>1432.46</v>
      </c>
      <c r="BJ7" s="24">
        <v>746.35</v>
      </c>
      <c r="BK7" s="24">
        <v>537.13</v>
      </c>
      <c r="BL7" s="24">
        <v>531.38</v>
      </c>
      <c r="BM7" s="24">
        <v>551.04</v>
      </c>
      <c r="BN7" s="24">
        <v>523.58000000000004</v>
      </c>
      <c r="BO7" s="24">
        <v>508.99</v>
      </c>
      <c r="BP7" s="24">
        <v>652.82000000000005</v>
      </c>
      <c r="BQ7" s="24">
        <v>100</v>
      </c>
      <c r="BR7" s="24">
        <v>100</v>
      </c>
      <c r="BS7" s="24">
        <v>99.99</v>
      </c>
      <c r="BT7" s="24">
        <v>99.7</v>
      </c>
      <c r="BU7" s="24">
        <v>99.99</v>
      </c>
      <c r="BV7" s="24">
        <v>112.43</v>
      </c>
      <c r="BW7" s="24">
        <v>110.92</v>
      </c>
      <c r="BX7" s="24">
        <v>105.67</v>
      </c>
      <c r="BY7" s="24">
        <v>105.37</v>
      </c>
      <c r="BZ7" s="24">
        <v>99.93</v>
      </c>
      <c r="CA7" s="24">
        <v>97.61</v>
      </c>
      <c r="CB7" s="24">
        <v>150.99</v>
      </c>
      <c r="CC7" s="24">
        <v>151.03</v>
      </c>
      <c r="CD7" s="24">
        <v>149.24</v>
      </c>
      <c r="CE7" s="24">
        <v>149.83000000000001</v>
      </c>
      <c r="CF7" s="24">
        <v>150.02000000000001</v>
      </c>
      <c r="CG7" s="24">
        <v>118.55</v>
      </c>
      <c r="CH7" s="24">
        <v>119.33</v>
      </c>
      <c r="CI7" s="24">
        <v>118.72</v>
      </c>
      <c r="CJ7" s="24">
        <v>120.5</v>
      </c>
      <c r="CK7" s="24">
        <v>127.3</v>
      </c>
      <c r="CL7" s="24">
        <v>138.29</v>
      </c>
      <c r="CM7" s="24">
        <v>67.72</v>
      </c>
      <c r="CN7" s="24">
        <v>68.739999999999995</v>
      </c>
      <c r="CO7" s="24">
        <v>67.87</v>
      </c>
      <c r="CP7" s="24">
        <v>68.19</v>
      </c>
      <c r="CQ7" s="24">
        <v>71.7</v>
      </c>
      <c r="CR7" s="24">
        <v>57.38</v>
      </c>
      <c r="CS7" s="24">
        <v>58.09</v>
      </c>
      <c r="CT7" s="24">
        <v>58.16</v>
      </c>
      <c r="CU7" s="24">
        <v>58.91</v>
      </c>
      <c r="CV7" s="24">
        <v>58.31</v>
      </c>
      <c r="CW7" s="24">
        <v>59.1</v>
      </c>
      <c r="CX7" s="24">
        <v>89.99</v>
      </c>
      <c r="CY7" s="24">
        <v>90.32</v>
      </c>
      <c r="CZ7" s="24">
        <v>90.61</v>
      </c>
      <c r="DA7" s="24">
        <v>90.65</v>
      </c>
      <c r="DB7" s="24">
        <v>90.85</v>
      </c>
      <c r="DC7" s="24">
        <v>98.98</v>
      </c>
      <c r="DD7" s="24">
        <v>99.01</v>
      </c>
      <c r="DE7" s="24">
        <v>99.1</v>
      </c>
      <c r="DF7" s="24">
        <v>99.16</v>
      </c>
      <c r="DG7" s="24">
        <v>99.21</v>
      </c>
      <c r="DH7" s="24">
        <v>95.82</v>
      </c>
      <c r="DI7" s="24">
        <v>42.42</v>
      </c>
      <c r="DJ7" s="24">
        <v>43.69</v>
      </c>
      <c r="DK7" s="24">
        <v>44.85</v>
      </c>
      <c r="DL7" s="24">
        <v>46.12</v>
      </c>
      <c r="DM7" s="24">
        <v>46.81</v>
      </c>
      <c r="DN7" s="24">
        <v>47.06</v>
      </c>
      <c r="DO7" s="24">
        <v>48.25</v>
      </c>
      <c r="DP7" s="24">
        <v>49.35</v>
      </c>
      <c r="DQ7" s="24">
        <v>50.38</v>
      </c>
      <c r="DR7" s="24">
        <v>51.54</v>
      </c>
      <c r="DS7" s="24">
        <v>39.74</v>
      </c>
      <c r="DT7" s="24">
        <v>7.38</v>
      </c>
      <c r="DU7" s="24">
        <v>7.64</v>
      </c>
      <c r="DV7" s="24">
        <v>7.61</v>
      </c>
      <c r="DW7" s="24">
        <v>7.84</v>
      </c>
      <c r="DX7" s="24">
        <v>7.98</v>
      </c>
      <c r="DY7" s="24">
        <v>9.6300000000000008</v>
      </c>
      <c r="DZ7" s="24">
        <v>10.76</v>
      </c>
      <c r="EA7" s="24">
        <v>12.06</v>
      </c>
      <c r="EB7" s="24">
        <v>13.41</v>
      </c>
      <c r="EC7" s="24">
        <v>15.06</v>
      </c>
      <c r="ED7" s="24">
        <v>7.62</v>
      </c>
      <c r="EE7" s="24">
        <v>0.51</v>
      </c>
      <c r="EF7" s="24">
        <v>0.6</v>
      </c>
      <c r="EG7" s="24">
        <v>0.5</v>
      </c>
      <c r="EH7" s="24">
        <v>0.43</v>
      </c>
      <c r="EI7" s="24">
        <v>0.43</v>
      </c>
      <c r="EJ7" s="24">
        <v>0.39</v>
      </c>
      <c r="EK7" s="24">
        <v>0.41</v>
      </c>
      <c r="EL7" s="24">
        <v>0.41</v>
      </c>
      <c r="EM7" s="24">
        <v>0.45</v>
      </c>
      <c r="EN7" s="24">
        <v>0.44</v>
      </c>
      <c r="EO7" s="24">
        <v>0.23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千葉　貴志</cp:lastModifiedBy>
  <cp:lastPrinted>2024-01-23T09:48:24Z</cp:lastPrinted>
  <dcterms:created xsi:type="dcterms:W3CDTF">2023-12-12T00:47:19Z</dcterms:created>
  <dcterms:modified xsi:type="dcterms:W3CDTF">2024-01-29T08:40:34Z</dcterms:modified>
  <cp:category/>
</cp:coreProperties>
</file>