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STJGNW-O\keiri$\003会計係\052財政局\012_公営企業に係る「経営比較分析表」の策定等について\R4工水\03_資料作成\01【経営比較分析表】\"/>
    </mc:Choice>
  </mc:AlternateContent>
  <workbookProtection workbookAlgorithmName="SHA-512" workbookHashValue="yUH3k8DELcgFrDFClN3kOzrTRoGE6fZQYndxZuM/I8BdCt0oQIdwda6EMwk9ASbg15v2J6LaFuz3CMb4XvUaEA==" workbookSaltValue="6IkxhfvFZwvkDy4JHh9Q9Q==" workbookSpinCount="100000" lockStructure="1"/>
  <bookViews>
    <workbookView xWindow="0" yWindow="0" windowWidth="23040" windowHeight="919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G10" i="5"/>
  <c r="CM10" i="5"/>
  <c r="CI10" i="5"/>
  <c r="BO10" i="5"/>
  <c r="AU10" i="5"/>
  <c r="AQ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MW79" i="4"/>
  <c r="KO79" i="4"/>
  <c r="JN79" i="4"/>
  <c r="IM79" i="4"/>
  <c r="HL79" i="4"/>
  <c r="GK79" i="4"/>
  <c r="EC79" i="4"/>
  <c r="DB79" i="4"/>
  <c r="CA79" i="4"/>
  <c r="Y79" i="4"/>
  <c r="RH56" i="4"/>
  <c r="QN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KF54" i="4"/>
  <c r="JL54" i="4"/>
  <c r="HT54" i="4"/>
  <c r="GZ54" i="4"/>
  <c r="GF54" i="4"/>
  <c r="FL54" i="4"/>
  <c r="ER54" i="4"/>
  <c r="CZ54" i="4"/>
  <c r="CF54" i="4"/>
  <c r="BL54" i="4"/>
  <c r="X54" i="4"/>
  <c r="RH33" i="4"/>
  <c r="PT33" i="4"/>
  <c r="OZ33" i="4"/>
  <c r="OF33" i="4"/>
  <c r="MN33" i="4"/>
  <c r="LT33" i="4"/>
  <c r="KZ33" i="4"/>
  <c r="KF33" i="4"/>
  <c r="JL33" i="4"/>
  <c r="HT33" i="4"/>
  <c r="GZ33" i="4"/>
  <c r="GF33" i="4"/>
  <c r="ER33" i="4"/>
  <c r="CZ33" i="4"/>
  <c r="CF33" i="4"/>
  <c r="BL33" i="4"/>
  <c r="AR33" i="4"/>
  <c r="X33" i="4"/>
  <c r="QN32" i="4"/>
  <c r="OZ32" i="4"/>
  <c r="MN32" i="4"/>
  <c r="KZ32" i="4"/>
  <c r="KF32" i="4"/>
  <c r="JL32" i="4"/>
  <c r="GZ32" i="4"/>
  <c r="FL32" i="4"/>
  <c r="CZ32" i="4"/>
  <c r="CF32" i="4"/>
  <c r="BL32" i="4"/>
  <c r="X32" i="4"/>
  <c r="RH31" i="4"/>
  <c r="QN31" i="4"/>
  <c r="PT31" i="4"/>
  <c r="OZ31" i="4"/>
  <c r="OF31" i="4"/>
  <c r="MN31" i="4"/>
  <c r="LT31" i="4"/>
  <c r="KZ31" i="4"/>
  <c r="KF31" i="4"/>
  <c r="JL31" i="4"/>
  <c r="HT31" i="4"/>
  <c r="GZ31" i="4"/>
  <c r="GF31" i="4"/>
  <c r="FL31" i="4"/>
  <c r="ER31" i="4"/>
  <c r="CZ31" i="4"/>
  <c r="CF31" i="4"/>
  <c r="BL31" i="4"/>
  <c r="X31" i="4"/>
  <c r="LZ10" i="4"/>
  <c r="IT10" i="4"/>
  <c r="FN10" i="4"/>
  <c r="CH10" i="4"/>
  <c r="B10" i="4"/>
  <c r="PF8" i="4"/>
  <c r="LZ8" i="4"/>
  <c r="IT8" i="4"/>
  <c r="FN8" i="4"/>
  <c r="CH8" i="4"/>
  <c r="B8" i="4"/>
  <c r="B5" i="4"/>
  <c r="AR31" i="4" l="1"/>
  <c r="AR32" i="4"/>
  <c r="ER32" i="4"/>
  <c r="HT32" i="4"/>
  <c r="LT32" i="4"/>
  <c r="PT32" i="4"/>
  <c r="AR54" i="4"/>
  <c r="AR55" i="4"/>
  <c r="LT55" i="4"/>
  <c r="AZ79" i="4"/>
  <c r="V10" i="5"/>
  <c r="AF10" i="5"/>
  <c r="AJ10" i="5"/>
  <c r="AT10" i="5"/>
  <c r="BD10" i="5"/>
  <c r="BN10" i="5"/>
  <c r="BX10" i="5"/>
  <c r="CB10" i="5"/>
  <c r="CL10" i="5"/>
  <c r="CV10" i="5"/>
  <c r="DF10" i="5"/>
  <c r="DP10" i="5"/>
  <c r="DT10" i="5"/>
  <c r="ED10" i="5"/>
  <c r="FL33" i="4"/>
  <c r="AG10" i="5"/>
  <c r="BE10" i="5"/>
  <c r="BY10" i="5"/>
  <c r="CW10" i="5"/>
  <c r="DQ10" i="5"/>
  <c r="AH11" i="5"/>
  <c r="BB11" i="5"/>
  <c r="BF11" i="5"/>
  <c r="BZ11" i="5"/>
  <c r="CT11" i="5"/>
  <c r="CX11" i="5"/>
  <c r="QN33" i="4"/>
  <c r="FL56" i="4"/>
  <c r="NX79"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<sst xmlns="http://schemas.openxmlformats.org/spreadsheetml/2006/main" count="262" uniqueCount="107">
  <si>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</si>
  <si>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</si>
  <si>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</si>
  <si>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</si>
  <si>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</si>
  <si>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</si>
  <si>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</si>
  <si>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</si>
  <si>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</si>
  <si>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</si>
  <si>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</si>
  <si>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</si>
  <si>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</si>
  <si>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</si>
  <si>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</si>
  <si>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</si>
  <si>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</si>
  <si>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</si>
  <si>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</si>
  <si>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</si>
  <si>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</si>
  <si>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</si>
  <si>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</si>
  <si>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</si>
  <si>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</si>
  <si>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</si>
  <si>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</si>
  <si>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</si>
  <si>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</si>
  <si>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</si>
  <si>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</si>
  <si>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</si>
  <si>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</si>
  <si>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</si>
  <si>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</si>
  <si>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</si>
  <si>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</si>
  <si>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</si>
  <si>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</si>
  <si>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</si>
  <si>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</si>
  <si>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</si>
  <si>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</si>
  <si>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</si>
  <si>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</si>
  <si>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</si>
  <si>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</si>
  <si>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</si>
  <si>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</si>
  <si>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</si>
  <si>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</si>
  <si>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</si>
  <si>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</si>
  <si>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</si>
  <si>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</si>
  <si>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</si>
  <si>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</si>
  <si>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</si>
  <si>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</si>
  <si>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</si>
  <si>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</si>
  <si>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</si>
  <si>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</si>
  <si>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</si>
  <si>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</si>
  <si>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</si>
  <si>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</si>
  <si>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</si>
  <si>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</si>
  <si>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</si>
  <si>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</si>
  <si>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</si>
  <si>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</si>
  <si>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</si>
  <si>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</si>
  <si>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</si>
  <si>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</si>
  <si>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</si>
  <si>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</si>
  <si>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</si>
  <si>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</si>
  <si>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</si>
  <si>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</si>
  <si>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</si>
  <si>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</si>
  <si>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</si>
  <si>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</si>
  <si>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</si>
  <si>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231002</t>
  </si>
  <si>
    <t>46</t>
  </si>
  <si>
    <t>02</t>
  </si>
  <si>
    <t>0</t>
  </si>
  <si>
    <t>000</t>
  </si>
  <si>
    <t>愛知県　名古屋市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</si>
  <si>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</si>
  <si>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</si>
  <si>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</si>
  <si>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</si>
  <si>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</si>
  <si>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</si>
  <si>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</si>
  <si>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</si>
  <si>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</si>
  <si>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</si>
  <si>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①②経常収支比率は、維持管理費が電力費の高騰などの影響で大幅に増加したことなどにより、令和３年度に比べ減少しましたが、100％を上回っており、累積欠損金もありません。
　③流動比率は、維持管理費が電力費の高騰などの影響で大幅に増加し、現金等の流動資産が減少したことなどにより、令和３年度に比べ減少しましたが、100％を上回っており、短期的な資金面においてのリスクは低いと言えます。
　④企業債残高対給水収益比率は、ゼロとなっており、将来の財政負担が生じないよう努めています。　 
　⑤料金回収率は、100％を上回っています。引き続き、健全な経営を維持しています。
　⑥給水原価は、類似団体の平均値を上回っています。引き続き、効率的・効果的な事業執行に努めていきます。
　⑦施設利用率は、類似団体の平均値を下回っていますが、安定した給水を継続するために必要な施設規模となっています。
　⑧契約率は、類似団体の平均値を下回っています。今後も販路拡大に努め、収益確保を図っていきます。</t>
    <phoneticPr fontId="5"/>
  </si>
  <si>
    <t>　①②管路経年化率は、類似団体の平均値を下回っているものの、有形固定資産減価償却率は上回っており、法定耐用年数に近い資産の割合が高いと言えますが、本市では、施設の更新時期の目安として、法定耐用年数を上回る目標耐用年数を設定し、計画的に施設の更新を進めています。
　③管路更新率は、類似団体の平均値を下回っていますが、配水管をはじめとした施設については、施設の老朽度の評価に基づき適切な維持管理を行い、計画的に老朽化した配水管の更新及び耐震化を行っています。</t>
    <phoneticPr fontId="5"/>
  </si>
  <si>
    <t>　経営の健全性・効率性に関する指標は概ね良好です。
　一方で電力費の高騰は安定的な事業運営に非常に強い影響を及ぼしており、今後も厳しい状況が見込まれます。
　そうした状況においても、施設の老朽化対策や南海トラフ地震を見据えた地震対策などに取り組んでいく必要があります。
　このように、経営環境は極めて厳しい状況が続いておりますが、これまで以上に、効率的・効果的な事業執行に努めるとともに、将来を見据えた投資を積極的・計画的に行うことにより、持続可能な事業運営に努めていきます。</t>
    <rPh sb="27" eb="29">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</si>
</sst>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6" fillId="0" borderId="8" xfId="0" applyFont="1" applyBorder="1" applyAlignment="1" applyProtection="1">
      <alignment horizontal="left" vertical="top" wrapText="1"/>
      <protection locked="0"/>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60</c:v>
                </c:pt>
                <c:pt idx="1">
                  <c:v>61.15</c:v>
                </c:pt>
                <c:pt idx="2">
                  <c:v>60.52</c:v>
                </c:pt>
                <c:pt idx="3">
                  <c:v>61.01</c:v>
                </c:pt>
                <c:pt idx="4">
                  <c:v>62.66</c:v>
                </c:pt>
              </c:numCache>
            </c:numRef>
          </c:val>
          <c:extLst>
            <c:ext xmlns:c16="http://schemas.microsoft.com/office/drawing/2014/chart" uri="{C3380CC4-5D6E-409C-BE32-E72D297353CC}">
              <c16:uniqueId val="{00000000-08B2-436B-9A2A-9AF8792261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08B2-436B-9A2A-9AF8792261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73-408B-A719-607DEC641B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AC73-408B-A719-607DEC641B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112.04</c:v>
                </c:pt>
                <c:pt idx="1">
                  <c:v>109.17</c:v>
                </c:pt>
                <c:pt idx="2">
                  <c:v>109.2</c:v>
                </c:pt>
                <c:pt idx="3">
                  <c:v>108.04</c:v>
                </c:pt>
                <c:pt idx="4">
                  <c:v>105.19</c:v>
                </c:pt>
              </c:numCache>
            </c:numRef>
          </c:val>
          <c:extLst>
            <c:ext xmlns:c16="http://schemas.microsoft.com/office/drawing/2014/chart" uri="{C3380CC4-5D6E-409C-BE32-E72D297353CC}">
              <c16:uniqueId val="{00000000-E01A-4A6A-9BF4-8AD7503DD1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E01A-4A6A-9BF4-8AD7503DD1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48.3</c:v>
                </c:pt>
                <c:pt idx="1">
                  <c:v>48.42</c:v>
                </c:pt>
                <c:pt idx="2">
                  <c:v>46.45</c:v>
                </c:pt>
                <c:pt idx="3">
                  <c:v>48.35</c:v>
                </c:pt>
                <c:pt idx="4">
                  <c:v>48.77</c:v>
                </c:pt>
              </c:numCache>
            </c:numRef>
          </c:val>
          <c:extLst>
            <c:ext xmlns:c16="http://schemas.microsoft.com/office/drawing/2014/chart" uri="{C3380CC4-5D6E-409C-BE32-E72D297353CC}">
              <c16:uniqueId val="{00000000-2BC7-4244-B8B3-E78CB397F5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2BC7-4244-B8B3-E78CB397F5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0.84</c:v>
                </c:pt>
                <c:pt idx="1">
                  <c:v>1.35</c:v>
                </c:pt>
                <c:pt idx="2">
                  <c:v>0.11</c:v>
                </c:pt>
                <c:pt idx="3">
                  <c:v>0.25</c:v>
                </c:pt>
                <c:pt idx="4">
                  <c:v>0.08</c:v>
                </c:pt>
              </c:numCache>
            </c:numRef>
          </c:val>
          <c:extLst>
            <c:ext xmlns:c16="http://schemas.microsoft.com/office/drawing/2014/chart" uri="{C3380CC4-5D6E-409C-BE32-E72D297353CC}">
              <c16:uniqueId val="{00000000-4926-4578-920B-8675229193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4926-4578-920B-8675229193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733.05</c:v>
                </c:pt>
                <c:pt idx="1">
                  <c:v>947.68</c:v>
                </c:pt>
                <c:pt idx="2">
                  <c:v>740.63</c:v>
                </c:pt>
                <c:pt idx="3">
                  <c:v>1162.93</c:v>
                </c:pt>
                <c:pt idx="4">
                  <c:v>568.29999999999995</c:v>
                </c:pt>
              </c:numCache>
            </c:numRef>
          </c:val>
          <c:extLst>
            <c:ext xmlns:c16="http://schemas.microsoft.com/office/drawing/2014/chart" uri="{C3380CC4-5D6E-409C-BE32-E72D297353CC}">
              <c16:uniqueId val="{00000000-ADA1-4307-A145-B35824A2EF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ADA1-4307-A145-B35824A2EF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1F-4D37-9FA8-5A57FABD28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531F-4D37-9FA8-5A57FABD28F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108.39</c:v>
                </c:pt>
                <c:pt idx="1">
                  <c:v>106</c:v>
                </c:pt>
                <c:pt idx="2">
                  <c:v>109.26</c:v>
                </c:pt>
                <c:pt idx="3">
                  <c:v>109.14</c:v>
                </c:pt>
                <c:pt idx="4">
                  <c:v>102.3</c:v>
                </c:pt>
              </c:numCache>
            </c:numRef>
          </c:val>
          <c:extLst>
            <c:ext xmlns:c16="http://schemas.microsoft.com/office/drawing/2014/chart" uri="{C3380CC4-5D6E-409C-BE32-E72D297353CC}">
              <c16:uniqueId val="{00000000-5F48-4AB7-9A90-2E3A73D2C3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5F48-4AB7-9A90-2E3A73D2C3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32.49</c:v>
                </c:pt>
                <c:pt idx="1">
                  <c:v>33.049999999999997</c:v>
                </c:pt>
                <c:pt idx="2">
                  <c:v>31.88</c:v>
                </c:pt>
                <c:pt idx="3">
                  <c:v>31.95</c:v>
                </c:pt>
                <c:pt idx="4">
                  <c:v>34.01</c:v>
                </c:pt>
              </c:numCache>
            </c:numRef>
          </c:val>
          <c:extLst>
            <c:ext xmlns:c16="http://schemas.microsoft.com/office/drawing/2014/chart" uri="{C3380CC4-5D6E-409C-BE32-E72D297353CC}">
              <c16:uniqueId val="{00000000-DADE-4607-A01F-852A3578C8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DADE-4607-A01F-852A3578C8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28.26</c:v>
                </c:pt>
                <c:pt idx="1">
                  <c:v>27.48</c:v>
                </c:pt>
                <c:pt idx="2">
                  <c:v>27.03</c:v>
                </c:pt>
                <c:pt idx="3">
                  <c:v>27</c:v>
                </c:pt>
                <c:pt idx="4">
                  <c:v>26.49</c:v>
                </c:pt>
              </c:numCache>
            </c:numRef>
          </c:val>
          <c:extLst>
            <c:ext xmlns:c16="http://schemas.microsoft.com/office/drawing/2014/chart" uri="{C3380CC4-5D6E-409C-BE32-E72D297353CC}">
              <c16:uniqueId val="{00000000-929A-46C7-877A-8CB0582029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929A-46C7-877A-8CB0582029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41.36</c:v>
                </c:pt>
                <c:pt idx="1">
                  <c:v>41.68</c:v>
                </c:pt>
                <c:pt idx="2">
                  <c:v>41.67</c:v>
                </c:pt>
                <c:pt idx="3">
                  <c:v>41.57</c:v>
                </c:pt>
                <c:pt idx="4">
                  <c:v>41.75</c:v>
                </c:pt>
              </c:numCache>
            </c:numRef>
          </c:val>
          <c:extLst>
            <c:ext xmlns:c16="http://schemas.microsoft.com/office/drawing/2014/chart" uri="{C3380CC4-5D6E-409C-BE32-E72D297353CC}">
              <c16:uniqueId val="{00000000-7553-4274-8E81-659CA1FDF8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7553-4274-8E81-659CA1FDF8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Q60" zoomScaleNormal="100"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愛知県　名古屋市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140000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37092</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64.599999999999994</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110</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58456</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112.04</v>
      </c>
      <c r="Y32" s="121"/>
      <c r="Z32" s="121"/>
      <c r="AA32" s="121"/>
      <c r="AB32" s="121"/>
      <c r="AC32" s="121"/>
      <c r="AD32" s="121"/>
      <c r="AE32" s="121"/>
      <c r="AF32" s="121"/>
      <c r="AG32" s="121"/>
      <c r="AH32" s="121"/>
      <c r="AI32" s="121"/>
      <c r="AJ32" s="121"/>
      <c r="AK32" s="121"/>
      <c r="AL32" s="121"/>
      <c r="AM32" s="121"/>
      <c r="AN32" s="121"/>
      <c r="AO32" s="121"/>
      <c r="AP32" s="121"/>
      <c r="AQ32" s="122"/>
      <c r="AR32" s="120">
        <f>データ!U6</f>
        <v>109.17</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109.2</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108.04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105.19</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733.05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947.68</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740.63</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1162.93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568.29999999999995</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116.96</v>
      </c>
      <c r="Y33" s="121"/>
      <c r="Z33" s="121"/>
      <c r="AA33" s="121"/>
      <c r="AB33" s="121"/>
      <c r="AC33" s="121"/>
      <c r="AD33" s="121"/>
      <c r="AE33" s="121"/>
      <c r="AF33" s="121"/>
      <c r="AG33" s="121"/>
      <c r="AH33" s="121"/>
      <c r="AI33" s="121"/>
      <c r="AJ33" s="121"/>
      <c r="AK33" s="121"/>
      <c r="AL33" s="121"/>
      <c r="AM33" s="121"/>
      <c r="AN33" s="121"/>
      <c r="AO33" s="121"/>
      <c r="AP33" s="121"/>
      <c r="AQ33" s="122"/>
      <c r="AR33" s="120">
        <f>データ!Z6</f>
        <v>117.47</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115.38</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113.53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111.03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50.25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51.91</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53.86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75.17</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164.95</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655.75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578.19000000000005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638.35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521.36</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549.66999999999996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193.85</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204.31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214.2</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242.32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256.39999999999998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108.39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109.26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109.14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102.3</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32.49</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33.049999999999997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31.88</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31.95</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34.01</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28.26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27.48</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27.03</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26.49</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41.36</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41.68</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41.67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41.57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41.75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105.06</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106.98</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103.06</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100.74</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95.67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26.84</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26.08</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26.92</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27.33</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27.25</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40.89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41.59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40.29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40.409999999999997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41.58</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61.76</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62.75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61.99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62.26</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63.81</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42" t="s">
        <v>106</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8"/>
      <c r="M79" s="138"/>
      <c r="N79" s="138"/>
      <c r="O79" s="138"/>
      <c r="P79" s="138"/>
      <c r="Q79" s="138"/>
      <c r="R79" s="138"/>
      <c r="S79" s="138"/>
      <c r="T79" s="138"/>
      <c r="U79" s="138"/>
      <c r="V79" s="138"/>
      <c r="W79" s="138"/>
      <c r="X79" s="139"/>
      <c r="Y79" s="135" t="str">
        <f>データ!$B$10</f>
        <v>H30</v>
      </c>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7"/>
      <c r="AZ79" s="135" t="str">
        <f>データ!$C$10</f>
        <v>R01</v>
      </c>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7"/>
      <c r="CA79" s="135" t="str">
        <f>データ!$D$10</f>
        <v>R02</v>
      </c>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7"/>
      <c r="DB79" s="135" t="str">
        <f>データ!$E$10</f>
        <v>R03</v>
      </c>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7"/>
      <c r="EC79" s="135" t="str">
        <f>データ!$F$10</f>
        <v>R04</v>
      </c>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7"/>
      <c r="FD79" s="2"/>
      <c r="FE79" s="18"/>
      <c r="FF79" s="2"/>
      <c r="FG79" s="2"/>
      <c r="FH79" s="2"/>
      <c r="FI79" s="2"/>
      <c r="FJ79" s="2"/>
      <c r="FK79" s="2"/>
      <c r="FL79" s="2"/>
      <c r="FM79" s="2"/>
      <c r="FN79" s="2"/>
      <c r="FO79" s="2"/>
      <c r="FP79" s="2"/>
      <c r="FQ79" s="2"/>
      <c r="FR79" s="2"/>
      <c r="FS79" s="2"/>
      <c r="FT79" s="2"/>
      <c r="FU79" s="2"/>
      <c r="FV79" s="15"/>
      <c r="FW79" s="2"/>
      <c r="FX79" s="138"/>
      <c r="FY79" s="138"/>
      <c r="FZ79" s="138"/>
      <c r="GA79" s="138"/>
      <c r="GB79" s="138"/>
      <c r="GC79" s="138"/>
      <c r="GD79" s="138"/>
      <c r="GE79" s="138"/>
      <c r="GF79" s="138"/>
      <c r="GG79" s="138"/>
      <c r="GH79" s="138"/>
      <c r="GI79" s="138"/>
      <c r="GJ79" s="139"/>
      <c r="GK79" s="135" t="str">
        <f>データ!$B$10</f>
        <v>H30</v>
      </c>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7"/>
      <c r="HL79" s="135" t="str">
        <f>データ!$C$10</f>
        <v>R01</v>
      </c>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7"/>
      <c r="IM79" s="135" t="str">
        <f>データ!$D$10</f>
        <v>R02</v>
      </c>
      <c r="IN79" s="136"/>
      <c r="IO79" s="136"/>
      <c r="IP79" s="136"/>
      <c r="IQ79" s="136"/>
      <c r="IR79" s="136"/>
      <c r="IS79" s="136"/>
      <c r="IT79" s="136"/>
      <c r="IU79" s="136"/>
      <c r="IV79" s="136"/>
      <c r="IW79" s="136"/>
      <c r="IX79" s="136"/>
      <c r="IY79" s="136"/>
      <c r="IZ79" s="136"/>
      <c r="JA79" s="136"/>
      <c r="JB79" s="136"/>
      <c r="JC79" s="136"/>
      <c r="JD79" s="136"/>
      <c r="JE79" s="136"/>
      <c r="JF79" s="136"/>
      <c r="JG79" s="136"/>
      <c r="JH79" s="136"/>
      <c r="JI79" s="136"/>
      <c r="JJ79" s="136"/>
      <c r="JK79" s="136"/>
      <c r="JL79" s="136"/>
      <c r="JM79" s="137"/>
      <c r="JN79" s="135" t="str">
        <f>データ!$E$10</f>
        <v>R03</v>
      </c>
      <c r="JO79" s="136"/>
      <c r="JP79" s="136"/>
      <c r="JQ79" s="136"/>
      <c r="JR79" s="136"/>
      <c r="JS79" s="136"/>
      <c r="JT79" s="136"/>
      <c r="JU79" s="136"/>
      <c r="JV79" s="136"/>
      <c r="JW79" s="136"/>
      <c r="JX79" s="136"/>
      <c r="JY79" s="136"/>
      <c r="JZ79" s="136"/>
      <c r="KA79" s="136"/>
      <c r="KB79" s="136"/>
      <c r="KC79" s="136"/>
      <c r="KD79" s="136"/>
      <c r="KE79" s="136"/>
      <c r="KF79" s="136"/>
      <c r="KG79" s="136"/>
      <c r="KH79" s="136"/>
      <c r="KI79" s="136"/>
      <c r="KJ79" s="136"/>
      <c r="KK79" s="136"/>
      <c r="KL79" s="136"/>
      <c r="KM79" s="136"/>
      <c r="KN79" s="137"/>
      <c r="KO79" s="135" t="str">
        <f>データ!$F$10</f>
        <v>R04</v>
      </c>
      <c r="KP79" s="136"/>
      <c r="KQ79" s="136"/>
      <c r="KR79" s="136"/>
      <c r="KS79" s="136"/>
      <c r="KT79" s="136"/>
      <c r="KU79" s="136"/>
      <c r="KV79" s="136"/>
      <c r="KW79" s="136"/>
      <c r="KX79" s="136"/>
      <c r="KY79" s="136"/>
      <c r="KZ79" s="136"/>
      <c r="LA79" s="136"/>
      <c r="LB79" s="136"/>
      <c r="LC79" s="136"/>
      <c r="LD79" s="136"/>
      <c r="LE79" s="136"/>
      <c r="LF79" s="136"/>
      <c r="LG79" s="136"/>
      <c r="LH79" s="136"/>
      <c r="LI79" s="136"/>
      <c r="LJ79" s="136"/>
      <c r="LK79" s="136"/>
      <c r="LL79" s="136"/>
      <c r="LM79" s="136"/>
      <c r="LN79" s="136"/>
      <c r="LO79" s="137"/>
      <c r="LP79" s="2"/>
      <c r="LQ79" s="18"/>
      <c r="LR79" s="2"/>
      <c r="LS79" s="2"/>
      <c r="LT79" s="2"/>
      <c r="LU79" s="2"/>
      <c r="LV79" s="2"/>
      <c r="LW79" s="2"/>
      <c r="LX79" s="2"/>
      <c r="LY79" s="2"/>
      <c r="LZ79" s="2"/>
      <c r="MA79" s="2"/>
      <c r="MB79" s="2"/>
      <c r="MC79" s="2"/>
      <c r="MD79" s="2"/>
      <c r="ME79" s="2"/>
      <c r="MF79" s="2"/>
      <c r="MG79" s="2"/>
      <c r="MH79" s="15"/>
      <c r="MI79" s="2"/>
      <c r="MJ79" s="138"/>
      <c r="MK79" s="138"/>
      <c r="ML79" s="138"/>
      <c r="MM79" s="138"/>
      <c r="MN79" s="138"/>
      <c r="MO79" s="138"/>
      <c r="MP79" s="138"/>
      <c r="MQ79" s="138"/>
      <c r="MR79" s="138"/>
      <c r="MS79" s="138"/>
      <c r="MT79" s="138"/>
      <c r="MU79" s="138"/>
      <c r="MV79" s="139"/>
      <c r="MW79" s="135" t="str">
        <f>データ!$B$10</f>
        <v>H30</v>
      </c>
      <c r="MX79" s="136"/>
      <c r="MY79" s="136"/>
      <c r="MZ79" s="136"/>
      <c r="NA79" s="136"/>
      <c r="NB79" s="136"/>
      <c r="NC79" s="136"/>
      <c r="ND79" s="136"/>
      <c r="NE79" s="136"/>
      <c r="NF79" s="136"/>
      <c r="NG79" s="136"/>
      <c r="NH79" s="136"/>
      <c r="NI79" s="136"/>
      <c r="NJ79" s="136"/>
      <c r="NK79" s="136"/>
      <c r="NL79" s="136"/>
      <c r="NM79" s="136"/>
      <c r="NN79" s="136"/>
      <c r="NO79" s="136"/>
      <c r="NP79" s="136"/>
      <c r="NQ79" s="136"/>
      <c r="NR79" s="136"/>
      <c r="NS79" s="136"/>
      <c r="NT79" s="136"/>
      <c r="NU79" s="136"/>
      <c r="NV79" s="136"/>
      <c r="NW79" s="137"/>
      <c r="NX79" s="135" t="str">
        <f>データ!$C$10</f>
        <v>R01</v>
      </c>
      <c r="NY79" s="136"/>
      <c r="NZ79" s="136"/>
      <c r="OA79" s="136"/>
      <c r="OB79" s="136"/>
      <c r="OC79" s="136"/>
      <c r="OD79" s="136"/>
      <c r="OE79" s="136"/>
      <c r="OF79" s="136"/>
      <c r="OG79" s="136"/>
      <c r="OH79" s="136"/>
      <c r="OI79" s="136"/>
      <c r="OJ79" s="136"/>
      <c r="OK79" s="136"/>
      <c r="OL79" s="136"/>
      <c r="OM79" s="136"/>
      <c r="ON79" s="136"/>
      <c r="OO79" s="136"/>
      <c r="OP79" s="136"/>
      <c r="OQ79" s="136"/>
      <c r="OR79" s="136"/>
      <c r="OS79" s="136"/>
      <c r="OT79" s="136"/>
      <c r="OU79" s="136"/>
      <c r="OV79" s="136"/>
      <c r="OW79" s="136"/>
      <c r="OX79" s="137"/>
      <c r="OY79" s="135" t="str">
        <f>データ!$D$10</f>
        <v>R02</v>
      </c>
      <c r="OZ79" s="136"/>
      <c r="PA79" s="136"/>
      <c r="PB79" s="136"/>
      <c r="PC79" s="136"/>
      <c r="PD79" s="136"/>
      <c r="PE79" s="136"/>
      <c r="PF79" s="136"/>
      <c r="PG79" s="136"/>
      <c r="PH79" s="136"/>
      <c r="PI79" s="136"/>
      <c r="PJ79" s="136"/>
      <c r="PK79" s="136"/>
      <c r="PL79" s="136"/>
      <c r="PM79" s="136"/>
      <c r="PN79" s="136"/>
      <c r="PO79" s="136"/>
      <c r="PP79" s="136"/>
      <c r="PQ79" s="136"/>
      <c r="PR79" s="136"/>
      <c r="PS79" s="136"/>
      <c r="PT79" s="136"/>
      <c r="PU79" s="136"/>
      <c r="PV79" s="136"/>
      <c r="PW79" s="136"/>
      <c r="PX79" s="136"/>
      <c r="PY79" s="137"/>
      <c r="PZ79" s="135" t="str">
        <f>データ!$E$10</f>
        <v>R03</v>
      </c>
      <c r="QA79" s="136"/>
      <c r="QB79" s="136"/>
      <c r="QC79" s="136"/>
      <c r="QD79" s="136"/>
      <c r="QE79" s="136"/>
      <c r="QF79" s="136"/>
      <c r="QG79" s="136"/>
      <c r="QH79" s="136"/>
      <c r="QI79" s="136"/>
      <c r="QJ79" s="136"/>
      <c r="QK79" s="136"/>
      <c r="QL79" s="136"/>
      <c r="QM79" s="136"/>
      <c r="QN79" s="136"/>
      <c r="QO79" s="136"/>
      <c r="QP79" s="136"/>
      <c r="QQ79" s="136"/>
      <c r="QR79" s="136"/>
      <c r="QS79" s="136"/>
      <c r="QT79" s="136"/>
      <c r="QU79" s="136"/>
      <c r="QV79" s="136"/>
      <c r="QW79" s="136"/>
      <c r="QX79" s="136"/>
      <c r="QY79" s="136"/>
      <c r="QZ79" s="137"/>
      <c r="RA79" s="135" t="str">
        <f>データ!$F$10</f>
        <v>R04</v>
      </c>
      <c r="RB79" s="136"/>
      <c r="RC79" s="136"/>
      <c r="RD79" s="136"/>
      <c r="RE79" s="136"/>
      <c r="RF79" s="136"/>
      <c r="RG79" s="136"/>
      <c r="RH79" s="136"/>
      <c r="RI79" s="136"/>
      <c r="RJ79" s="136"/>
      <c r="RK79" s="136"/>
      <c r="RL79" s="136"/>
      <c r="RM79" s="136"/>
      <c r="RN79" s="136"/>
      <c r="RO79" s="136"/>
      <c r="RP79" s="136"/>
      <c r="RQ79" s="136"/>
      <c r="RR79" s="136"/>
      <c r="RS79" s="136"/>
      <c r="RT79" s="136"/>
      <c r="RU79" s="136"/>
      <c r="RV79" s="136"/>
      <c r="RW79" s="136"/>
      <c r="RX79" s="136"/>
      <c r="RY79" s="136"/>
      <c r="RZ79" s="136"/>
      <c r="SA79" s="137"/>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0">
        <f>データ!DD6</f>
        <v>60</v>
      </c>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f>データ!DE6</f>
        <v>61.15</v>
      </c>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f>データ!DF6</f>
        <v>60.52</v>
      </c>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f>データ!DG6</f>
        <v>61.01</v>
      </c>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f>データ!DH6</f>
        <v>62.66</v>
      </c>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0">
        <f>データ!DO6</f>
        <v>48.3</v>
      </c>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f>データ!DP6</f>
        <v>48.42</v>
      </c>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f>データ!DQ6</f>
        <v>46.45</v>
      </c>
      <c r="IN80" s="140"/>
      <c r="IO80" s="140"/>
      <c r="IP80" s="140"/>
      <c r="IQ80" s="140"/>
      <c r="IR80" s="140"/>
      <c r="IS80" s="140"/>
      <c r="IT80" s="140"/>
      <c r="IU80" s="140"/>
      <c r="IV80" s="140"/>
      <c r="IW80" s="140"/>
      <c r="IX80" s="140"/>
      <c r="IY80" s="140"/>
      <c r="IZ80" s="140"/>
      <c r="JA80" s="140"/>
      <c r="JB80" s="140"/>
      <c r="JC80" s="140"/>
      <c r="JD80" s="140"/>
      <c r="JE80" s="140"/>
      <c r="JF80" s="140"/>
      <c r="JG80" s="140"/>
      <c r="JH80" s="140"/>
      <c r="JI80" s="140"/>
      <c r="JJ80" s="140"/>
      <c r="JK80" s="140"/>
      <c r="JL80" s="140"/>
      <c r="JM80" s="140"/>
      <c r="JN80" s="140">
        <f>データ!DR6</f>
        <v>48.35</v>
      </c>
      <c r="JO80" s="140"/>
      <c r="JP80" s="140"/>
      <c r="JQ80" s="140"/>
      <c r="JR80" s="140"/>
      <c r="JS80" s="140"/>
      <c r="JT80" s="140"/>
      <c r="JU80" s="140"/>
      <c r="JV80" s="140"/>
      <c r="JW80" s="140"/>
      <c r="JX80" s="140"/>
      <c r="JY80" s="140"/>
      <c r="JZ80" s="140"/>
      <c r="KA80" s="140"/>
      <c r="KB80" s="140"/>
      <c r="KC80" s="140"/>
      <c r="KD80" s="140"/>
      <c r="KE80" s="140"/>
      <c r="KF80" s="140"/>
      <c r="KG80" s="140"/>
      <c r="KH80" s="140"/>
      <c r="KI80" s="140"/>
      <c r="KJ80" s="140"/>
      <c r="KK80" s="140"/>
      <c r="KL80" s="140"/>
      <c r="KM80" s="140"/>
      <c r="KN80" s="140"/>
      <c r="KO80" s="140">
        <f>データ!DS6</f>
        <v>48.77</v>
      </c>
      <c r="KP80" s="140"/>
      <c r="KQ80" s="140"/>
      <c r="KR80" s="140"/>
      <c r="KS80" s="140"/>
      <c r="KT80" s="140"/>
      <c r="KU80" s="140"/>
      <c r="KV80" s="140"/>
      <c r="KW80" s="140"/>
      <c r="KX80" s="140"/>
      <c r="KY80" s="140"/>
      <c r="KZ80" s="140"/>
      <c r="LA80" s="140"/>
      <c r="LB80" s="140"/>
      <c r="LC80" s="140"/>
      <c r="LD80" s="140"/>
      <c r="LE80" s="140"/>
      <c r="LF80" s="140"/>
      <c r="LG80" s="140"/>
      <c r="LH80" s="140"/>
      <c r="LI80" s="140"/>
      <c r="LJ80" s="140"/>
      <c r="LK80" s="140"/>
      <c r="LL80" s="140"/>
      <c r="LM80" s="140"/>
      <c r="LN80" s="140"/>
      <c r="LO80" s="140"/>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0">
        <f>データ!DZ6</f>
        <v>0.84</v>
      </c>
      <c r="MX80" s="140"/>
      <c r="MY80" s="140"/>
      <c r="MZ80" s="140"/>
      <c r="NA80" s="140"/>
      <c r="NB80" s="140"/>
      <c r="NC80" s="140"/>
      <c r="ND80" s="140"/>
      <c r="NE80" s="140"/>
      <c r="NF80" s="140"/>
      <c r="NG80" s="140"/>
      <c r="NH80" s="140"/>
      <c r="NI80" s="140"/>
      <c r="NJ80" s="140"/>
      <c r="NK80" s="140"/>
      <c r="NL80" s="140"/>
      <c r="NM80" s="140"/>
      <c r="NN80" s="140"/>
      <c r="NO80" s="140"/>
      <c r="NP80" s="140"/>
      <c r="NQ80" s="140"/>
      <c r="NR80" s="140"/>
      <c r="NS80" s="140"/>
      <c r="NT80" s="140"/>
      <c r="NU80" s="140"/>
      <c r="NV80" s="140"/>
      <c r="NW80" s="140"/>
      <c r="NX80" s="140">
        <f>データ!EA6</f>
        <v>1.35</v>
      </c>
      <c r="NY80" s="140"/>
      <c r="NZ80" s="140"/>
      <c r="OA80" s="140"/>
      <c r="OB80" s="140"/>
      <c r="OC80" s="140"/>
      <c r="OD80" s="140"/>
      <c r="OE80" s="140"/>
      <c r="OF80" s="140"/>
      <c r="OG80" s="140"/>
      <c r="OH80" s="140"/>
      <c r="OI80" s="140"/>
      <c r="OJ80" s="140"/>
      <c r="OK80" s="140"/>
      <c r="OL80" s="140"/>
      <c r="OM80" s="140"/>
      <c r="ON80" s="140"/>
      <c r="OO80" s="140"/>
      <c r="OP80" s="140"/>
      <c r="OQ80" s="140"/>
      <c r="OR80" s="140"/>
      <c r="OS80" s="140"/>
      <c r="OT80" s="140"/>
      <c r="OU80" s="140"/>
      <c r="OV80" s="140"/>
      <c r="OW80" s="140"/>
      <c r="OX80" s="140"/>
      <c r="OY80" s="140">
        <f>データ!EB6</f>
        <v>0.11</v>
      </c>
      <c r="OZ80" s="140"/>
      <c r="PA80" s="140"/>
      <c r="PB80" s="140"/>
      <c r="PC80" s="140"/>
      <c r="PD80" s="140"/>
      <c r="PE80" s="140"/>
      <c r="PF80" s="140"/>
      <c r="PG80" s="140"/>
      <c r="PH80" s="140"/>
      <c r="PI80" s="140"/>
      <c r="PJ80" s="140"/>
      <c r="PK80" s="140"/>
      <c r="PL80" s="140"/>
      <c r="PM80" s="140"/>
      <c r="PN80" s="140"/>
      <c r="PO80" s="140"/>
      <c r="PP80" s="140"/>
      <c r="PQ80" s="140"/>
      <c r="PR80" s="140"/>
      <c r="PS80" s="140"/>
      <c r="PT80" s="140"/>
      <c r="PU80" s="140"/>
      <c r="PV80" s="140"/>
      <c r="PW80" s="140"/>
      <c r="PX80" s="140"/>
      <c r="PY80" s="140"/>
      <c r="PZ80" s="140">
        <f>データ!EC6</f>
        <v>0.25</v>
      </c>
      <c r="QA80" s="140"/>
      <c r="QB80" s="140"/>
      <c r="QC80" s="140"/>
      <c r="QD80" s="140"/>
      <c r="QE80" s="140"/>
      <c r="QF80" s="140"/>
      <c r="QG80" s="140"/>
      <c r="QH80" s="140"/>
      <c r="QI80" s="140"/>
      <c r="QJ80" s="140"/>
      <c r="QK80" s="140"/>
      <c r="QL80" s="140"/>
      <c r="QM80" s="140"/>
      <c r="QN80" s="140"/>
      <c r="QO80" s="140"/>
      <c r="QP80" s="140"/>
      <c r="QQ80" s="140"/>
      <c r="QR80" s="140"/>
      <c r="QS80" s="140"/>
      <c r="QT80" s="140"/>
      <c r="QU80" s="140"/>
      <c r="QV80" s="140"/>
      <c r="QW80" s="140"/>
      <c r="QX80" s="140"/>
      <c r="QY80" s="140"/>
      <c r="QZ80" s="140"/>
      <c r="RA80" s="140">
        <f>データ!ED6</f>
        <v>0.08</v>
      </c>
      <c r="RB80" s="140"/>
      <c r="RC80" s="140"/>
      <c r="RD80" s="140"/>
      <c r="RE80" s="140"/>
      <c r="RF80" s="140"/>
      <c r="RG80" s="140"/>
      <c r="RH80" s="140"/>
      <c r="RI80" s="140"/>
      <c r="RJ80" s="140"/>
      <c r="RK80" s="140"/>
      <c r="RL80" s="140"/>
      <c r="RM80" s="140"/>
      <c r="RN80" s="140"/>
      <c r="RO80" s="140"/>
      <c r="RP80" s="140"/>
      <c r="RQ80" s="140"/>
      <c r="RR80" s="140"/>
      <c r="RS80" s="140"/>
      <c r="RT80" s="140"/>
      <c r="RU80" s="140"/>
      <c r="RV80" s="140"/>
      <c r="RW80" s="140"/>
      <c r="RX80" s="140"/>
      <c r="RY80" s="140"/>
      <c r="RZ80" s="140"/>
      <c r="SA80" s="140"/>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0">
        <f>データ!DI6</f>
        <v>57.11</v>
      </c>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f>データ!DJ6</f>
        <v>57.57</v>
      </c>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f>データ!DK6</f>
        <v>57.63</v>
      </c>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f>データ!DL6</f>
        <v>58.13</v>
      </c>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f>データ!DM6</f>
        <v>59.87</v>
      </c>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0">
        <f>データ!DT6</f>
        <v>51.87</v>
      </c>
      <c r="GL81" s="140"/>
      <c r="GM81" s="140"/>
      <c r="GN81" s="140"/>
      <c r="GO81" s="140"/>
      <c r="GP81" s="140"/>
      <c r="GQ81" s="140"/>
      <c r="GR81" s="140"/>
      <c r="GS81" s="140"/>
      <c r="GT81" s="140"/>
      <c r="GU81" s="140"/>
      <c r="GV81" s="140"/>
      <c r="GW81" s="140"/>
      <c r="GX81" s="140"/>
      <c r="GY81" s="140"/>
      <c r="GZ81" s="140"/>
      <c r="HA81" s="140"/>
      <c r="HB81" s="140"/>
      <c r="HC81" s="140"/>
      <c r="HD81" s="140"/>
      <c r="HE81" s="140"/>
      <c r="HF81" s="140"/>
      <c r="HG81" s="140"/>
      <c r="HH81" s="140"/>
      <c r="HI81" s="140"/>
      <c r="HJ81" s="140"/>
      <c r="HK81" s="140"/>
      <c r="HL81" s="140">
        <f>データ!DU6</f>
        <v>52.33</v>
      </c>
      <c r="HM81" s="140"/>
      <c r="HN81" s="140"/>
      <c r="HO81" s="140"/>
      <c r="HP81" s="140"/>
      <c r="HQ81" s="140"/>
      <c r="HR81" s="140"/>
      <c r="HS81" s="140"/>
      <c r="HT81" s="140"/>
      <c r="HU81" s="140"/>
      <c r="HV81" s="140"/>
      <c r="HW81" s="140"/>
      <c r="HX81" s="140"/>
      <c r="HY81" s="140"/>
      <c r="HZ81" s="140"/>
      <c r="IA81" s="140"/>
      <c r="IB81" s="140"/>
      <c r="IC81" s="140"/>
      <c r="ID81" s="140"/>
      <c r="IE81" s="140"/>
      <c r="IF81" s="140"/>
      <c r="IG81" s="140"/>
      <c r="IH81" s="140"/>
      <c r="II81" s="140"/>
      <c r="IJ81" s="140"/>
      <c r="IK81" s="140"/>
      <c r="IL81" s="140"/>
      <c r="IM81" s="140">
        <f>データ!DV6</f>
        <v>52.35</v>
      </c>
      <c r="IN81" s="140"/>
      <c r="IO81" s="140"/>
      <c r="IP81" s="140"/>
      <c r="IQ81" s="140"/>
      <c r="IR81" s="140"/>
      <c r="IS81" s="140"/>
      <c r="IT81" s="140"/>
      <c r="IU81" s="140"/>
      <c r="IV81" s="140"/>
      <c r="IW81" s="140"/>
      <c r="IX81" s="140"/>
      <c r="IY81" s="140"/>
      <c r="IZ81" s="140"/>
      <c r="JA81" s="140"/>
      <c r="JB81" s="140"/>
      <c r="JC81" s="140"/>
      <c r="JD81" s="140"/>
      <c r="JE81" s="140"/>
      <c r="JF81" s="140"/>
      <c r="JG81" s="140"/>
      <c r="JH81" s="140"/>
      <c r="JI81" s="140"/>
      <c r="JJ81" s="140"/>
      <c r="JK81" s="140"/>
      <c r="JL81" s="140"/>
      <c r="JM81" s="140"/>
      <c r="JN81" s="140">
        <f>データ!DW6</f>
        <v>53.69</v>
      </c>
      <c r="JO81" s="140"/>
      <c r="JP81" s="140"/>
      <c r="JQ81" s="140"/>
      <c r="JR81" s="140"/>
      <c r="JS81" s="140"/>
      <c r="JT81" s="140"/>
      <c r="JU81" s="140"/>
      <c r="JV81" s="140"/>
      <c r="JW81" s="140"/>
      <c r="JX81" s="140"/>
      <c r="JY81" s="140"/>
      <c r="JZ81" s="140"/>
      <c r="KA81" s="140"/>
      <c r="KB81" s="140"/>
      <c r="KC81" s="140"/>
      <c r="KD81" s="140"/>
      <c r="KE81" s="140"/>
      <c r="KF81" s="140"/>
      <c r="KG81" s="140"/>
      <c r="KH81" s="140"/>
      <c r="KI81" s="140"/>
      <c r="KJ81" s="140"/>
      <c r="KK81" s="140"/>
      <c r="KL81" s="140"/>
      <c r="KM81" s="140"/>
      <c r="KN81" s="140"/>
      <c r="KO81" s="140">
        <f>データ!DX6</f>
        <v>56.59</v>
      </c>
      <c r="KP81" s="140"/>
      <c r="KQ81" s="140"/>
      <c r="KR81" s="140"/>
      <c r="KS81" s="140"/>
      <c r="KT81" s="140"/>
      <c r="KU81" s="140"/>
      <c r="KV81" s="140"/>
      <c r="KW81" s="140"/>
      <c r="KX81" s="140"/>
      <c r="KY81" s="140"/>
      <c r="KZ81" s="140"/>
      <c r="LA81" s="140"/>
      <c r="LB81" s="140"/>
      <c r="LC81" s="140"/>
      <c r="LD81" s="140"/>
      <c r="LE81" s="140"/>
      <c r="LF81" s="140"/>
      <c r="LG81" s="140"/>
      <c r="LH81" s="140"/>
      <c r="LI81" s="140"/>
      <c r="LJ81" s="140"/>
      <c r="LK81" s="140"/>
      <c r="LL81" s="140"/>
      <c r="LM81" s="140"/>
      <c r="LN81" s="140"/>
      <c r="LO81" s="140"/>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0">
        <f>データ!EE6</f>
        <v>0.28000000000000003</v>
      </c>
      <c r="MX81" s="140"/>
      <c r="MY81" s="140"/>
      <c r="MZ81" s="140"/>
      <c r="NA81" s="140"/>
      <c r="NB81" s="140"/>
      <c r="NC81" s="140"/>
      <c r="ND81" s="140"/>
      <c r="NE81" s="140"/>
      <c r="NF81" s="140"/>
      <c r="NG81" s="140"/>
      <c r="NH81" s="140"/>
      <c r="NI81" s="140"/>
      <c r="NJ81" s="140"/>
      <c r="NK81" s="140"/>
      <c r="NL81" s="140"/>
      <c r="NM81" s="140"/>
      <c r="NN81" s="140"/>
      <c r="NO81" s="140"/>
      <c r="NP81" s="140"/>
      <c r="NQ81" s="140"/>
      <c r="NR81" s="140"/>
      <c r="NS81" s="140"/>
      <c r="NT81" s="140"/>
      <c r="NU81" s="140"/>
      <c r="NV81" s="140"/>
      <c r="NW81" s="140"/>
      <c r="NX81" s="140">
        <f>データ!EF6</f>
        <v>0.77</v>
      </c>
      <c r="NY81" s="140"/>
      <c r="NZ81" s="140"/>
      <c r="OA81" s="140"/>
      <c r="OB81" s="140"/>
      <c r="OC81" s="140"/>
      <c r="OD81" s="140"/>
      <c r="OE81" s="140"/>
      <c r="OF81" s="140"/>
      <c r="OG81" s="140"/>
      <c r="OH81" s="140"/>
      <c r="OI81" s="140"/>
      <c r="OJ81" s="140"/>
      <c r="OK81" s="140"/>
      <c r="OL81" s="140"/>
      <c r="OM81" s="140"/>
      <c r="ON81" s="140"/>
      <c r="OO81" s="140"/>
      <c r="OP81" s="140"/>
      <c r="OQ81" s="140"/>
      <c r="OR81" s="140"/>
      <c r="OS81" s="140"/>
      <c r="OT81" s="140"/>
      <c r="OU81" s="140"/>
      <c r="OV81" s="140"/>
      <c r="OW81" s="140"/>
      <c r="OX81" s="140"/>
      <c r="OY81" s="140">
        <f>データ!EG6</f>
        <v>0.24</v>
      </c>
      <c r="OZ81" s="140"/>
      <c r="PA81" s="140"/>
      <c r="PB81" s="140"/>
      <c r="PC81" s="140"/>
      <c r="PD81" s="140"/>
      <c r="PE81" s="140"/>
      <c r="PF81" s="140"/>
      <c r="PG81" s="140"/>
      <c r="PH81" s="140"/>
      <c r="PI81" s="140"/>
      <c r="PJ81" s="140"/>
      <c r="PK81" s="140"/>
      <c r="PL81" s="140"/>
      <c r="PM81" s="140"/>
      <c r="PN81" s="140"/>
      <c r="PO81" s="140"/>
      <c r="PP81" s="140"/>
      <c r="PQ81" s="140"/>
      <c r="PR81" s="140"/>
      <c r="PS81" s="140"/>
      <c r="PT81" s="140"/>
      <c r="PU81" s="140"/>
      <c r="PV81" s="140"/>
      <c r="PW81" s="140"/>
      <c r="PX81" s="140"/>
      <c r="PY81" s="140"/>
      <c r="PZ81" s="140">
        <f>データ!EH6</f>
        <v>0.22</v>
      </c>
      <c r="QA81" s="140"/>
      <c r="QB81" s="140"/>
      <c r="QC81" s="140"/>
      <c r="QD81" s="140"/>
      <c r="QE81" s="140"/>
      <c r="QF81" s="140"/>
      <c r="QG81" s="140"/>
      <c r="QH81" s="140"/>
      <c r="QI81" s="140"/>
      <c r="QJ81" s="140"/>
      <c r="QK81" s="140"/>
      <c r="QL81" s="140"/>
      <c r="QM81" s="140"/>
      <c r="QN81" s="140"/>
      <c r="QO81" s="140"/>
      <c r="QP81" s="140"/>
      <c r="QQ81" s="140"/>
      <c r="QR81" s="140"/>
      <c r="QS81" s="140"/>
      <c r="QT81" s="140"/>
      <c r="QU81" s="140"/>
      <c r="QV81" s="140"/>
      <c r="QW81" s="140"/>
      <c r="QX81" s="140"/>
      <c r="QY81" s="140"/>
      <c r="QZ81" s="140"/>
      <c r="RA81" s="140">
        <f>データ!EI6</f>
        <v>0.24</v>
      </c>
      <c r="RB81" s="140"/>
      <c r="RC81" s="140"/>
      <c r="RD81" s="140"/>
      <c r="RE81" s="140"/>
      <c r="RF81" s="140"/>
      <c r="RG81" s="140"/>
      <c r="RH81" s="140"/>
      <c r="RI81" s="140"/>
      <c r="RJ81" s="140"/>
      <c r="RK81" s="140"/>
      <c r="RL81" s="140"/>
      <c r="RM81" s="140"/>
      <c r="RN81" s="140"/>
      <c r="RO81" s="140"/>
      <c r="RP81" s="140"/>
      <c r="RQ81" s="140"/>
      <c r="RR81" s="140"/>
      <c r="RS81" s="140"/>
      <c r="RT81" s="140"/>
      <c r="RU81" s="140"/>
      <c r="RV81" s="140"/>
      <c r="RW81" s="140"/>
      <c r="RX81" s="140"/>
      <c r="RY81" s="140"/>
      <c r="RZ81" s="140"/>
      <c r="SA81" s="140"/>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5" t="s">
        <v>29</v>
      </c>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t="s">
        <v>30</v>
      </c>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t="s">
        <v>31</v>
      </c>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t="s">
        <v>32</v>
      </c>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t="s">
        <v>33</v>
      </c>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t="s">
        <v>34</v>
      </c>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t="s">
        <v>35</v>
      </c>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t="s">
        <v>36</v>
      </c>
      <c r="GK89" s="145"/>
      <c r="GL89" s="145"/>
      <c r="GM89" s="145"/>
      <c r="GN89" s="145"/>
      <c r="GO89" s="145"/>
      <c r="GP89" s="145"/>
      <c r="GQ89" s="145"/>
      <c r="GR89" s="145"/>
      <c r="GS89" s="145"/>
      <c r="GT89" s="145"/>
      <c r="GU89" s="145"/>
      <c r="GV89" s="145"/>
      <c r="GW89" s="145"/>
      <c r="GX89" s="145"/>
      <c r="GY89" s="145"/>
      <c r="GZ89" s="145"/>
      <c r="HA89" s="145"/>
      <c r="HB89" s="145"/>
      <c r="HC89" s="145"/>
      <c r="HD89" s="145"/>
      <c r="HE89" s="145"/>
      <c r="HF89" s="145"/>
      <c r="HG89" s="145"/>
      <c r="HH89" s="145"/>
      <c r="HI89" s="145"/>
      <c r="HJ89" s="145"/>
      <c r="HK89" s="145" t="s">
        <v>29</v>
      </c>
      <c r="HL89" s="145"/>
      <c r="HM89" s="145"/>
      <c r="HN89" s="145"/>
      <c r="HO89" s="145"/>
      <c r="HP89" s="145"/>
      <c r="HQ89" s="145"/>
      <c r="HR89" s="145"/>
      <c r="HS89" s="145"/>
      <c r="HT89" s="145"/>
      <c r="HU89" s="145"/>
      <c r="HV89" s="145"/>
      <c r="HW89" s="145"/>
      <c r="HX89" s="145"/>
      <c r="HY89" s="145"/>
      <c r="HZ89" s="145"/>
      <c r="IA89" s="145"/>
      <c r="IB89" s="145"/>
      <c r="IC89" s="145"/>
      <c r="ID89" s="145"/>
      <c r="IE89" s="145"/>
      <c r="IF89" s="145"/>
      <c r="IG89" s="145"/>
      <c r="IH89" s="145"/>
      <c r="II89" s="145"/>
      <c r="IJ89" s="145"/>
      <c r="IK89" s="145"/>
      <c r="IL89" s="145" t="s">
        <v>30</v>
      </c>
      <c r="IM89" s="145"/>
      <c r="IN89" s="145"/>
      <c r="IO89" s="145"/>
      <c r="IP89" s="145"/>
      <c r="IQ89" s="145"/>
      <c r="IR89" s="145"/>
      <c r="IS89" s="145"/>
      <c r="IT89" s="145"/>
      <c r="IU89" s="145"/>
      <c r="IV89" s="145"/>
      <c r="IW89" s="145"/>
      <c r="IX89" s="145"/>
      <c r="IY89" s="145"/>
      <c r="IZ89" s="145"/>
      <c r="JA89" s="145"/>
      <c r="JB89" s="145"/>
      <c r="JC89" s="145"/>
      <c r="JD89" s="145"/>
      <c r="JE89" s="145"/>
      <c r="JF89" s="145"/>
      <c r="JG89" s="145"/>
      <c r="JH89" s="145"/>
      <c r="JI89" s="145"/>
      <c r="JJ89" s="145"/>
      <c r="JK89" s="145"/>
      <c r="JL89" s="145"/>
      <c r="JM89" s="145" t="s">
        <v>37</v>
      </c>
      <c r="JN89" s="145"/>
      <c r="JO89" s="145"/>
      <c r="JP89" s="145"/>
      <c r="JQ89" s="145"/>
      <c r="JR89" s="145"/>
      <c r="JS89" s="145"/>
      <c r="JT89" s="145"/>
      <c r="JU89" s="145"/>
      <c r="JV89" s="145"/>
      <c r="JW89" s="145"/>
      <c r="JX89" s="145"/>
      <c r="JY89" s="145"/>
      <c r="JZ89" s="145"/>
      <c r="KA89" s="145"/>
      <c r="KB89" s="145"/>
      <c r="KC89" s="145"/>
      <c r="KD89" s="145"/>
      <c r="KE89" s="145"/>
      <c r="KF89" s="145"/>
      <c r="KG89" s="145"/>
      <c r="KH89" s="145"/>
      <c r="KI89" s="145"/>
      <c r="KJ89" s="145"/>
      <c r="KK89" s="145"/>
      <c r="KL89" s="145"/>
      <c r="KM89" s="145"/>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iAiLyufps9EAHAPaIVOdb3psrba3m4m4C27MAwitebpeopEx9FcIbcGElxsc3pBJ1+TZgc2QXYFVD/qfiHJU+Q==" saltValue="jr2l101mBE43wiXkLAJji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38</v>
      </c>
    </row>
    <row r="2" spans="1:140" x14ac:dyDescent="0.2">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40</v>
      </c>
      <c r="B3" s="29" t="s">
        <v>41</v>
      </c>
      <c r="C3" s="29" t="s">
        <v>42</v>
      </c>
      <c r="D3" s="29" t="s">
        <v>43</v>
      </c>
      <c r="E3" s="29" t="s">
        <v>44</v>
      </c>
      <c r="F3" s="29" t="s">
        <v>45</v>
      </c>
      <c r="G3" s="29" t="s">
        <v>46</v>
      </c>
      <c r="H3" s="147" t="s">
        <v>47</v>
      </c>
      <c r="I3" s="148"/>
      <c r="J3" s="148"/>
      <c r="K3" s="148"/>
      <c r="L3" s="148"/>
      <c r="M3" s="148"/>
      <c r="N3" s="148"/>
      <c r="O3" s="148"/>
      <c r="P3" s="148"/>
      <c r="Q3" s="148"/>
      <c r="R3" s="148"/>
      <c r="S3" s="148"/>
      <c r="T3" s="151" t="s">
        <v>48</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26</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x14ac:dyDescent="0.2">
      <c r="A4" s="28" t="s">
        <v>49</v>
      </c>
      <c r="B4" s="30"/>
      <c r="C4" s="30"/>
      <c r="D4" s="30"/>
      <c r="E4" s="30"/>
      <c r="F4" s="30"/>
      <c r="G4" s="30"/>
      <c r="H4" s="149"/>
      <c r="I4" s="150"/>
      <c r="J4" s="150"/>
      <c r="K4" s="150"/>
      <c r="L4" s="150"/>
      <c r="M4" s="150"/>
      <c r="N4" s="150"/>
      <c r="O4" s="150"/>
      <c r="P4" s="150"/>
      <c r="Q4" s="150"/>
      <c r="R4" s="150"/>
      <c r="S4" s="150"/>
      <c r="T4" s="146" t="s">
        <v>50</v>
      </c>
      <c r="U4" s="146"/>
      <c r="V4" s="146"/>
      <c r="W4" s="146"/>
      <c r="X4" s="146"/>
      <c r="Y4" s="146"/>
      <c r="Z4" s="146"/>
      <c r="AA4" s="146"/>
      <c r="AB4" s="146"/>
      <c r="AC4" s="146"/>
      <c r="AD4" s="146"/>
      <c r="AE4" s="146" t="s">
        <v>51</v>
      </c>
      <c r="AF4" s="146"/>
      <c r="AG4" s="146"/>
      <c r="AH4" s="146"/>
      <c r="AI4" s="146"/>
      <c r="AJ4" s="146"/>
      <c r="AK4" s="146"/>
      <c r="AL4" s="146"/>
      <c r="AM4" s="146"/>
      <c r="AN4" s="146"/>
      <c r="AO4" s="146"/>
      <c r="AP4" s="146" t="s">
        <v>52</v>
      </c>
      <c r="AQ4" s="146"/>
      <c r="AR4" s="146"/>
      <c r="AS4" s="146"/>
      <c r="AT4" s="146"/>
      <c r="AU4" s="146"/>
      <c r="AV4" s="146"/>
      <c r="AW4" s="146"/>
      <c r="AX4" s="146"/>
      <c r="AY4" s="146"/>
      <c r="AZ4" s="146"/>
      <c r="BA4" s="146" t="s">
        <v>53</v>
      </c>
      <c r="BB4" s="146"/>
      <c r="BC4" s="146"/>
      <c r="BD4" s="146"/>
      <c r="BE4" s="146"/>
      <c r="BF4" s="146"/>
      <c r="BG4" s="146"/>
      <c r="BH4" s="146"/>
      <c r="BI4" s="146"/>
      <c r="BJ4" s="146"/>
      <c r="BK4" s="146"/>
      <c r="BL4" s="146" t="s">
        <v>54</v>
      </c>
      <c r="BM4" s="146"/>
      <c r="BN4" s="146"/>
      <c r="BO4" s="146"/>
      <c r="BP4" s="146"/>
      <c r="BQ4" s="146"/>
      <c r="BR4" s="146"/>
      <c r="BS4" s="146"/>
      <c r="BT4" s="146"/>
      <c r="BU4" s="146"/>
      <c r="BV4" s="146"/>
      <c r="BW4" s="146" t="s">
        <v>55</v>
      </c>
      <c r="BX4" s="146"/>
      <c r="BY4" s="146"/>
      <c r="BZ4" s="146"/>
      <c r="CA4" s="146"/>
      <c r="CB4" s="146"/>
      <c r="CC4" s="146"/>
      <c r="CD4" s="146"/>
      <c r="CE4" s="146"/>
      <c r="CF4" s="146"/>
      <c r="CG4" s="146"/>
      <c r="CH4" s="146" t="s">
        <v>56</v>
      </c>
      <c r="CI4" s="146"/>
      <c r="CJ4" s="146"/>
      <c r="CK4" s="146"/>
      <c r="CL4" s="146"/>
      <c r="CM4" s="146"/>
      <c r="CN4" s="146"/>
      <c r="CO4" s="146"/>
      <c r="CP4" s="146"/>
      <c r="CQ4" s="146"/>
      <c r="CR4" s="146"/>
      <c r="CS4" s="146" t="s">
        <v>57</v>
      </c>
      <c r="CT4" s="146"/>
      <c r="CU4" s="146"/>
      <c r="CV4" s="146"/>
      <c r="CW4" s="146"/>
      <c r="CX4" s="146"/>
      <c r="CY4" s="146"/>
      <c r="CZ4" s="146"/>
      <c r="DA4" s="146"/>
      <c r="DB4" s="146"/>
      <c r="DC4" s="146"/>
      <c r="DD4" s="146" t="s">
        <v>58</v>
      </c>
      <c r="DE4" s="146"/>
      <c r="DF4" s="146"/>
      <c r="DG4" s="146"/>
      <c r="DH4" s="146"/>
      <c r="DI4" s="146"/>
      <c r="DJ4" s="146"/>
      <c r="DK4" s="146"/>
      <c r="DL4" s="146"/>
      <c r="DM4" s="146"/>
      <c r="DN4" s="146"/>
      <c r="DO4" s="146" t="s">
        <v>59</v>
      </c>
      <c r="DP4" s="146"/>
      <c r="DQ4" s="146"/>
      <c r="DR4" s="146"/>
      <c r="DS4" s="146"/>
      <c r="DT4" s="146"/>
      <c r="DU4" s="146"/>
      <c r="DV4" s="146"/>
      <c r="DW4" s="146"/>
      <c r="DX4" s="146"/>
      <c r="DY4" s="146"/>
      <c r="DZ4" s="146" t="s">
        <v>60</v>
      </c>
      <c r="EA4" s="146"/>
      <c r="EB4" s="146"/>
      <c r="EC4" s="146"/>
      <c r="ED4" s="146"/>
      <c r="EE4" s="146"/>
      <c r="EF4" s="146"/>
      <c r="EG4" s="146"/>
      <c r="EH4" s="146"/>
      <c r="EI4" s="146"/>
      <c r="EJ4" s="146"/>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112.04</v>
      </c>
      <c r="U6" s="35">
        <f>U7</f>
        <v>109.17</v>
      </c>
      <c r="V6" s="35">
        <f>V7</f>
        <v>109.2</v>
      </c>
      <c r="W6" s="35">
        <f>W7</f>
        <v>108.04</v>
      </c>
      <c r="X6" s="35">
        <f t="shared" si="3"/>
        <v>105.19</v>
      </c>
      <c r="Y6" s="35">
        <f t="shared" si="3"/>
        <v>116.96</v>
      </c>
      <c r="Z6" s="35">
        <f t="shared" si="3"/>
        <v>117.47</v>
      </c>
      <c r="AA6" s="35">
        <f t="shared" si="3"/>
        <v>115.38</v>
      </c>
      <c r="AB6" s="35">
        <f t="shared" si="3"/>
        <v>113.53</v>
      </c>
      <c r="AC6" s="35">
        <f t="shared" si="3"/>
        <v>111.03</v>
      </c>
      <c r="AD6" s="33" t="str">
        <f>IF(AD7="-","【-】","【"&amp;SUBSTITUTE(TEXT(AD7,"#,##0.00"),"-","△")&amp;"】")</f>
        <v>【112.60】</v>
      </c>
      <c r="AE6" s="35">
        <f t="shared" si="3"/>
        <v>0</v>
      </c>
      <c r="AF6" s="35">
        <f>AF7</f>
        <v>0</v>
      </c>
      <c r="AG6" s="35">
        <f>AG7</f>
        <v>0</v>
      </c>
      <c r="AH6" s="35">
        <f>AH7</f>
        <v>0</v>
      </c>
      <c r="AI6" s="35">
        <f t="shared" si="3"/>
        <v>0</v>
      </c>
      <c r="AJ6" s="35">
        <f t="shared" si="3"/>
        <v>50.25</v>
      </c>
      <c r="AK6" s="35">
        <f t="shared" si="3"/>
        <v>51.91</v>
      </c>
      <c r="AL6" s="35">
        <f t="shared" si="3"/>
        <v>53.86</v>
      </c>
      <c r="AM6" s="35">
        <f t="shared" si="3"/>
        <v>75.17</v>
      </c>
      <c r="AN6" s="35">
        <f t="shared" si="3"/>
        <v>164.95</v>
      </c>
      <c r="AO6" s="33" t="str">
        <f>IF(AO7="-","【-】","【"&amp;SUBSTITUTE(TEXT(AO7,"#,##0.00"),"-","△")&amp;"】")</f>
        <v>【29.72】</v>
      </c>
      <c r="AP6" s="35">
        <f t="shared" si="3"/>
        <v>733.05</v>
      </c>
      <c r="AQ6" s="35">
        <f>AQ7</f>
        <v>947.68</v>
      </c>
      <c r="AR6" s="35">
        <f>AR7</f>
        <v>740.63</v>
      </c>
      <c r="AS6" s="35">
        <f>AS7</f>
        <v>1162.93</v>
      </c>
      <c r="AT6" s="35">
        <f t="shared" si="3"/>
        <v>568.29999999999995</v>
      </c>
      <c r="AU6" s="35">
        <f t="shared" si="3"/>
        <v>655.75</v>
      </c>
      <c r="AV6" s="35">
        <f t="shared" si="3"/>
        <v>578.19000000000005</v>
      </c>
      <c r="AW6" s="35">
        <f t="shared" si="3"/>
        <v>638.35</v>
      </c>
      <c r="AX6" s="35">
        <f t="shared" si="3"/>
        <v>521.36</v>
      </c>
      <c r="AY6" s="35">
        <f t="shared" si="3"/>
        <v>549.66999999999996</v>
      </c>
      <c r="AZ6" s="33" t="str">
        <f>IF(AZ7="-","【-】","【"&amp;SUBSTITUTE(TEXT(AZ7,"#,##0.00"),"-","△")&amp;"】")</f>
        <v>【473.00】</v>
      </c>
      <c r="BA6" s="35">
        <f t="shared" si="3"/>
        <v>0</v>
      </c>
      <c r="BB6" s="35">
        <f>BB7</f>
        <v>0</v>
      </c>
      <c r="BC6" s="35">
        <f>BC7</f>
        <v>0</v>
      </c>
      <c r="BD6" s="35">
        <f>BD7</f>
        <v>0</v>
      </c>
      <c r="BE6" s="35">
        <f t="shared" si="3"/>
        <v>0</v>
      </c>
      <c r="BF6" s="35">
        <f t="shared" si="3"/>
        <v>193.85</v>
      </c>
      <c r="BG6" s="35">
        <f t="shared" si="3"/>
        <v>204.31</v>
      </c>
      <c r="BH6" s="35">
        <f t="shared" si="3"/>
        <v>214.2</v>
      </c>
      <c r="BI6" s="35">
        <f t="shared" si="3"/>
        <v>242.32</v>
      </c>
      <c r="BJ6" s="35">
        <f t="shared" si="3"/>
        <v>256.39999999999998</v>
      </c>
      <c r="BK6" s="33" t="str">
        <f>IF(BK7="-","【-】","【"&amp;SUBSTITUTE(TEXT(BK7,"#,##0.00"),"-","△")&amp;"】")</f>
        <v>【233.74】</v>
      </c>
      <c r="BL6" s="35">
        <f t="shared" si="3"/>
        <v>108.39</v>
      </c>
      <c r="BM6" s="35">
        <f>BM7</f>
        <v>106</v>
      </c>
      <c r="BN6" s="35">
        <f>BN7</f>
        <v>109.26</v>
      </c>
      <c r="BO6" s="35">
        <f>BO7</f>
        <v>109.14</v>
      </c>
      <c r="BP6" s="35">
        <f t="shared" si="3"/>
        <v>102.3</v>
      </c>
      <c r="BQ6" s="35">
        <f t="shared" si="3"/>
        <v>105.06</v>
      </c>
      <c r="BR6" s="35">
        <f t="shared" si="3"/>
        <v>106.98</v>
      </c>
      <c r="BS6" s="35">
        <f t="shared" si="3"/>
        <v>103.06</v>
      </c>
      <c r="BT6" s="35">
        <f t="shared" si="3"/>
        <v>100.74</v>
      </c>
      <c r="BU6" s="35">
        <f t="shared" si="3"/>
        <v>95.67</v>
      </c>
      <c r="BV6" s="33" t="str">
        <f>IF(BV7="-","【-】","【"&amp;SUBSTITUTE(TEXT(BV7,"#,##0.00"),"-","△")&amp;"】")</f>
        <v>【106.87】</v>
      </c>
      <c r="BW6" s="35">
        <f t="shared" si="3"/>
        <v>32.49</v>
      </c>
      <c r="BX6" s="35">
        <f>BX7</f>
        <v>33.049999999999997</v>
      </c>
      <c r="BY6" s="35">
        <f>BY7</f>
        <v>31.88</v>
      </c>
      <c r="BZ6" s="35">
        <f>BZ7</f>
        <v>31.95</v>
      </c>
      <c r="CA6" s="35">
        <f t="shared" si="3"/>
        <v>34.01</v>
      </c>
      <c r="CB6" s="35">
        <f t="shared" si="3"/>
        <v>26.84</v>
      </c>
      <c r="CC6" s="35">
        <f t="shared" si="3"/>
        <v>26.08</v>
      </c>
      <c r="CD6" s="35">
        <f t="shared" si="3"/>
        <v>26.92</v>
      </c>
      <c r="CE6" s="35">
        <f t="shared" si="3"/>
        <v>27.33</v>
      </c>
      <c r="CF6" s="35">
        <f t="shared" ref="CF6" si="4">CF7</f>
        <v>27.25</v>
      </c>
      <c r="CG6" s="33" t="str">
        <f>IF(CG7="-","【-】","【"&amp;SUBSTITUTE(TEXT(CG7,"#,##0.00"),"-","△")&amp;"】")</f>
        <v>【20.26】</v>
      </c>
      <c r="CH6" s="35">
        <f t="shared" ref="CH6:CQ6" si="5">CH7</f>
        <v>28.26</v>
      </c>
      <c r="CI6" s="35">
        <f>CI7</f>
        <v>27.48</v>
      </c>
      <c r="CJ6" s="35">
        <f>CJ7</f>
        <v>27.03</v>
      </c>
      <c r="CK6" s="35">
        <f>CK7</f>
        <v>27</v>
      </c>
      <c r="CL6" s="35">
        <f t="shared" si="5"/>
        <v>26.49</v>
      </c>
      <c r="CM6" s="35">
        <f t="shared" si="5"/>
        <v>40.89</v>
      </c>
      <c r="CN6" s="35">
        <f t="shared" si="5"/>
        <v>41.59</v>
      </c>
      <c r="CO6" s="35">
        <f t="shared" si="5"/>
        <v>40.29</v>
      </c>
      <c r="CP6" s="35">
        <f t="shared" si="5"/>
        <v>40.409999999999997</v>
      </c>
      <c r="CQ6" s="35">
        <f t="shared" si="5"/>
        <v>41.58</v>
      </c>
      <c r="CR6" s="33" t="str">
        <f>IF(CR7="-","【-】","【"&amp;SUBSTITUTE(TEXT(CR7,"#,##0.00"),"-","△")&amp;"】")</f>
        <v>【53.19】</v>
      </c>
      <c r="CS6" s="35">
        <f t="shared" ref="CS6:DB6" si="6">CS7</f>
        <v>41.36</v>
      </c>
      <c r="CT6" s="35">
        <f>CT7</f>
        <v>41.68</v>
      </c>
      <c r="CU6" s="35">
        <f>CU7</f>
        <v>41.67</v>
      </c>
      <c r="CV6" s="35">
        <f>CV7</f>
        <v>41.57</v>
      </c>
      <c r="CW6" s="35">
        <f t="shared" si="6"/>
        <v>41.75</v>
      </c>
      <c r="CX6" s="35">
        <f t="shared" si="6"/>
        <v>61.76</v>
      </c>
      <c r="CY6" s="35">
        <f t="shared" si="6"/>
        <v>62.75</v>
      </c>
      <c r="CZ6" s="35">
        <f t="shared" si="6"/>
        <v>61.99</v>
      </c>
      <c r="DA6" s="35">
        <f t="shared" si="6"/>
        <v>62.26</v>
      </c>
      <c r="DB6" s="35">
        <f t="shared" si="6"/>
        <v>63.81</v>
      </c>
      <c r="DC6" s="33" t="str">
        <f>IF(DC7="-","【-】","【"&amp;SUBSTITUTE(TEXT(DC7,"#,##0.00"),"-","△")&amp;"】")</f>
        <v>【75.85】</v>
      </c>
      <c r="DD6" s="35">
        <f t="shared" ref="DD6:DM6" si="7">DD7</f>
        <v>60</v>
      </c>
      <c r="DE6" s="35">
        <f>DE7</f>
        <v>61.15</v>
      </c>
      <c r="DF6" s="35">
        <f>DF7</f>
        <v>60.52</v>
      </c>
      <c r="DG6" s="35">
        <f>DG7</f>
        <v>61.01</v>
      </c>
      <c r="DH6" s="35">
        <f t="shared" si="7"/>
        <v>62.66</v>
      </c>
      <c r="DI6" s="35">
        <f t="shared" si="7"/>
        <v>57.11</v>
      </c>
      <c r="DJ6" s="35">
        <f t="shared" si="7"/>
        <v>57.57</v>
      </c>
      <c r="DK6" s="35">
        <f t="shared" si="7"/>
        <v>57.63</v>
      </c>
      <c r="DL6" s="35">
        <f t="shared" si="7"/>
        <v>58.13</v>
      </c>
      <c r="DM6" s="35">
        <f t="shared" si="7"/>
        <v>59.87</v>
      </c>
      <c r="DN6" s="33" t="str">
        <f>IF(DN7="-","【-】","【"&amp;SUBSTITUTE(TEXT(DN7,"#,##0.00"),"-","△")&amp;"】")</f>
        <v>【61.17】</v>
      </c>
      <c r="DO6" s="35">
        <f t="shared" ref="DO6:DX6" si="8">DO7</f>
        <v>48.3</v>
      </c>
      <c r="DP6" s="35">
        <f>DP7</f>
        <v>48.42</v>
      </c>
      <c r="DQ6" s="35">
        <f>DQ7</f>
        <v>46.45</v>
      </c>
      <c r="DR6" s="35">
        <f>DR7</f>
        <v>48.35</v>
      </c>
      <c r="DS6" s="35">
        <f t="shared" si="8"/>
        <v>48.77</v>
      </c>
      <c r="DT6" s="35">
        <f t="shared" si="8"/>
        <v>51.87</v>
      </c>
      <c r="DU6" s="35">
        <f t="shared" si="8"/>
        <v>52.33</v>
      </c>
      <c r="DV6" s="35">
        <f t="shared" si="8"/>
        <v>52.35</v>
      </c>
      <c r="DW6" s="35">
        <f t="shared" si="8"/>
        <v>53.69</v>
      </c>
      <c r="DX6" s="35">
        <f t="shared" si="8"/>
        <v>56.59</v>
      </c>
      <c r="DY6" s="33" t="str">
        <f>IF(DY7="-","【-】","【"&amp;SUBSTITUTE(TEXT(DY7,"#,##0.00"),"-","△")&amp;"】")</f>
        <v>【49.58】</v>
      </c>
      <c r="DZ6" s="35">
        <f t="shared" ref="DZ6:EI6" si="9">DZ7</f>
        <v>0.84</v>
      </c>
      <c r="EA6" s="35">
        <f>EA7</f>
        <v>1.35</v>
      </c>
      <c r="EB6" s="35">
        <f>EB7</f>
        <v>0.11</v>
      </c>
      <c r="EC6" s="35">
        <f>EC7</f>
        <v>0.25</v>
      </c>
      <c r="ED6" s="35">
        <f t="shared" si="9"/>
        <v>0.08</v>
      </c>
      <c r="EE6" s="35">
        <f t="shared" si="9"/>
        <v>0.28000000000000003</v>
      </c>
      <c r="EF6" s="35">
        <f t="shared" si="9"/>
        <v>0.77</v>
      </c>
      <c r="EG6" s="35">
        <f t="shared" si="9"/>
        <v>0.24</v>
      </c>
      <c r="EH6" s="35">
        <f t="shared" si="9"/>
        <v>0.22</v>
      </c>
      <c r="EI6" s="35">
        <f t="shared" si="9"/>
        <v>0.24</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140000</v>
      </c>
      <c r="L7" s="37" t="s">
        <v>96</v>
      </c>
      <c r="M7" s="38">
        <v>1</v>
      </c>
      <c r="N7" s="38">
        <v>37092</v>
      </c>
      <c r="O7" s="39" t="s">
        <v>97</v>
      </c>
      <c r="P7" s="39">
        <v>64.599999999999994</v>
      </c>
      <c r="Q7" s="38">
        <v>110</v>
      </c>
      <c r="R7" s="38">
        <v>58456</v>
      </c>
      <c r="S7" s="37" t="s">
        <v>98</v>
      </c>
      <c r="T7" s="40">
        <v>112.04</v>
      </c>
      <c r="U7" s="40">
        <v>109.17</v>
      </c>
      <c r="V7" s="40">
        <v>109.2</v>
      </c>
      <c r="W7" s="40">
        <v>108.04</v>
      </c>
      <c r="X7" s="40">
        <v>105.19</v>
      </c>
      <c r="Y7" s="40">
        <v>116.96</v>
      </c>
      <c r="Z7" s="40">
        <v>117.47</v>
      </c>
      <c r="AA7" s="40">
        <v>115.38</v>
      </c>
      <c r="AB7" s="40">
        <v>113.53</v>
      </c>
      <c r="AC7" s="41">
        <v>111.03</v>
      </c>
      <c r="AD7" s="40">
        <v>112.6</v>
      </c>
      <c r="AE7" s="40">
        <v>0</v>
      </c>
      <c r="AF7" s="40">
        <v>0</v>
      </c>
      <c r="AG7" s="40">
        <v>0</v>
      </c>
      <c r="AH7" s="40">
        <v>0</v>
      </c>
      <c r="AI7" s="40">
        <v>0</v>
      </c>
      <c r="AJ7" s="40">
        <v>50.25</v>
      </c>
      <c r="AK7" s="40">
        <v>51.91</v>
      </c>
      <c r="AL7" s="40">
        <v>53.86</v>
      </c>
      <c r="AM7" s="40">
        <v>75.17</v>
      </c>
      <c r="AN7" s="40">
        <v>164.95</v>
      </c>
      <c r="AO7" s="40">
        <v>29.72</v>
      </c>
      <c r="AP7" s="40">
        <v>733.05</v>
      </c>
      <c r="AQ7" s="40">
        <v>947.68</v>
      </c>
      <c r="AR7" s="40">
        <v>740.63</v>
      </c>
      <c r="AS7" s="40">
        <v>1162.93</v>
      </c>
      <c r="AT7" s="40">
        <v>568.29999999999995</v>
      </c>
      <c r="AU7" s="40">
        <v>655.75</v>
      </c>
      <c r="AV7" s="40">
        <v>578.19000000000005</v>
      </c>
      <c r="AW7" s="40">
        <v>638.35</v>
      </c>
      <c r="AX7" s="40">
        <v>521.36</v>
      </c>
      <c r="AY7" s="40">
        <v>549.66999999999996</v>
      </c>
      <c r="AZ7" s="40">
        <v>473</v>
      </c>
      <c r="BA7" s="40">
        <v>0</v>
      </c>
      <c r="BB7" s="40">
        <v>0</v>
      </c>
      <c r="BC7" s="40">
        <v>0</v>
      </c>
      <c r="BD7" s="40">
        <v>0</v>
      </c>
      <c r="BE7" s="40">
        <v>0</v>
      </c>
      <c r="BF7" s="40">
        <v>193.85</v>
      </c>
      <c r="BG7" s="40">
        <v>204.31</v>
      </c>
      <c r="BH7" s="40">
        <v>214.2</v>
      </c>
      <c r="BI7" s="40">
        <v>242.32</v>
      </c>
      <c r="BJ7" s="40">
        <v>256.39999999999998</v>
      </c>
      <c r="BK7" s="40">
        <v>233.74</v>
      </c>
      <c r="BL7" s="40">
        <v>108.39</v>
      </c>
      <c r="BM7" s="40">
        <v>106</v>
      </c>
      <c r="BN7" s="40">
        <v>109.26</v>
      </c>
      <c r="BO7" s="40">
        <v>109.14</v>
      </c>
      <c r="BP7" s="40">
        <v>102.3</v>
      </c>
      <c r="BQ7" s="40">
        <v>105.06</v>
      </c>
      <c r="BR7" s="40">
        <v>106.98</v>
      </c>
      <c r="BS7" s="40">
        <v>103.06</v>
      </c>
      <c r="BT7" s="40">
        <v>100.74</v>
      </c>
      <c r="BU7" s="40">
        <v>95.67</v>
      </c>
      <c r="BV7" s="40">
        <v>106.87</v>
      </c>
      <c r="BW7" s="40">
        <v>32.49</v>
      </c>
      <c r="BX7" s="40">
        <v>33.049999999999997</v>
      </c>
      <c r="BY7" s="40">
        <v>31.88</v>
      </c>
      <c r="BZ7" s="40">
        <v>31.95</v>
      </c>
      <c r="CA7" s="40">
        <v>34.01</v>
      </c>
      <c r="CB7" s="40">
        <v>26.84</v>
      </c>
      <c r="CC7" s="40">
        <v>26.08</v>
      </c>
      <c r="CD7" s="40">
        <v>26.92</v>
      </c>
      <c r="CE7" s="40">
        <v>27.33</v>
      </c>
      <c r="CF7" s="40">
        <v>27.25</v>
      </c>
      <c r="CG7" s="40">
        <v>20.260000000000002</v>
      </c>
      <c r="CH7" s="40">
        <v>28.26</v>
      </c>
      <c r="CI7" s="40">
        <v>27.48</v>
      </c>
      <c r="CJ7" s="40">
        <v>27.03</v>
      </c>
      <c r="CK7" s="40">
        <v>27</v>
      </c>
      <c r="CL7" s="40">
        <v>26.49</v>
      </c>
      <c r="CM7" s="40">
        <v>40.89</v>
      </c>
      <c r="CN7" s="40">
        <v>41.59</v>
      </c>
      <c r="CO7" s="40">
        <v>40.29</v>
      </c>
      <c r="CP7" s="40">
        <v>40.409999999999997</v>
      </c>
      <c r="CQ7" s="40">
        <v>41.58</v>
      </c>
      <c r="CR7" s="40">
        <v>53.19</v>
      </c>
      <c r="CS7" s="40">
        <v>41.36</v>
      </c>
      <c r="CT7" s="40">
        <v>41.68</v>
      </c>
      <c r="CU7" s="40">
        <v>41.67</v>
      </c>
      <c r="CV7" s="40">
        <v>41.57</v>
      </c>
      <c r="CW7" s="40">
        <v>41.75</v>
      </c>
      <c r="CX7" s="40">
        <v>61.76</v>
      </c>
      <c r="CY7" s="40">
        <v>62.75</v>
      </c>
      <c r="CZ7" s="40">
        <v>61.99</v>
      </c>
      <c r="DA7" s="40">
        <v>62.26</v>
      </c>
      <c r="DB7" s="40">
        <v>63.81</v>
      </c>
      <c r="DC7" s="40">
        <v>75.849999999999994</v>
      </c>
      <c r="DD7" s="40">
        <v>60</v>
      </c>
      <c r="DE7" s="40">
        <v>61.15</v>
      </c>
      <c r="DF7" s="40">
        <v>60.52</v>
      </c>
      <c r="DG7" s="40">
        <v>61.01</v>
      </c>
      <c r="DH7" s="40">
        <v>62.66</v>
      </c>
      <c r="DI7" s="40">
        <v>57.11</v>
      </c>
      <c r="DJ7" s="40">
        <v>57.57</v>
      </c>
      <c r="DK7" s="40">
        <v>57.63</v>
      </c>
      <c r="DL7" s="40">
        <v>58.13</v>
      </c>
      <c r="DM7" s="40">
        <v>59.87</v>
      </c>
      <c r="DN7" s="40">
        <v>61.17</v>
      </c>
      <c r="DO7" s="40">
        <v>48.3</v>
      </c>
      <c r="DP7" s="40">
        <v>48.42</v>
      </c>
      <c r="DQ7" s="40">
        <v>46.45</v>
      </c>
      <c r="DR7" s="40">
        <v>48.35</v>
      </c>
      <c r="DS7" s="40">
        <v>48.77</v>
      </c>
      <c r="DT7" s="40">
        <v>51.87</v>
      </c>
      <c r="DU7" s="40">
        <v>52.33</v>
      </c>
      <c r="DV7" s="40">
        <v>52.35</v>
      </c>
      <c r="DW7" s="40">
        <v>53.69</v>
      </c>
      <c r="DX7" s="40">
        <v>56.59</v>
      </c>
      <c r="DY7" s="40">
        <v>49.58</v>
      </c>
      <c r="DZ7" s="40">
        <v>0.84</v>
      </c>
      <c r="EA7" s="40">
        <v>1.35</v>
      </c>
      <c r="EB7" s="40">
        <v>0.11</v>
      </c>
      <c r="EC7" s="40">
        <v>0.25</v>
      </c>
      <c r="ED7" s="40">
        <v>0.08</v>
      </c>
      <c r="EE7" s="40">
        <v>0.28000000000000003</v>
      </c>
      <c r="EF7" s="40">
        <v>0.77</v>
      </c>
      <c r="EG7" s="40">
        <v>0.24</v>
      </c>
      <c r="EH7" s="40">
        <v>0.22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112.04</v>
      </c>
      <c r="V11" s="48">
        <f>IF(U6="-",NA(),U6)</f>
        <v>109.17</v>
      </c>
      <c r="W11" s="48">
        <f>IF(V6="-",NA(),V6)</f>
        <v>109.2</v>
      </c>
      <c r="X11" s="48">
        <f>IF(W6="-",NA(),W6)</f>
        <v>108.04</v>
      </c>
      <c r="Y11" s="48">
        <f>IF(X6="-",NA(),X6)</f>
        <v>105.19</v>
      </c>
      <c r="AE11" s="47" t="s">
        <v>23</v>
      </c>
      <c r="AF11" s="48">
        <f>IF(AE6="-",NA(),AE6)</f>
        <v>0</v>
      </c>
      <c r="AG11" s="48">
        <f>IF(AF6="-",NA(),AF6)</f>
        <v>0</v>
      </c>
      <c r="AH11" s="48">
        <f>IF(AG6="-",NA(),AG6)</f>
        <v>0</v>
      </c>
      <c r="AI11" s="48">
        <f>IF(AH6="-",NA(),AH6)</f>
        <v>0</v>
      </c>
      <c r="AJ11" s="48">
        <f>IF(AI6="-",NA(),AI6)</f>
        <v>0</v>
      </c>
      <c r="AP11" s="47" t="s">
        <v>23</v>
      </c>
      <c r="AQ11" s="48">
        <f>IF(AP6="-",NA(),AP6)</f>
        <v>733.05</v>
      </c>
      <c r="AR11" s="48">
        <f>IF(AQ6="-",NA(),AQ6)</f>
        <v>947.68</v>
      </c>
      <c r="AS11" s="48">
        <f>IF(AR6="-",NA(),AR6)</f>
        <v>740.63</v>
      </c>
      <c r="AT11" s="48">
        <f>IF(AS6="-",NA(),AS6)</f>
        <v>1162.93</v>
      </c>
      <c r="AU11" s="48">
        <f>IF(AT6="-",NA(),AT6)</f>
        <v>568.29999999999995</v>
      </c>
      <c r="BA11" s="47" t="s">
        <v>23</v>
      </c>
      <c r="BB11" s="48">
        <f>IF(BA6="-",NA(),BA6)</f>
        <v>0</v>
      </c>
      <c r="BC11" s="48">
        <f>IF(BB6="-",NA(),BB6)</f>
        <v>0</v>
      </c>
      <c r="BD11" s="48">
        <f>IF(BC6="-",NA(),BC6)</f>
        <v>0</v>
      </c>
      <c r="BE11" s="48">
        <f>IF(BD6="-",NA(),BD6)</f>
        <v>0</v>
      </c>
      <c r="BF11" s="48">
        <f>IF(BE6="-",NA(),BE6)</f>
        <v>0</v>
      </c>
      <c r="BL11" s="47" t="s">
        <v>23</v>
      </c>
      <c r="BM11" s="48">
        <f>IF(BL6="-",NA(),BL6)</f>
        <v>108.39</v>
      </c>
      <c r="BN11" s="48">
        <f>IF(BM6="-",NA(),BM6)</f>
        <v>106</v>
      </c>
      <c r="BO11" s="48">
        <f>IF(BN6="-",NA(),BN6)</f>
        <v>109.26</v>
      </c>
      <c r="BP11" s="48">
        <f>IF(BO6="-",NA(),BO6)</f>
        <v>109.14</v>
      </c>
      <c r="BQ11" s="48">
        <f>IF(BP6="-",NA(),BP6)</f>
        <v>102.3</v>
      </c>
      <c r="BW11" s="47" t="s">
        <v>23</v>
      </c>
      <c r="BX11" s="48">
        <f>IF(BW6="-",NA(),BW6)</f>
        <v>32.49</v>
      </c>
      <c r="BY11" s="48">
        <f>IF(BX6="-",NA(),BX6)</f>
        <v>33.049999999999997</v>
      </c>
      <c r="BZ11" s="48">
        <f>IF(BY6="-",NA(),BY6)</f>
        <v>31.88</v>
      </c>
      <c r="CA11" s="48">
        <f>IF(BZ6="-",NA(),BZ6)</f>
        <v>31.95</v>
      </c>
      <c r="CB11" s="48">
        <f>IF(CA6="-",NA(),CA6)</f>
        <v>34.01</v>
      </c>
      <c r="CH11" s="47" t="s">
        <v>23</v>
      </c>
      <c r="CI11" s="48">
        <f>IF(CH6="-",NA(),CH6)</f>
        <v>28.26</v>
      </c>
      <c r="CJ11" s="48">
        <f>IF(CI6="-",NA(),CI6)</f>
        <v>27.48</v>
      </c>
      <c r="CK11" s="48">
        <f>IF(CJ6="-",NA(),CJ6)</f>
        <v>27.03</v>
      </c>
      <c r="CL11" s="48">
        <f>IF(CK6="-",NA(),CK6)</f>
        <v>27</v>
      </c>
      <c r="CM11" s="48">
        <f>IF(CL6="-",NA(),CL6)</f>
        <v>26.49</v>
      </c>
      <c r="CS11" s="47" t="s">
        <v>23</v>
      </c>
      <c r="CT11" s="48">
        <f>IF(CS6="-",NA(),CS6)</f>
        <v>41.36</v>
      </c>
      <c r="CU11" s="48">
        <f>IF(CT6="-",NA(),CT6)</f>
        <v>41.68</v>
      </c>
      <c r="CV11" s="48">
        <f>IF(CU6="-",NA(),CU6)</f>
        <v>41.67</v>
      </c>
      <c r="CW11" s="48">
        <f>IF(CV6="-",NA(),CV6)</f>
        <v>41.57</v>
      </c>
      <c r="CX11" s="48">
        <f>IF(CW6="-",NA(),CW6)</f>
        <v>41.75</v>
      </c>
      <c r="DD11" s="47" t="s">
        <v>23</v>
      </c>
      <c r="DE11" s="48">
        <f>IF(DD6="-",NA(),DD6)</f>
        <v>60</v>
      </c>
      <c r="DF11" s="48">
        <f>IF(DE6="-",NA(),DE6)</f>
        <v>61.15</v>
      </c>
      <c r="DG11" s="48">
        <f>IF(DF6="-",NA(),DF6)</f>
        <v>60.52</v>
      </c>
      <c r="DH11" s="48">
        <f>IF(DG6="-",NA(),DG6)</f>
        <v>61.01</v>
      </c>
      <c r="DI11" s="48">
        <f>IF(DH6="-",NA(),DH6)</f>
        <v>62.66</v>
      </c>
      <c r="DO11" s="47" t="s">
        <v>23</v>
      </c>
      <c r="DP11" s="48">
        <f>IF(DO6="-",NA(),DO6)</f>
        <v>48.3</v>
      </c>
      <c r="DQ11" s="48">
        <f>IF(DP6="-",NA(),DP6)</f>
        <v>48.42</v>
      </c>
      <c r="DR11" s="48">
        <f>IF(DQ6="-",NA(),DQ6)</f>
        <v>46.45</v>
      </c>
      <c r="DS11" s="48">
        <f>IF(DR6="-",NA(),DR6)</f>
        <v>48.35</v>
      </c>
      <c r="DT11" s="48">
        <f>IF(DS6="-",NA(),DS6)</f>
        <v>48.77</v>
      </c>
      <c r="DZ11" s="47" t="s">
        <v>23</v>
      </c>
      <c r="EA11" s="48">
        <f>IF(DZ6="-",NA(),DZ6)</f>
        <v>0.84</v>
      </c>
      <c r="EB11" s="48">
        <f>IF(EA6="-",NA(),EA6)</f>
        <v>1.35</v>
      </c>
      <c r="EC11" s="48">
        <f>IF(EB6="-",NA(),EB6)</f>
        <v>0.11</v>
      </c>
      <c r="ED11" s="48">
        <f>IF(EC6="-",NA(),EC6)</f>
        <v>0.25</v>
      </c>
      <c r="EE11" s="48">
        <f>IF(ED6="-",NA(),ED6)</f>
        <v>0.08</v>
      </c>
    </row>
    <row r="12" spans="1:140" x14ac:dyDescent="0.2">
      <c r="T12" s="47" t="s">
        <v>24</v>
      </c>
      <c r="U12" s="48">
        <f>IF(Y6="-",NA(),Y6)</f>
        <v>116.96</v>
      </c>
      <c r="V12" s="48">
        <f>IF(Z6="-",NA(),Z6)</f>
        <v>117.47</v>
      </c>
      <c r="W12" s="48">
        <f>IF(AA6="-",NA(),AA6)</f>
        <v>115.38</v>
      </c>
      <c r="X12" s="48">
        <f>IF(AB6="-",NA(),AB6)</f>
        <v>113.53</v>
      </c>
      <c r="Y12" s="48">
        <f>IF(AC6="-",NA(),AC6)</f>
        <v>111.03</v>
      </c>
      <c r="AE12" s="47" t="s">
        <v>24</v>
      </c>
      <c r="AF12" s="48">
        <f>IF(AJ6="-",NA(),AJ6)</f>
        <v>50.25</v>
      </c>
      <c r="AG12" s="48">
        <f t="shared" ref="AG12:AJ12" si="10">IF(AK6="-",NA(),AK6)</f>
        <v>51.91</v>
      </c>
      <c r="AH12" s="48">
        <f t="shared" si="10"/>
        <v>53.86</v>
      </c>
      <c r="AI12" s="48">
        <f t="shared" si="10"/>
        <v>75.17</v>
      </c>
      <c r="AJ12" s="48">
        <f t="shared" si="10"/>
        <v>164.95</v>
      </c>
      <c r="AP12" s="47" t="s">
        <v>24</v>
      </c>
      <c r="AQ12" s="48">
        <f>IF(AU6="-",NA(),AU6)</f>
        <v>655.75</v>
      </c>
      <c r="AR12" s="48">
        <f t="shared" ref="AR12:AU12" si="11">IF(AV6="-",NA(),AV6)</f>
        <v>578.19000000000005</v>
      </c>
      <c r="AS12" s="48">
        <f t="shared" si="11"/>
        <v>638.35</v>
      </c>
      <c r="AT12" s="48">
        <f t="shared" si="11"/>
        <v>521.36</v>
      </c>
      <c r="AU12" s="48">
        <f t="shared" si="11"/>
        <v>549.66999999999996</v>
      </c>
      <c r="BA12" s="47" t="s">
        <v>24</v>
      </c>
      <c r="BB12" s="48">
        <f>IF(BF6="-",NA(),BF6)</f>
        <v>193.85</v>
      </c>
      <c r="BC12" s="48">
        <f t="shared" ref="BC12:BF12" si="12">IF(BG6="-",NA(),BG6)</f>
        <v>204.31</v>
      </c>
      <c r="BD12" s="48">
        <f t="shared" si="12"/>
        <v>214.2</v>
      </c>
      <c r="BE12" s="48">
        <f t="shared" si="12"/>
        <v>242.32</v>
      </c>
      <c r="BF12" s="48">
        <f t="shared" si="12"/>
        <v>256.39999999999998</v>
      </c>
      <c r="BL12" s="47" t="s">
        <v>24</v>
      </c>
      <c r="BM12" s="48">
        <f>IF(BQ6="-",NA(),BQ6)</f>
        <v>105.06</v>
      </c>
      <c r="BN12" s="48">
        <f t="shared" ref="BN12:BQ12" si="13">IF(BR6="-",NA(),BR6)</f>
        <v>106.98</v>
      </c>
      <c r="BO12" s="48">
        <f t="shared" si="13"/>
        <v>103.06</v>
      </c>
      <c r="BP12" s="48">
        <f t="shared" si="13"/>
        <v>100.74</v>
      </c>
      <c r="BQ12" s="48">
        <f t="shared" si="13"/>
        <v>95.67</v>
      </c>
      <c r="BW12" s="47" t="s">
        <v>24</v>
      </c>
      <c r="BX12" s="48">
        <f>IF(CB6="-",NA(),CB6)</f>
        <v>26.84</v>
      </c>
      <c r="BY12" s="48">
        <f t="shared" ref="BY12:CB12" si="14">IF(CC6="-",NA(),CC6)</f>
        <v>26.08</v>
      </c>
      <c r="BZ12" s="48">
        <f t="shared" si="14"/>
        <v>26.92</v>
      </c>
      <c r="CA12" s="48">
        <f t="shared" si="14"/>
        <v>27.33</v>
      </c>
      <c r="CB12" s="48">
        <f t="shared" si="14"/>
        <v>27.25</v>
      </c>
      <c r="CH12" s="47" t="s">
        <v>24</v>
      </c>
      <c r="CI12" s="48">
        <f>IF(CM6="-",NA(),CM6)</f>
        <v>40.89</v>
      </c>
      <c r="CJ12" s="48">
        <f t="shared" ref="CJ12:CM12" si="15">IF(CN6="-",NA(),CN6)</f>
        <v>41.59</v>
      </c>
      <c r="CK12" s="48">
        <f t="shared" si="15"/>
        <v>40.29</v>
      </c>
      <c r="CL12" s="48">
        <f t="shared" si="15"/>
        <v>40.409999999999997</v>
      </c>
      <c r="CM12" s="48">
        <f t="shared" si="15"/>
        <v>41.58</v>
      </c>
      <c r="CS12" s="47" t="s">
        <v>24</v>
      </c>
      <c r="CT12" s="48">
        <f>IF(CX6="-",NA(),CX6)</f>
        <v>61.76</v>
      </c>
      <c r="CU12" s="48">
        <f t="shared" ref="CU12:CX12" si="16">IF(CY6="-",NA(),CY6)</f>
        <v>62.75</v>
      </c>
      <c r="CV12" s="48">
        <f t="shared" si="16"/>
        <v>61.99</v>
      </c>
      <c r="CW12" s="48">
        <f t="shared" si="16"/>
        <v>62.26</v>
      </c>
      <c r="CX12" s="48">
        <f t="shared" si="16"/>
        <v>63.81</v>
      </c>
      <c r="DD12" s="47" t="s">
        <v>24</v>
      </c>
      <c r="DE12" s="48">
        <f>IF(DI6="-",NA(),DI6)</f>
        <v>57.11</v>
      </c>
      <c r="DF12" s="48">
        <f t="shared" ref="DF12:DI12" si="17">IF(DJ6="-",NA(),DJ6)</f>
        <v>57.57</v>
      </c>
      <c r="DG12" s="48">
        <f t="shared" si="17"/>
        <v>57.63</v>
      </c>
      <c r="DH12" s="48">
        <f t="shared" si="17"/>
        <v>58.13</v>
      </c>
      <c r="DI12" s="48">
        <f t="shared" si="17"/>
        <v>59.87</v>
      </c>
      <c r="DO12" s="47" t="s">
        <v>24</v>
      </c>
      <c r="DP12" s="48">
        <f>IF(DT6="-",NA(),DT6)</f>
        <v>51.87</v>
      </c>
      <c r="DQ12" s="48">
        <f t="shared" ref="DQ12:DT12" si="18">IF(DU6="-",NA(),DU6)</f>
        <v>52.33</v>
      </c>
      <c r="DR12" s="48">
        <f t="shared" si="18"/>
        <v>52.35</v>
      </c>
      <c r="DS12" s="48">
        <f t="shared" si="18"/>
        <v>53.69</v>
      </c>
      <c r="DT12" s="48">
        <f t="shared" si="18"/>
        <v>56.59</v>
      </c>
      <c r="DZ12" s="47" t="s">
        <v>24</v>
      </c>
      <c r="EA12" s="48">
        <f>IF(EE6="-",NA(),EE6)</f>
        <v>0.28000000000000003</v>
      </c>
      <c r="EB12" s="48">
        <f t="shared" ref="EB12:EE12" si="19">IF(EF6="-",NA(),EF6)</f>
        <v>0.77</v>
      </c>
      <c r="EC12" s="48">
        <f t="shared" si="19"/>
        <v>0.24</v>
      </c>
      <c r="ED12" s="48">
        <f t="shared" si="19"/>
        <v>0.22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2024-02-01T01:04:42Z</cp:lastPrinted>
  <dcterms:created xsi:type="dcterms:W3CDTF">2023-12-05T01:31:49Z</dcterms:created>
  <dcterms:modified xsi:type="dcterms:W3CDTF">2024-02-01T01:04:47Z</dcterms:modified>
  <cp:category/>
</cp:coreProperties>
</file>