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OSTJGNW-O\keiri$\003会計係\052財政局\012_公営企業に係る「経営比較分析表」の策定等について\R4\004_指標の分析\下水\"/>
    </mc:Choice>
  </mc:AlternateContent>
  <workbookProtection workbookAlgorithmName="SHA-512" workbookHashValue="xRb90YCJEKR9gLo7ls7tY+fw0G815FqOAWKg/KIkBw5nIADCJ8pawfWC/TSe65haazUYjrcmZU/WBAPCQnOKiQ==" workbookSaltValue="T+Y6LGydbAne1gZ6RjTNyg==" workbookSpinCount="100000" lockStructure="1"/>
  <bookViews>
    <workbookView xWindow="0" yWindow="0" windowWidth="23040" windowHeight="919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<sst xmlns="http://schemas.openxmlformats.org/spreadsheetml/2006/main" count="231" uniqueCount="118">
  <si>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</si>
  <si>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</si>
  <si>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</si>
  <si>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</si>
  <si>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</si>
  <si>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</si>
  <si>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</si>
  <si>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</si>
  <si>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</si>
  <si>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</si>
  <si>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</si>
  <si>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</si>
  <si>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</si>
  <si>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</si>
  <si>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</si>
  <si>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</si>
  <si>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</si>
  <si>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</si>
  <si>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</si>
  <si>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</si>
  <si>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</si>
  <si>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</si>
  <si>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</si>
  <si>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</si>
  <si>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</si>
  <si>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</si>
  <si>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</si>
  <si>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</si>
  <si>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</si>
  <si>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</si>
  <si>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</si>
  <si>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</si>
  <si>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</si>
  <si>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</si>
  <si>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</si>
  <si>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</si>
  <si>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</si>
  <si>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</si>
  <si>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</si>
  <si>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</si>
  <si>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</si>
  <si>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</si>
  <si>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</si>
  <si>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</si>
  <si>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</si>
  <si>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</si>
  <si>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</si>
  <si>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</si>
  <si>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</si>
  <si>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</si>
  <si>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</si>
  <si>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</si>
  <si>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</si>
  <si>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</si>
  <si>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</si>
  <si>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</si>
  <si>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</si>
  <si>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</si>
  <si>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</si>
  <si>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</si>
  <si>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</si>
  <si>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</si>
  <si>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</si>
  <si>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</si>
  <si>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</si>
  <si>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</si>
  <si>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</si>
  <si>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</si>
  <si>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</si>
  <si>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</si>
  <si>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</si>
  <si>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</si>
  <si>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</si>
  <si>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</si>
  <si>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</si>
  <si>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</si>
  <si>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</si>
  <si>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</si>
  <si>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</si>
  <si>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</si>
  <si>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</si>
  <si>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</si>
  <si>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</si>
  <si>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</si>
  <si>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</si>
  <si>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</si>
  <si>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</si>
  <si>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</si>
  <si>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</si>
  <si>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</si>
  <si>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</si>
  <si>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</si>
  <si>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</si>
  <si>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</si>
  <si>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</si>
  <si>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</si>
  <si>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名古屋市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</si>
  <si>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</si>
  <si>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</si>
  <si>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</si>
  <si>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</si>
  <si>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</si>
  <si>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</si>
  <si>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</si>
  <si>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</si>
  <si>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</si>
  <si>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</si>
  <si>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</si>
  <si>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</si>
  <si>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</si>
  <si>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</si>
  <si>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</si>
  <si>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</si>
  <si>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</si>
  <si>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</si>
  <si>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①②経常収支比率は、下水道使用料が新型コロナウイルス感染症の影響などにより引き続き厳しい状況にあることや、維持管理費が電力費の高騰などの影響で大幅に増加したことなどにより、令和３年度に比べ減少しましたが、100％を上回っており、累積欠損金もありません。
　③流動比率は、100％を下回っていますが流動負債の大部分は１年以内に返済期限が到来する企業債であり、償還に係る資金は返済までに下水道使用料収入などで賄うことが予定されているため、短期的な資金面においてのリスクは低いと言えます。
　④企業債残高対事業規模比率は、下水道使用料が増加し、企業債残高が減少したことにより、令和３年度に比べ減少しました。企業債残高は償還により年々減少しており、支払利息による将来の財政負担が軽減していることから長期的な経営の安定性は向上しています。
　⑤経費回収率は、下水道使用料が新型コロナウイルス感染症の影響などにより引き続き厳しい状況にあることや、維持管理費が電力費の高騰などの影響で大幅に増加したことなどにより、100％を下回っています。今後の社会経済活動の状況が経営に与える影響を注視し、収益確保に努めていきます。
　⑥汚水処理原価は、類似団体の平均値を下回っています。引き続き、効率的・効果的な事業執行に努めていきます。
　⑦施設利用率は、類似団体の平均値を下回っていますが、安定した汚水処理を継続するために必要な施設規模となっています。
　⑧水洗化率は、類似団体の平均値を上回っています。今後も新規整備を予定しており、引き続き普及促進を図っていきます。</t>
    <rPh sb="266" eb="268">
      <t>ゾウカ</t>
    </rPh>
    <rPh sb="424" eb="427">
      <t>デンリョクヒ</t>
    </rPh>
    <rPh sb="428" eb="430">
      <t>コウトウ</t>
    </rPh>
    <rPh sb="433" eb="435">
      <t>エイキョウ</t>
    </rPh>
    <rPh sb="436" eb="438">
      <t>オオハバ</t>
    </rPh>
    <rPh sb="439" eb="441">
      <t>ゾウカ</t>
    </rPh>
    <phoneticPr fontId="4"/>
  </si>
  <si>
    <t>①②有形固定資産減価償却率は、類似団体の平均値を下回っているものの、管渠老朽化率は上回っており、法定耐用年数を超えた管渠延長の割合が高いと言えますが、本市では、施設の改築・更新時期の目安として、法定耐用年数を上回る目標耐用年数を設定し、計画的に施設の改築・更新を進めています。
　③管渠改善率は、類似団体の平均値を上回っており、下水管をはじめとした施設については、調査・点検など適切な維持管理を行い、計画的に老朽化した下水管の改築や重要な下水管の耐震化を行っています。　</t>
  </si>
  <si>
    <t>　下水道使用料は新型コロナウイルス感染症の影響などにより引き続き厳しい状況にあることに加え、電力費の高騰は安定的な事業運営に非常に強い影響を及ぼしており、今後も厳しい状況が見込まれます。
　そうした状況においても、施設の老朽化対策や南海トラフ地震を見据えた地震対策、大雨に対する備えとしての浸水対策などに取り組んでいく必要があります。
　このように、経営環境は極めて厳しい状況が続いておりますが、これまで以上に、効率的・効果的な事業執行に努めるとともに、将来を見据えた投資を積極的・計画的に行うことにより、持続可能な事業運営に努めていきます。</t>
    <rPh sb="1" eb="7">
      <t>ゲスイドウシヨウリョウ</t>
    </rPh>
    <rPh sb="28" eb="29">
      <t>ヒ</t>
    </rPh>
    <rPh sb="30" eb="31">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</si>
</sst>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0.52</c:v>
                </c:pt>
                <c:pt idx="1">
                  <c:v>0.56000000000000005</c:v>
                </c:pt>
                <c:pt idx="2">
                  <c:v>0.57999999999999996</c:v>
                </c:pt>
                <c:pt idx="3">
                  <c:v>0.57999999999999996</c:v>
                </c:pt>
                <c:pt idx="4">
                  <c:v>0.59</c:v>
                </c:pt>
              </c:numCache>
            </c:numRef>
          </c:val>
          <c:extLst>
            <c:ext xmlns:c16="http://schemas.microsoft.com/office/drawing/2014/chart" uri="{C3380CC4-5D6E-409C-BE32-E72D297353CC}">
              <c16:uniqueId val="{00000000-FEA4-4043-A41B-4AACBA50376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0.39</c:v>
                </c:pt>
                <c:pt idx="1">
                  <c:v>0.41</c:v>
                </c:pt>
                <c:pt idx="2">
                  <c:v>0.41</c:v>
                </c:pt>
                <c:pt idx="3">
                  <c:v>0.45</c:v>
                </c:pt>
                <c:pt idx="4">
                  <c:v>0.44</c:v>
                </c:pt>
              </c:numCache>
            </c:numRef>
          </c:val>
          <c:smooth val="0"/>
          <c:extLst>
            <c:ext xmlns:c16="http://schemas.microsoft.com/office/drawing/2014/chart" uri="{C3380CC4-5D6E-409C-BE32-E72D297353CC}">
              <c16:uniqueId val="{00000001-FEA4-4043-A41B-4AACBA50376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54.8</c:v>
                </c:pt>
                <c:pt idx="1">
                  <c:v>53.99</c:v>
                </c:pt>
                <c:pt idx="2">
                  <c:v>54.08</c:v>
                </c:pt>
                <c:pt idx="3">
                  <c:v>54.46</c:v>
                </c:pt>
                <c:pt idx="4">
                  <c:v>53.07</c:v>
                </c:pt>
              </c:numCache>
            </c:numRef>
          </c:val>
          <c:extLst>
            <c:ext xmlns:c16="http://schemas.microsoft.com/office/drawing/2014/chart" uri="{C3380CC4-5D6E-409C-BE32-E72D297353CC}">
              <c16:uniqueId val="{00000000-AE5B-42B4-AF6F-CF8FD9C6494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57.38</c:v>
                </c:pt>
                <c:pt idx="1">
                  <c:v>58.09</c:v>
                </c:pt>
                <c:pt idx="2">
                  <c:v>58.16</c:v>
                </c:pt>
                <c:pt idx="3">
                  <c:v>58.91</c:v>
                </c:pt>
                <c:pt idx="4">
                  <c:v>58.31</c:v>
                </c:pt>
              </c:numCache>
            </c:numRef>
          </c:val>
          <c:smooth val="0"/>
          <c:extLst>
            <c:ext xmlns:c16="http://schemas.microsoft.com/office/drawing/2014/chart" uri="{C3380CC4-5D6E-409C-BE32-E72D297353CC}">
              <c16:uniqueId val="{00000001-AE5B-42B4-AF6F-CF8FD9C6494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99.8</c:v>
                </c:pt>
                <c:pt idx="1">
                  <c:v>99.83</c:v>
                </c:pt>
                <c:pt idx="2">
                  <c:v>99.83</c:v>
                </c:pt>
                <c:pt idx="3">
                  <c:v>99.84</c:v>
                </c:pt>
                <c:pt idx="4">
                  <c:v>99.84</c:v>
                </c:pt>
              </c:numCache>
            </c:numRef>
          </c:val>
          <c:extLst>
            <c:ext xmlns:c16="http://schemas.microsoft.com/office/drawing/2014/chart" uri="{C3380CC4-5D6E-409C-BE32-E72D297353CC}">
              <c16:uniqueId val="{00000000-010A-4D6C-BF6A-E4E88F28023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98.98</c:v>
                </c:pt>
                <c:pt idx="1">
                  <c:v>99.01</c:v>
                </c:pt>
                <c:pt idx="2">
                  <c:v>99.1</c:v>
                </c:pt>
                <c:pt idx="3">
                  <c:v>99.16</c:v>
                </c:pt>
                <c:pt idx="4">
                  <c:v>99.21</c:v>
                </c:pt>
              </c:numCache>
            </c:numRef>
          </c:val>
          <c:smooth val="0"/>
          <c:extLst>
            <c:ext xmlns:c16="http://schemas.microsoft.com/office/drawing/2014/chart" uri="{C3380CC4-5D6E-409C-BE32-E72D297353CC}">
              <c16:uniqueId val="{00000001-010A-4D6C-BF6A-E4E88F28023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104.2</c:v>
                </c:pt>
                <c:pt idx="1">
                  <c:v>103.11</c:v>
                </c:pt>
                <c:pt idx="2">
                  <c:v>102.44</c:v>
                </c:pt>
                <c:pt idx="3">
                  <c:v>102.23</c:v>
                </c:pt>
                <c:pt idx="4">
                  <c:v>100.19</c:v>
                </c:pt>
              </c:numCache>
            </c:numRef>
          </c:val>
          <c:extLst>
            <c:ext xmlns:c16="http://schemas.microsoft.com/office/drawing/2014/chart" uri="{C3380CC4-5D6E-409C-BE32-E72D297353CC}">
              <c16:uniqueId val="{00000000-A519-438C-984B-84D4DCD9B69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109.5</c:v>
                </c:pt>
                <c:pt idx="1">
                  <c:v>108.24</c:v>
                </c:pt>
                <c:pt idx="2">
                  <c:v>105.16</c:v>
                </c:pt>
                <c:pt idx="3">
                  <c:v>106.23</c:v>
                </c:pt>
                <c:pt idx="4">
                  <c:v>104.46</c:v>
                </c:pt>
              </c:numCache>
            </c:numRef>
          </c:val>
          <c:smooth val="0"/>
          <c:extLst>
            <c:ext xmlns:c16="http://schemas.microsoft.com/office/drawing/2014/chart" uri="{C3380CC4-5D6E-409C-BE32-E72D297353CC}">
              <c16:uniqueId val="{00000001-A519-438C-984B-84D4DCD9B69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46.88</c:v>
                </c:pt>
                <c:pt idx="1">
                  <c:v>47.67</c:v>
                </c:pt>
                <c:pt idx="2">
                  <c:v>48.53</c:v>
                </c:pt>
                <c:pt idx="3">
                  <c:v>49.58</c:v>
                </c:pt>
                <c:pt idx="4">
                  <c:v>50.68</c:v>
                </c:pt>
              </c:numCache>
            </c:numRef>
          </c:val>
          <c:extLst>
            <c:ext xmlns:c16="http://schemas.microsoft.com/office/drawing/2014/chart" uri="{C3380CC4-5D6E-409C-BE32-E72D297353CC}">
              <c16:uniqueId val="{00000000-6205-4560-9197-3871359A7DB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47.06</c:v>
                </c:pt>
                <c:pt idx="1">
                  <c:v>48.25</c:v>
                </c:pt>
                <c:pt idx="2">
                  <c:v>49.35</c:v>
                </c:pt>
                <c:pt idx="3">
                  <c:v>50.38</c:v>
                </c:pt>
                <c:pt idx="4">
                  <c:v>51.54</c:v>
                </c:pt>
              </c:numCache>
            </c:numRef>
          </c:val>
          <c:smooth val="0"/>
          <c:extLst>
            <c:ext xmlns:c16="http://schemas.microsoft.com/office/drawing/2014/chart" uri="{C3380CC4-5D6E-409C-BE32-E72D297353CC}">
              <c16:uniqueId val="{00000001-6205-4560-9197-3871359A7DB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20.56</c:v>
                </c:pt>
                <c:pt idx="1">
                  <c:v>21.33</c:v>
                </c:pt>
                <c:pt idx="2">
                  <c:v>22.82</c:v>
                </c:pt>
                <c:pt idx="3">
                  <c:v>23.38</c:v>
                </c:pt>
                <c:pt idx="4">
                  <c:v>24.2</c:v>
                </c:pt>
              </c:numCache>
            </c:numRef>
          </c:val>
          <c:extLst>
            <c:ext xmlns:c16="http://schemas.microsoft.com/office/drawing/2014/chart" uri="{C3380CC4-5D6E-409C-BE32-E72D297353CC}">
              <c16:uniqueId val="{00000000-B957-4144-ADD2-6B4BA58F86B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9.6300000000000008</c:v>
                </c:pt>
                <c:pt idx="1">
                  <c:v>10.76</c:v>
                </c:pt>
                <c:pt idx="2">
                  <c:v>12.06</c:v>
                </c:pt>
                <c:pt idx="3">
                  <c:v>13.41</c:v>
                </c:pt>
                <c:pt idx="4">
                  <c:v>15.06</c:v>
                </c:pt>
              </c:numCache>
            </c:numRef>
          </c:val>
          <c:smooth val="0"/>
          <c:extLst>
            <c:ext xmlns:c16="http://schemas.microsoft.com/office/drawing/2014/chart" uri="{C3380CC4-5D6E-409C-BE32-E72D297353CC}">
              <c16:uniqueId val="{00000001-B957-4144-ADD2-6B4BA58F86B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53-4F11-A45C-3ABEA22E115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0.01</c:v>
                </c:pt>
                <c:pt idx="1">
                  <c:v>0</c:v>
                </c:pt>
                <c:pt idx="2">
                  <c:v>0</c:v>
                </c:pt>
                <c:pt idx="3">
                  <c:v>0</c:v>
                </c:pt>
                <c:pt idx="4">
                  <c:v>0</c:v>
                </c:pt>
              </c:numCache>
            </c:numRef>
          </c:val>
          <c:smooth val="0"/>
          <c:extLst>
            <c:ext xmlns:c16="http://schemas.microsoft.com/office/drawing/2014/chart" uri="{C3380CC4-5D6E-409C-BE32-E72D297353CC}">
              <c16:uniqueId val="{00000001-E953-4F11-A45C-3ABEA22E115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99.76</c:v>
                </c:pt>
                <c:pt idx="1">
                  <c:v>105.22</c:v>
                </c:pt>
                <c:pt idx="2">
                  <c:v>87.54</c:v>
                </c:pt>
                <c:pt idx="3">
                  <c:v>97.6</c:v>
                </c:pt>
                <c:pt idx="4">
                  <c:v>97.61</c:v>
                </c:pt>
              </c:numCache>
            </c:numRef>
          </c:val>
          <c:extLst>
            <c:ext xmlns:c16="http://schemas.microsoft.com/office/drawing/2014/chart" uri="{C3380CC4-5D6E-409C-BE32-E72D297353CC}">
              <c16:uniqueId val="{00000000-6E1F-4150-BAF8-9464F9D0FC8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70.08</c:v>
                </c:pt>
                <c:pt idx="1">
                  <c:v>72.92</c:v>
                </c:pt>
                <c:pt idx="2">
                  <c:v>71.39</c:v>
                </c:pt>
                <c:pt idx="3">
                  <c:v>74.09</c:v>
                </c:pt>
                <c:pt idx="4">
                  <c:v>71.900000000000006</c:v>
                </c:pt>
              </c:numCache>
            </c:numRef>
          </c:val>
          <c:smooth val="0"/>
          <c:extLst>
            <c:ext xmlns:c16="http://schemas.microsoft.com/office/drawing/2014/chart" uri="{C3380CC4-5D6E-409C-BE32-E72D297353CC}">
              <c16:uniqueId val="{00000001-6E1F-4150-BAF8-9464F9D0FC8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521.03</c:v>
                </c:pt>
                <c:pt idx="1">
                  <c:v>525.1</c:v>
                </c:pt>
                <c:pt idx="2">
                  <c:v>554.49</c:v>
                </c:pt>
                <c:pt idx="3">
                  <c:v>540.16999999999996</c:v>
                </c:pt>
                <c:pt idx="4">
                  <c:v>527.05999999999995</c:v>
                </c:pt>
              </c:numCache>
            </c:numRef>
          </c:val>
          <c:extLst>
            <c:ext xmlns:c16="http://schemas.microsoft.com/office/drawing/2014/chart" uri="{C3380CC4-5D6E-409C-BE32-E72D297353CC}">
              <c16:uniqueId val="{00000000-4D12-486D-B26A-2C48049CDFF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537.13</c:v>
                </c:pt>
                <c:pt idx="1">
                  <c:v>531.38</c:v>
                </c:pt>
                <c:pt idx="2">
                  <c:v>551.04</c:v>
                </c:pt>
                <c:pt idx="3">
                  <c:v>523.58000000000004</c:v>
                </c:pt>
                <c:pt idx="4">
                  <c:v>508.99</c:v>
                </c:pt>
              </c:numCache>
            </c:numRef>
          </c:val>
          <c:smooth val="0"/>
          <c:extLst>
            <c:ext xmlns:c16="http://schemas.microsoft.com/office/drawing/2014/chart" uri="{C3380CC4-5D6E-409C-BE32-E72D297353CC}">
              <c16:uniqueId val="{00000001-4D12-486D-B26A-2C48049CDFF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104.18</c:v>
                </c:pt>
                <c:pt idx="1">
                  <c:v>101.52</c:v>
                </c:pt>
                <c:pt idx="2">
                  <c:v>98.27</c:v>
                </c:pt>
                <c:pt idx="3">
                  <c:v>96.84</c:v>
                </c:pt>
                <c:pt idx="4">
                  <c:v>91.95</c:v>
                </c:pt>
              </c:numCache>
            </c:numRef>
          </c:val>
          <c:extLst>
            <c:ext xmlns:c16="http://schemas.microsoft.com/office/drawing/2014/chart" uri="{C3380CC4-5D6E-409C-BE32-E72D297353CC}">
              <c16:uniqueId val="{00000000-6352-416B-89BE-7B4C19C31EC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112.43</c:v>
                </c:pt>
                <c:pt idx="1">
                  <c:v>110.92</c:v>
                </c:pt>
                <c:pt idx="2">
                  <c:v>105.67</c:v>
                </c:pt>
                <c:pt idx="3">
                  <c:v>105.37</c:v>
                </c:pt>
                <c:pt idx="4">
                  <c:v>99.93</c:v>
                </c:pt>
              </c:numCache>
            </c:numRef>
          </c:val>
          <c:smooth val="0"/>
          <c:extLst>
            <c:ext xmlns:c16="http://schemas.microsoft.com/office/drawing/2014/chart" uri="{C3380CC4-5D6E-409C-BE32-E72D297353CC}">
              <c16:uniqueId val="{00000001-6352-416B-89BE-7B4C19C31EC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116.18</c:v>
                </c:pt>
                <c:pt idx="1">
                  <c:v>118.25</c:v>
                </c:pt>
                <c:pt idx="2">
                  <c:v>117.52</c:v>
                </c:pt>
                <c:pt idx="3">
                  <c:v>119.58</c:v>
                </c:pt>
                <c:pt idx="4">
                  <c:v>127.07</c:v>
                </c:pt>
              </c:numCache>
            </c:numRef>
          </c:val>
          <c:extLst>
            <c:ext xmlns:c16="http://schemas.microsoft.com/office/drawing/2014/chart" uri="{C3380CC4-5D6E-409C-BE32-E72D297353CC}">
              <c16:uniqueId val="{00000000-CB63-4118-91BE-7B552B305CB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118.55</c:v>
                </c:pt>
                <c:pt idx="1">
                  <c:v>119.33</c:v>
                </c:pt>
                <c:pt idx="2">
                  <c:v>118.72</c:v>
                </c:pt>
                <c:pt idx="3">
                  <c:v>120.5</c:v>
                </c:pt>
                <c:pt idx="4">
                  <c:v>127.3</c:v>
                </c:pt>
              </c:numCache>
            </c:numRef>
          </c:val>
          <c:smooth val="0"/>
          <c:extLst>
            <c:ext xmlns:c16="http://schemas.microsoft.com/office/drawing/2014/chart" uri="{C3380CC4-5D6E-409C-BE32-E72D297353CC}">
              <c16:uniqueId val="{00000001-CB63-4118-91BE-7B552B305CB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110" zoomScaleNormal="11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愛知県　名古屋市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政令市等</v>
      </c>
      <c r="X8" s="40"/>
      <c r="Y8" s="40"/>
      <c r="Z8" s="40"/>
      <c r="AA8" s="40"/>
      <c r="AB8" s="40"/>
      <c r="AC8" s="40"/>
      <c r="AD8" s="41" t="str">
        <f>データ!$M$6</f>
        <v>自治体職員</v>
      </c>
      <c r="AE8" s="41"/>
      <c r="AF8" s="41"/>
      <c r="AG8" s="41"/>
      <c r="AH8" s="41"/>
      <c r="AI8" s="41"/>
      <c r="AJ8" s="41"/>
      <c r="AK8" s="3"/>
      <c r="AL8" s="42">
        <f>データ!S6</f>
        <v>2294854</v>
      </c>
      <c r="AM8" s="42"/>
      <c r="AN8" s="42"/>
      <c r="AO8" s="42"/>
      <c r="AP8" s="42"/>
      <c r="AQ8" s="42"/>
      <c r="AR8" s="42"/>
      <c r="AS8" s="42"/>
      <c r="AT8" s="35">
        <f>データ!T6</f>
        <v>326.5</v>
      </c>
      <c r="AU8" s="35"/>
      <c r="AV8" s="35"/>
      <c r="AW8" s="35"/>
      <c r="AX8" s="35"/>
      <c r="AY8" s="35"/>
      <c r="AZ8" s="35"/>
      <c r="BA8" s="35"/>
      <c r="BB8" s="35">
        <f>データ!U6</f>
        <v>7028.65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58.28</v>
      </c>
      <c r="J10" s="35"/>
      <c r="K10" s="35"/>
      <c r="L10" s="35"/>
      <c r="M10" s="35"/>
      <c r="N10" s="35"/>
      <c r="O10" s="35"/>
      <c r="P10" s="35">
        <f>データ!P6</f>
        <v>99.39</v>
      </c>
      <c r="Q10" s="35"/>
      <c r="R10" s="35"/>
      <c r="S10" s="35"/>
      <c r="T10" s="35"/>
      <c r="U10" s="35"/>
      <c r="V10" s="35"/>
      <c r="W10" s="35">
        <f>データ!Q6</f>
        <v>65.27</v>
      </c>
      <c r="X10" s="35"/>
      <c r="Y10" s="35"/>
      <c r="Z10" s="35"/>
      <c r="AA10" s="35"/>
      <c r="AB10" s="35"/>
      <c r="AC10" s="35"/>
      <c r="AD10" s="42">
        <f>データ!R6</f>
        <v>1804</v>
      </c>
      <c r="AE10" s="42"/>
      <c r="AF10" s="42"/>
      <c r="AG10" s="42"/>
      <c r="AH10" s="42"/>
      <c r="AI10" s="42"/>
      <c r="AJ10" s="42"/>
      <c r="AK10" s="2"/>
      <c r="AL10" s="42">
        <f>データ!V6</f>
        <v>2275300</v>
      </c>
      <c r="AM10" s="42"/>
      <c r="AN10" s="42"/>
      <c r="AO10" s="42"/>
      <c r="AP10" s="42"/>
      <c r="AQ10" s="42"/>
      <c r="AR10" s="42"/>
      <c r="AS10" s="42"/>
      <c r="AT10" s="35">
        <f>データ!W6</f>
        <v>284.58</v>
      </c>
      <c r="AU10" s="35"/>
      <c r="AV10" s="35"/>
      <c r="AW10" s="35"/>
      <c r="AX10" s="35"/>
      <c r="AY10" s="35"/>
      <c r="AZ10" s="35"/>
      <c r="BA10" s="35"/>
      <c r="BB10" s="35">
        <f>データ!X6</f>
        <v>7995.29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116</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117</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t="13.05"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t="13.05"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KhYFnQjgCFXsOAasAgf8varA8GBfLVyUyewt8E2aki7Z9D/wbEKDaTwfyGvHYSkiG9jZHt4exQ8HAFtlgqi01w==" saltValue="lbjEiNSrGC23/+FWqDnl1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231002</v>
      </c>
      <c r="D6" s="19">
        <f t="shared" si="3"/>
        <v>46</v>
      </c>
      <c r="E6" s="19">
        <f t="shared" si="3"/>
        <v>17</v>
      </c>
      <c r="F6" s="19">
        <f t="shared" si="3"/>
        <v>1</v>
      </c>
      <c r="G6" s="19">
        <f t="shared" si="3"/>
        <v>0</v>
      </c>
      <c r="H6" s="19" t="str">
        <f t="shared" si="3"/>
        <v>愛知県　名古屋市</v>
      </c>
      <c r="I6" s="19" t="str">
        <f t="shared" si="3"/>
        <v>法適用</v>
      </c>
      <c r="J6" s="19" t="str">
        <f t="shared" si="3"/>
        <v>下水道事業</v>
      </c>
      <c r="K6" s="19" t="str">
        <f t="shared" si="3"/>
        <v>公共下水道</v>
      </c>
      <c r="L6" s="19" t="str">
        <f t="shared" si="3"/>
        <v>政令市等</v>
      </c>
      <c r="M6" s="19" t="str">
        <f t="shared" si="3"/>
        <v>自治体職員</v>
      </c>
      <c r="N6" s="20" t="str">
        <f t="shared" si="3"/>
        <v>-</v>
      </c>
      <c r="O6" s="20">
        <f t="shared" si="3"/>
        <v>58.28</v>
      </c>
      <c r="P6" s="20">
        <f t="shared" si="3"/>
        <v>99.39</v>
      </c>
      <c r="Q6" s="20">
        <f t="shared" si="3"/>
        <v>65.27</v>
      </c>
      <c r="R6" s="20">
        <f t="shared" si="3"/>
        <v>1804</v>
      </c>
      <c r="S6" s="20">
        <f t="shared" si="3"/>
        <v>2294854</v>
      </c>
      <c r="T6" s="20">
        <f t="shared" si="3"/>
        <v>326.5</v>
      </c>
      <c r="U6" s="20">
        <f t="shared" si="3"/>
        <v>7028.65</v>
      </c>
      <c r="V6" s="20">
        <f t="shared" si="3"/>
        <v>2275300</v>
      </c>
      <c r="W6" s="20">
        <f t="shared" si="3"/>
        <v>284.58</v>
      </c>
      <c r="X6" s="20">
        <f t="shared" si="3"/>
        <v>7995.29</v>
      </c>
      <c r="Y6" s="21">
        <f>IF(Y7="",NA(),Y7)</f>
        <v>104.2</v>
      </c>
      <c r="Z6" s="21">
        <f t="shared" ref="Z6:AH6" si="4">IF(Z7="",NA(),Z7)</f>
        <v>103.11</v>
      </c>
      <c r="AA6" s="21">
        <f t="shared" si="4"/>
        <v>102.44</v>
      </c>
      <c r="AB6" s="21">
        <f t="shared" si="4"/>
        <v>102.23</v>
      </c>
      <c r="AC6" s="21">
        <f t="shared" si="4"/>
        <v>100.19</v>
      </c>
      <c r="AD6" s="21">
        <f t="shared" si="4"/>
        <v>109.5</v>
      </c>
      <c r="AE6" s="21">
        <f t="shared" si="4"/>
        <v>108.24</v>
      </c>
      <c r="AF6" s="21">
        <f t="shared" si="4"/>
        <v>105.16</v>
      </c>
      <c r="AG6" s="21">
        <f t="shared" si="4"/>
        <v>106.23</v>
      </c>
      <c r="AH6" s="21">
        <f t="shared" si="4"/>
        <v>104.46</v>
      </c>
      <c r="AI6" s="20" t="str">
        <f>IF(AI7="","",IF(AI7="-","【-】","【"&amp;SUBSTITUTE(TEXT(AI7,"#,##0.00"),"-","△")&amp;"】"))</f>
        <v>【106.11】</v>
      </c>
      <c r="AJ6" s="20">
        <f>IF(AJ7="",NA(),AJ7)</f>
        <v>0</v>
      </c>
      <c r="AK6" s="20">
        <f t="shared" ref="AK6:AS6" si="5">IF(AK7="",NA(),AK7)</f>
        <v>0</v>
      </c>
      <c r="AL6" s="20">
        <f t="shared" si="5"/>
        <v>0</v>
      </c>
      <c r="AM6" s="20">
        <f t="shared" si="5"/>
        <v>0</v>
      </c>
      <c r="AN6" s="20">
        <f t="shared" si="5"/>
        <v>0</v>
      </c>
      <c r="AO6" s="21">
        <f t="shared" si="5"/>
        <v>0.01</v>
      </c>
      <c r="AP6" s="20">
        <f t="shared" si="5"/>
        <v>0</v>
      </c>
      <c r="AQ6" s="20">
        <f t="shared" si="5"/>
        <v>0</v>
      </c>
      <c r="AR6" s="20">
        <f t="shared" si="5"/>
        <v>0</v>
      </c>
      <c r="AS6" s="20">
        <f t="shared" si="5"/>
        <v>0</v>
      </c>
      <c r="AT6" s="20" t="str">
        <f>IF(AT7="","",IF(AT7="-","【-】","【"&amp;SUBSTITUTE(TEXT(AT7,"#,##0.00"),"-","△")&amp;"】"))</f>
        <v>【3.15】</v>
      </c>
      <c r="AU6" s="21">
        <f>IF(AU7="",NA(),AU7)</f>
        <v>99.76</v>
      </c>
      <c r="AV6" s="21">
        <f t="shared" ref="AV6:BD6" si="6">IF(AV7="",NA(),AV7)</f>
        <v>105.22</v>
      </c>
      <c r="AW6" s="21">
        <f t="shared" si="6"/>
        <v>87.54</v>
      </c>
      <c r="AX6" s="21">
        <f t="shared" si="6"/>
        <v>97.6</v>
      </c>
      <c r="AY6" s="21">
        <f t="shared" si="6"/>
        <v>97.61</v>
      </c>
      <c r="AZ6" s="21">
        <f t="shared" si="6"/>
        <v>70.08</v>
      </c>
      <c r="BA6" s="21">
        <f t="shared" si="6"/>
        <v>72.92</v>
      </c>
      <c r="BB6" s="21">
        <f t="shared" si="6"/>
        <v>71.39</v>
      </c>
      <c r="BC6" s="21">
        <f t="shared" si="6"/>
        <v>74.09</v>
      </c>
      <c r="BD6" s="21">
        <f t="shared" si="6"/>
        <v>71.900000000000006</v>
      </c>
      <c r="BE6" s="20" t="str">
        <f>IF(BE7="","",IF(BE7="-","【-】","【"&amp;SUBSTITUTE(TEXT(BE7,"#,##0.00"),"-","△")&amp;"】"))</f>
        <v>【73.44】</v>
      </c>
      <c r="BF6" s="21">
        <f>IF(BF7="",NA(),BF7)</f>
        <v>521.03</v>
      </c>
      <c r="BG6" s="21">
        <f t="shared" ref="BG6:BO6" si="7">IF(BG7="",NA(),BG7)</f>
        <v>525.1</v>
      </c>
      <c r="BH6" s="21">
        <f t="shared" si="7"/>
        <v>554.49</v>
      </c>
      <c r="BI6" s="21">
        <f t="shared" si="7"/>
        <v>540.16999999999996</v>
      </c>
      <c r="BJ6" s="21">
        <f t="shared" si="7"/>
        <v>527.05999999999995</v>
      </c>
      <c r="BK6" s="21">
        <f t="shared" si="7"/>
        <v>537.13</v>
      </c>
      <c r="BL6" s="21">
        <f t="shared" si="7"/>
        <v>531.38</v>
      </c>
      <c r="BM6" s="21">
        <f t="shared" si="7"/>
        <v>551.04</v>
      </c>
      <c r="BN6" s="21">
        <f t="shared" si="7"/>
        <v>523.58000000000004</v>
      </c>
      <c r="BO6" s="21">
        <f t="shared" si="7"/>
        <v>508.99</v>
      </c>
      <c r="BP6" s="20" t="str">
        <f>IF(BP7="","",IF(BP7="-","【-】","【"&amp;SUBSTITUTE(TEXT(BP7,"#,##0.00"),"-","△")&amp;"】"))</f>
        <v>【652.82】</v>
      </c>
      <c r="BQ6" s="21">
        <f>IF(BQ7="",NA(),BQ7)</f>
        <v>104.18</v>
      </c>
      <c r="BR6" s="21">
        <f t="shared" ref="BR6:BZ6" si="8">IF(BR7="",NA(),BR7)</f>
        <v>101.52</v>
      </c>
      <c r="BS6" s="21">
        <f t="shared" si="8"/>
        <v>98.27</v>
      </c>
      <c r="BT6" s="21">
        <f t="shared" si="8"/>
        <v>96.84</v>
      </c>
      <c r="BU6" s="21">
        <f t="shared" si="8"/>
        <v>91.95</v>
      </c>
      <c r="BV6" s="21">
        <f t="shared" si="8"/>
        <v>112.43</v>
      </c>
      <c r="BW6" s="21">
        <f t="shared" si="8"/>
        <v>110.92</v>
      </c>
      <c r="BX6" s="21">
        <f t="shared" si="8"/>
        <v>105.67</v>
      </c>
      <c r="BY6" s="21">
        <f t="shared" si="8"/>
        <v>105.37</v>
      </c>
      <c r="BZ6" s="21">
        <f t="shared" si="8"/>
        <v>99.93</v>
      </c>
      <c r="CA6" s="20" t="str">
        <f>IF(CA7="","",IF(CA7="-","【-】","【"&amp;SUBSTITUTE(TEXT(CA7,"#,##0.00"),"-","△")&amp;"】"))</f>
        <v>【97.61】</v>
      </c>
      <c r="CB6" s="21">
        <f>IF(CB7="",NA(),CB7)</f>
        <v>116.18</v>
      </c>
      <c r="CC6" s="21">
        <f t="shared" ref="CC6:CK6" si="9">IF(CC7="",NA(),CC7)</f>
        <v>118.25</v>
      </c>
      <c r="CD6" s="21">
        <f t="shared" si="9"/>
        <v>117.52</v>
      </c>
      <c r="CE6" s="21">
        <f t="shared" si="9"/>
        <v>119.58</v>
      </c>
      <c r="CF6" s="21">
        <f t="shared" si="9"/>
        <v>127.07</v>
      </c>
      <c r="CG6" s="21">
        <f t="shared" si="9"/>
        <v>118.55</v>
      </c>
      <c r="CH6" s="21">
        <f t="shared" si="9"/>
        <v>119.33</v>
      </c>
      <c r="CI6" s="21">
        <f t="shared" si="9"/>
        <v>118.72</v>
      </c>
      <c r="CJ6" s="21">
        <f t="shared" si="9"/>
        <v>120.5</v>
      </c>
      <c r="CK6" s="21">
        <f t="shared" si="9"/>
        <v>127.3</v>
      </c>
      <c r="CL6" s="20" t="str">
        <f>IF(CL7="","",IF(CL7="-","【-】","【"&amp;SUBSTITUTE(TEXT(CL7,"#,##0.00"),"-","△")&amp;"】"))</f>
        <v>【138.29】</v>
      </c>
      <c r="CM6" s="21">
        <f>IF(CM7="",NA(),CM7)</f>
        <v>54.8</v>
      </c>
      <c r="CN6" s="21">
        <f t="shared" ref="CN6:CV6" si="10">IF(CN7="",NA(),CN7)</f>
        <v>53.99</v>
      </c>
      <c r="CO6" s="21">
        <f t="shared" si="10"/>
        <v>54.08</v>
      </c>
      <c r="CP6" s="21">
        <f t="shared" si="10"/>
        <v>54.46</v>
      </c>
      <c r="CQ6" s="21">
        <f t="shared" si="10"/>
        <v>53.07</v>
      </c>
      <c r="CR6" s="21">
        <f t="shared" si="10"/>
        <v>57.38</v>
      </c>
      <c r="CS6" s="21">
        <f t="shared" si="10"/>
        <v>58.09</v>
      </c>
      <c r="CT6" s="21">
        <f t="shared" si="10"/>
        <v>58.16</v>
      </c>
      <c r="CU6" s="21">
        <f t="shared" si="10"/>
        <v>58.91</v>
      </c>
      <c r="CV6" s="21">
        <f t="shared" si="10"/>
        <v>58.31</v>
      </c>
      <c r="CW6" s="20" t="str">
        <f>IF(CW7="","",IF(CW7="-","【-】","【"&amp;SUBSTITUTE(TEXT(CW7,"#,##0.00"),"-","△")&amp;"】"))</f>
        <v>【59.10】</v>
      </c>
      <c r="CX6" s="21">
        <f>IF(CX7="",NA(),CX7)</f>
        <v>99.8</v>
      </c>
      <c r="CY6" s="21">
        <f t="shared" ref="CY6:DG6" si="11">IF(CY7="",NA(),CY7)</f>
        <v>99.83</v>
      </c>
      <c r="CZ6" s="21">
        <f t="shared" si="11"/>
        <v>99.83</v>
      </c>
      <c r="DA6" s="21">
        <f t="shared" si="11"/>
        <v>99.84</v>
      </c>
      <c r="DB6" s="21">
        <f t="shared" si="11"/>
        <v>99.84</v>
      </c>
      <c r="DC6" s="21">
        <f t="shared" si="11"/>
        <v>98.98</v>
      </c>
      <c r="DD6" s="21">
        <f t="shared" si="11"/>
        <v>99.01</v>
      </c>
      <c r="DE6" s="21">
        <f t="shared" si="11"/>
        <v>99.1</v>
      </c>
      <c r="DF6" s="21">
        <f t="shared" si="11"/>
        <v>99.16</v>
      </c>
      <c r="DG6" s="21">
        <f t="shared" si="11"/>
        <v>99.21</v>
      </c>
      <c r="DH6" s="20" t="str">
        <f>IF(DH7="","",IF(DH7="-","【-】","【"&amp;SUBSTITUTE(TEXT(DH7,"#,##0.00"),"-","△")&amp;"】"))</f>
        <v>【95.82】</v>
      </c>
      <c r="DI6" s="21">
        <f>IF(DI7="",NA(),DI7)</f>
        <v>46.88</v>
      </c>
      <c r="DJ6" s="21">
        <f t="shared" ref="DJ6:DR6" si="12">IF(DJ7="",NA(),DJ7)</f>
        <v>47.67</v>
      </c>
      <c r="DK6" s="21">
        <f t="shared" si="12"/>
        <v>48.53</v>
      </c>
      <c r="DL6" s="21">
        <f t="shared" si="12"/>
        <v>49.58</v>
      </c>
      <c r="DM6" s="21">
        <f t="shared" si="12"/>
        <v>50.68</v>
      </c>
      <c r="DN6" s="21">
        <f t="shared" si="12"/>
        <v>47.06</v>
      </c>
      <c r="DO6" s="21">
        <f t="shared" si="12"/>
        <v>48.25</v>
      </c>
      <c r="DP6" s="21">
        <f t="shared" si="12"/>
        <v>49.35</v>
      </c>
      <c r="DQ6" s="21">
        <f t="shared" si="12"/>
        <v>50.38</v>
      </c>
      <c r="DR6" s="21">
        <f t="shared" si="12"/>
        <v>51.54</v>
      </c>
      <c r="DS6" s="20" t="str">
        <f>IF(DS7="","",IF(DS7="-","【-】","【"&amp;SUBSTITUTE(TEXT(DS7,"#,##0.00"),"-","△")&amp;"】"))</f>
        <v>【39.74】</v>
      </c>
      <c r="DT6" s="21">
        <f>IF(DT7="",NA(),DT7)</f>
        <v>20.56</v>
      </c>
      <c r="DU6" s="21">
        <f t="shared" ref="DU6:EC6" si="13">IF(DU7="",NA(),DU7)</f>
        <v>21.33</v>
      </c>
      <c r="DV6" s="21">
        <f t="shared" si="13"/>
        <v>22.82</v>
      </c>
      <c r="DW6" s="21">
        <f t="shared" si="13"/>
        <v>23.38</v>
      </c>
      <c r="DX6" s="21">
        <f t="shared" si="13"/>
        <v>24.2</v>
      </c>
      <c r="DY6" s="21">
        <f t="shared" si="13"/>
        <v>9.6300000000000008</v>
      </c>
      <c r="DZ6" s="21">
        <f t="shared" si="13"/>
        <v>10.76</v>
      </c>
      <c r="EA6" s="21">
        <f t="shared" si="13"/>
        <v>12.06</v>
      </c>
      <c r="EB6" s="21">
        <f t="shared" si="13"/>
        <v>13.41</v>
      </c>
      <c r="EC6" s="21">
        <f t="shared" si="13"/>
        <v>15.06</v>
      </c>
      <c r="ED6" s="20" t="str">
        <f>IF(ED7="","",IF(ED7="-","【-】","【"&amp;SUBSTITUTE(TEXT(ED7,"#,##0.00"),"-","△")&amp;"】"))</f>
        <v>【7.62】</v>
      </c>
      <c r="EE6" s="21">
        <f>IF(EE7="",NA(),EE7)</f>
        <v>0.52</v>
      </c>
      <c r="EF6" s="21">
        <f t="shared" ref="EF6:EN6" si="14">IF(EF7="",NA(),EF7)</f>
        <v>0.56000000000000005</v>
      </c>
      <c r="EG6" s="21">
        <f t="shared" si="14"/>
        <v>0.57999999999999996</v>
      </c>
      <c r="EH6" s="21">
        <f t="shared" si="14"/>
        <v>0.57999999999999996</v>
      </c>
      <c r="EI6" s="21">
        <f t="shared" si="14"/>
        <v>0.59</v>
      </c>
      <c r="EJ6" s="21">
        <f t="shared" si="14"/>
        <v>0.39</v>
      </c>
      <c r="EK6" s="21">
        <f t="shared" si="14"/>
        <v>0.41</v>
      </c>
      <c r="EL6" s="21">
        <f t="shared" si="14"/>
        <v>0.41</v>
      </c>
      <c r="EM6" s="21">
        <f t="shared" si="14"/>
        <v>0.45</v>
      </c>
      <c r="EN6" s="21">
        <f t="shared" si="14"/>
        <v>0.44</v>
      </c>
      <c r="EO6" s="20" t="str">
        <f>IF(EO7="","",IF(EO7="-","【-】","【"&amp;SUBSTITUTE(TEXT(EO7,"#,##0.00"),"-","△")&amp;"】"))</f>
        <v>【0.23】</v>
      </c>
    </row>
    <row r="7" spans="1:148" s="22" customFormat="1" x14ac:dyDescent="0.2">
      <c r="A7" s="14"/>
      <c r="B7" s="23">
        <v>2022</v>
      </c>
      <c r="C7" s="23">
        <v>231002</v>
      </c>
      <c r="D7" s="23">
        <v>46</v>
      </c>
      <c r="E7" s="23">
        <v>17</v>
      </c>
      <c r="F7" s="23">
        <v>1</v>
      </c>
      <c r="G7" s="23">
        <v>0</v>
      </c>
      <c r="H7" s="23" t="s">
        <v>96</v>
      </c>
      <c r="I7" s="23" t="s">
        <v>97</v>
      </c>
      <c r="J7" s="23" t="s">
        <v>98</v>
      </c>
      <c r="K7" s="23" t="s">
        <v>99</v>
      </c>
      <c r="L7" s="23" t="s">
        <v>100</v>
      </c>
      <c r="M7" s="23" t="s">
        <v>101</v>
      </c>
      <c r="N7" s="24" t="s">
        <v>102</v>
      </c>
      <c r="O7" s="24">
        <v>58.28</v>
      </c>
      <c r="P7" s="24">
        <v>99.39</v>
      </c>
      <c r="Q7" s="24">
        <v>65.27</v>
      </c>
      <c r="R7" s="24">
        <v>1804</v>
      </c>
      <c r="S7" s="24">
        <v>2294854</v>
      </c>
      <c r="T7" s="24">
        <v>326.5</v>
      </c>
      <c r="U7" s="24">
        <v>7028.65</v>
      </c>
      <c r="V7" s="24">
        <v>2275300</v>
      </c>
      <c r="W7" s="24">
        <v>284.58</v>
      </c>
      <c r="X7" s="24">
        <v>7995.29</v>
      </c>
      <c r="Y7" s="24">
        <v>104.2</v>
      </c>
      <c r="Z7" s="24">
        <v>103.11</v>
      </c>
      <c r="AA7" s="24">
        <v>102.44</v>
      </c>
      <c r="AB7" s="24">
        <v>102.23</v>
      </c>
      <c r="AC7" s="24">
        <v>100.19</v>
      </c>
      <c r="AD7" s="24">
        <v>109.5</v>
      </c>
      <c r="AE7" s="24">
        <v>108.24</v>
      </c>
      <c r="AF7" s="24">
        <v>105.16</v>
      </c>
      <c r="AG7" s="24">
        <v>106.23</v>
      </c>
      <c r="AH7" s="24">
        <v>104.46</v>
      </c>
      <c r="AI7" s="24">
        <v>106.11</v>
      </c>
      <c r="AJ7" s="24">
        <v>0</v>
      </c>
      <c r="AK7" s="24">
        <v>0</v>
      </c>
      <c r="AL7" s="24">
        <v>0</v>
      </c>
      <c r="AM7" s="24">
        <v>0</v>
      </c>
      <c r="AN7" s="24">
        <v>0</v>
      </c>
      <c r="AO7" s="24">
        <v>0.01</v>
      </c>
      <c r="AP7" s="24">
        <v>0</v>
      </c>
      <c r="AQ7" s="24">
        <v>0</v>
      </c>
      <c r="AR7" s="24">
        <v>0</v>
      </c>
      <c r="AS7" s="24">
        <v>0</v>
      </c>
      <c r="AT7" s="24">
        <v>3.15</v>
      </c>
      <c r="AU7" s="24">
        <v>99.76</v>
      </c>
      <c r="AV7" s="24">
        <v>105.22</v>
      </c>
      <c r="AW7" s="24">
        <v>87.54</v>
      </c>
      <c r="AX7" s="24">
        <v>97.6</v>
      </c>
      <c r="AY7" s="24">
        <v>97.61</v>
      </c>
      <c r="AZ7" s="24">
        <v>70.08</v>
      </c>
      <c r="BA7" s="24">
        <v>72.92</v>
      </c>
      <c r="BB7" s="24">
        <v>71.39</v>
      </c>
      <c r="BC7" s="24">
        <v>74.09</v>
      </c>
      <c r="BD7" s="24">
        <v>71.900000000000006</v>
      </c>
      <c r="BE7" s="24">
        <v>73.44</v>
      </c>
      <c r="BF7" s="24">
        <v>521.03</v>
      </c>
      <c r="BG7" s="24">
        <v>525.1</v>
      </c>
      <c r="BH7" s="24">
        <v>554.49</v>
      </c>
      <c r="BI7" s="24">
        <v>540.16999999999996</v>
      </c>
      <c r="BJ7" s="24">
        <v>527.05999999999995</v>
      </c>
      <c r="BK7" s="24">
        <v>537.13</v>
      </c>
      <c r="BL7" s="24">
        <v>531.38</v>
      </c>
      <c r="BM7" s="24">
        <v>551.04</v>
      </c>
      <c r="BN7" s="24">
        <v>523.58000000000004</v>
      </c>
      <c r="BO7" s="24">
        <v>508.99</v>
      </c>
      <c r="BP7" s="24">
        <v>652.82000000000005</v>
      </c>
      <c r="BQ7" s="24">
        <v>104.18</v>
      </c>
      <c r="BR7" s="24">
        <v>101.52</v>
      </c>
      <c r="BS7" s="24">
        <v>98.27</v>
      </c>
      <c r="BT7" s="24">
        <v>96.84</v>
      </c>
      <c r="BU7" s="24">
        <v>91.95</v>
      </c>
      <c r="BV7" s="24">
        <v>112.43</v>
      </c>
      <c r="BW7" s="24">
        <v>110.92</v>
      </c>
      <c r="BX7" s="24">
        <v>105.67</v>
      </c>
      <c r="BY7" s="24">
        <v>105.37</v>
      </c>
      <c r="BZ7" s="24">
        <v>99.93</v>
      </c>
      <c r="CA7" s="24">
        <v>97.61</v>
      </c>
      <c r="CB7" s="24">
        <v>116.18</v>
      </c>
      <c r="CC7" s="24">
        <v>118.25</v>
      </c>
      <c r="CD7" s="24">
        <v>117.52</v>
      </c>
      <c r="CE7" s="24">
        <v>119.58</v>
      </c>
      <c r="CF7" s="24">
        <v>127.07</v>
      </c>
      <c r="CG7" s="24">
        <v>118.55</v>
      </c>
      <c r="CH7" s="24">
        <v>119.33</v>
      </c>
      <c r="CI7" s="24">
        <v>118.72</v>
      </c>
      <c r="CJ7" s="24">
        <v>120.5</v>
      </c>
      <c r="CK7" s="24">
        <v>127.3</v>
      </c>
      <c r="CL7" s="24">
        <v>138.29</v>
      </c>
      <c r="CM7" s="24">
        <v>54.8</v>
      </c>
      <c r="CN7" s="24">
        <v>53.99</v>
      </c>
      <c r="CO7" s="24">
        <v>54.08</v>
      </c>
      <c r="CP7" s="24">
        <v>54.46</v>
      </c>
      <c r="CQ7" s="24">
        <v>53.07</v>
      </c>
      <c r="CR7" s="24">
        <v>57.38</v>
      </c>
      <c r="CS7" s="24">
        <v>58.09</v>
      </c>
      <c r="CT7" s="24">
        <v>58.16</v>
      </c>
      <c r="CU7" s="24">
        <v>58.91</v>
      </c>
      <c r="CV7" s="24">
        <v>58.31</v>
      </c>
      <c r="CW7" s="24">
        <v>59.1</v>
      </c>
      <c r="CX7" s="24">
        <v>99.8</v>
      </c>
      <c r="CY7" s="24">
        <v>99.83</v>
      </c>
      <c r="CZ7" s="24">
        <v>99.83</v>
      </c>
      <c r="DA7" s="24">
        <v>99.84</v>
      </c>
      <c r="DB7" s="24">
        <v>99.84</v>
      </c>
      <c r="DC7" s="24">
        <v>98.98</v>
      </c>
      <c r="DD7" s="24">
        <v>99.01</v>
      </c>
      <c r="DE7" s="24">
        <v>99.1</v>
      </c>
      <c r="DF7" s="24">
        <v>99.16</v>
      </c>
      <c r="DG7" s="24">
        <v>99.21</v>
      </c>
      <c r="DH7" s="24">
        <v>95.82</v>
      </c>
      <c r="DI7" s="24">
        <v>46.88</v>
      </c>
      <c r="DJ7" s="24">
        <v>47.67</v>
      </c>
      <c r="DK7" s="24">
        <v>48.53</v>
      </c>
      <c r="DL7" s="24">
        <v>49.58</v>
      </c>
      <c r="DM7" s="24">
        <v>50.68</v>
      </c>
      <c r="DN7" s="24">
        <v>47.06</v>
      </c>
      <c r="DO7" s="24">
        <v>48.25</v>
      </c>
      <c r="DP7" s="24">
        <v>49.35</v>
      </c>
      <c r="DQ7" s="24">
        <v>50.38</v>
      </c>
      <c r="DR7" s="24">
        <v>51.54</v>
      </c>
      <c r="DS7" s="24">
        <v>39.74</v>
      </c>
      <c r="DT7" s="24">
        <v>20.56</v>
      </c>
      <c r="DU7" s="24">
        <v>21.33</v>
      </c>
      <c r="DV7" s="24">
        <v>22.82</v>
      </c>
      <c r="DW7" s="24">
        <v>23.38</v>
      </c>
      <c r="DX7" s="24">
        <v>24.2</v>
      </c>
      <c r="DY7" s="24">
        <v>9.6300000000000008</v>
      </c>
      <c r="DZ7" s="24">
        <v>10.76</v>
      </c>
      <c r="EA7" s="24">
        <v>12.06</v>
      </c>
      <c r="EB7" s="24">
        <v>13.41</v>
      </c>
      <c r="EC7" s="24">
        <v>15.06</v>
      </c>
      <c r="ED7" s="24">
        <v>7.62</v>
      </c>
      <c r="EE7" s="24">
        <v>0.52</v>
      </c>
      <c r="EF7" s="24">
        <v>0.56000000000000005</v>
      </c>
      <c r="EG7" s="24">
        <v>0.57999999999999996</v>
      </c>
      <c r="EH7" s="24">
        <v>0.57999999999999996</v>
      </c>
      <c r="EI7" s="24">
        <v>0.59</v>
      </c>
      <c r="EJ7" s="24">
        <v>0.39</v>
      </c>
      <c r="EK7" s="24">
        <v>0.41</v>
      </c>
      <c r="EL7" s="24">
        <v>0.41</v>
      </c>
      <c r="EM7" s="24">
        <v>0.45</v>
      </c>
      <c r="EN7" s="24">
        <v>0.44</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113</v>
      </c>
      <c r="F13" t="s">
        <v>111</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2024-01-30T07:37:35Z</cp:lastPrinted>
  <dcterms:created xsi:type="dcterms:W3CDTF">2023-12-12T00:47:38Z</dcterms:created>
  <dcterms:modified xsi:type="dcterms:W3CDTF">2024-01-30T07:37:42Z</dcterms:modified>
  <cp:category/>
</cp:coreProperties>
</file>