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12-11　経営戦略室\001 経営\015 経営比較分析表\09 R05（R04年度決算分）\03 回答（黒字）\"/>
    </mc:Choice>
  </mc:AlternateContent>
  <workbookProtection workbookAlgorithmName="SHA-512" workbookHashValue="KuYRQrqhMQWuZv2+7+M+clmV7OUhRGHmE9jhQU2Qq4RWJlMakScdwqE1Lp3JtNubp1ih7Y1f+/mxyDmNFTDdDw==" workbookSaltValue="HoCwok7mZuWYncGybJaNn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<sst xmlns="http://schemas.openxmlformats.org/spreadsheetml/2006/main" count="231" uniqueCount="117">
  <si>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</si>
  <si>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</si>
  <si>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</si>
  <si>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</si>
  <si>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</si>
  <si>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</si>
  <si>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</si>
  <si>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</si>
  <si>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</si>
  <si>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</si>
  <si>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</si>
  <si>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</si>
  <si>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</si>
  <si>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</si>
  <si>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</si>
  <si>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</si>
  <si>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</si>
  <si>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</si>
  <si>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</si>
  <si>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</si>
  <si>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</si>
  <si>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</si>
  <si>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</si>
  <si>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</si>
  <si>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</si>
  <si>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</si>
  <si>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</si>
  <si>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</si>
  <si>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</si>
  <si>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</si>
  <si>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</si>
  <si>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</si>
  <si>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</si>
  <si>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</si>
  <si>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</si>
  <si>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</si>
  <si>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</si>
  <si>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</si>
  <si>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</si>
  <si>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</si>
  <si>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</si>
  <si>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</si>
  <si>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</si>
  <si>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</si>
  <si>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</si>
  <si>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</si>
  <si>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</si>
  <si>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</si>
  <si>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</si>
  <si>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</si>
  <si>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</si>
  <si>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</si>
  <si>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</si>
  <si>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</si>
  <si>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</si>
  <si>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</si>
  <si>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</si>
  <si>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</si>
  <si>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</si>
  <si>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</si>
  <si>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</si>
  <si>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</si>
  <si>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</si>
  <si>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</si>
  <si>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</si>
  <si>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</si>
  <si>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</si>
  <si>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</si>
  <si>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</si>
  <si>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</si>
  <si>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</si>
  <si>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</si>
  <si>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</si>
  <si>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</si>
  <si>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</si>
  <si>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</si>
  <si>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</si>
  <si>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</si>
  <si>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</si>
  <si>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</si>
  <si>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</si>
  <si>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</si>
  <si>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</si>
  <si>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</si>
  <si>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</si>
  <si>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</si>
  <si>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</si>
  <si>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</si>
  <si>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</si>
  <si>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</si>
  <si>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</si>
  <si>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</si>
  <si>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</si>
  <si>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</si>
  <si>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</si>
  <si>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</si>
  <si>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</si>
  <si>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</si>
  <si>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</si>
  <si>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</si>
  <si>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</si>
  <si>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</si>
  <si>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</si>
  <si>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</si>
  <si>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</si>
  <si>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</si>
  <si>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</si>
  <si>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</si>
  <si>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</si>
  <si>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</si>
  <si>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</si>
  <si>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</si>
  <si>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</si>
  <si>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</si>
  <si>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○「①有形固定資産減価償却率」、「②管渠老朽化率」が類似団体平均値を上回っており、管渠においては、令和4年度末時点で標準的な耐用年数（50年）を超過しているものが20％を超えている状況にある。
○そのような状況において、老朽化した管路等の管更生や布設替えを進めたため、令和4年度の「③管渠改善率」は、類似団体平均値を下回ったものの、維持管理延長、改善延長ともに微増したことから前年度と比べ上昇した。引き続き、改築更新を進めていく。
○本市では、昭和50年代～平成初期に布設した大量の管路が順次更新時期を迎えることから、今後、老朽化対策にこれまで以上の財源の確保が必要となる。
</t>
    <phoneticPr fontId="4"/>
  </si>
  <si>
    <t xml:space="preserve">○管渠老朽化率が他都市よりも高い水準にあり、また、管渠改善率は低い水準となっており、効率的な改築更新により更新を進める必要がある。
○今後も節水型社会の定着や人口減少等により水需要の減少が見込まれるほか、昭和50年代～平成初期に布設した大量の管路が順次更新時期を迎えるなど厳しい経営環境が続くことが見込まれる。
○これらを踏まえ、「京都市上下水道事業経営ビジョン（2018-2027）京（みやこ）の水ビジョン-あすをつくる-」及びその後期５か年の計画である「京都市上下水道事業 中期経営プラン（2023-2027）」に基づき、浸水対策や改築更新などの事業を着実に推進しつつ、業務執行体制の効率化や財務体質の強化、施設マネジメント等の取組を進め、長期的な視点に立った経営を進める。
</t>
    <phoneticPr fontId="4"/>
  </si>
  <si>
    <t xml:space="preserve">○直近の5年間においては、各経営指標で類似団体平均値と比べて概ね良好な状況にある。
○「①経常収支比率」は、電気料金をはじめとする物価高騰の影響等により経常費用が増加したため、対前年度比では低下している。
○処理能力に対する1日の平均処理水量の割合を示した「⑦施設利用率」は、施設規模の見直しにより処理能力が減少したこと等から約59％となり、類似団体平均値を上回っている。
○「③流動比率」は、翌年度（令和5年度）償還予定の企業債が減少したことにより、流動負債の減少幅が大きくなったことから、令和4年度は前年度比で上昇したが、類似団体平均値を下回っている。なお、資金不足は発生していない。
○平成29年度から公共下水道事業と特定環境保全公共下水道事業との経営統合を行い、一体的な運営を行っている。
</t>
    <rPh sb="171" eb="175">
      <t>ルイジダンタイ</t>
    </rPh>
    <rPh sb="175" eb="178">
      <t>ヘイキンチ</t>
    </rPh>
    <rPh sb="179" eb="181">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</si>
</sst>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0.26</c:v>
                </c:pt>
                <c:pt idx="1">
                  <c:v>0.33</c:v>
                </c:pt>
                <c:pt idx="2">
                  <c:v>0.28999999999999998</c:v>
                </c:pt>
                <c:pt idx="3">
                  <c:v>0.24</c:v>
                </c:pt>
                <c:pt idx="4">
                  <c:v>0.27</c:v>
                </c:pt>
              </c:numCache>
            </c:numRef>
          </c:val>
          <c:extLst xmlns:c16r2="http://schemas.microsoft.com/office/drawing/2015/06/chart">
            <c:ext xmlns:c16="http://schemas.microsoft.com/office/drawing/2014/chart" uri="{C3380CC4-5D6E-409C-BE32-E72D297353CC}">
              <c16:uniqueId val="{00000000-75D2-41AB-BA47-A98B5D4575A9}"/>
            </c:ext>
          </c:extLst>
        </c:ser>
        <c:dLbls>
          <c:showLegendKey val="0"/>
          <c:showVal val="0"/>
          <c:showCatName val="0"/>
          <c:showSerName val="0"/>
          <c:showPercent val="0"/>
          <c:showBubbleSize val="0"/>
        </c:dLbls>
        <c:gapWidth val="150"/>
        <c:axId val="43177680"/>
        <c:axId val="4317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0.41</c:v>
                </c:pt>
                <c:pt idx="2">
                  <c:v>0.41</c:v>
                </c:pt>
                <c:pt idx="3">
                  <c:v>0.45</c:v>
                </c:pt>
                <c:pt idx="4">
                  <c:v>0.44</c:v>
                </c:pt>
              </c:numCache>
            </c:numRef>
          </c:val>
          <c:smooth val="0"/>
          <c:extLst xmlns:c16r2="http://schemas.microsoft.com/office/drawing/2015/06/chart">
            <c:ext xmlns:c16="http://schemas.microsoft.com/office/drawing/2014/chart" uri="{C3380CC4-5D6E-409C-BE32-E72D297353CC}">
              <c16:uniqueId val="{00000001-75D2-41AB-BA47-A98B5D4575A9}"/>
            </c:ext>
          </c:extLst>
        </c:ser>
        <c:dLbls>
          <c:showLegendKey val="0"/>
          <c:showVal val="0"/>
          <c:showCatName val="0"/>
          <c:showSerName val="0"/>
          <c:showPercent val="0"/>
          <c:showBubbleSize val="0"/>
        </c:dLbls>
        <c:marker val="1"/>
        <c:smooth val="0"/>
        <c:axId val="43177680"/>
        <c:axId val="43171408"/>
      </c:lineChart>
      <c:dateAx>
        <c:axId val="43177680"/>
        <c:scaling>
          <c:orientation val="minMax"/>
        </c:scaling>
        <c:delete val="1"/>
        <c:axPos val="b"/>
        <c:numFmt formatCode="&quot;H&quot;yy" sourceLinked="1"/>
        <c:majorTickMark val="none"/>
        <c:minorTickMark val="none"/>
        <c:tickLblPos val="none"/>
        <c:crossAx val="43171408"/>
        <c:crosses val="autoZero"/>
        <c:auto val="1"/>
        <c:lblOffset val="100"/>
        <c:baseTimeUnit val="years"/>
      </c:dateAx>
      <c:valAx>
        <c:axId val="4317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7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58.68</c:v>
                </c:pt>
                <c:pt idx="1">
                  <c:v>56.69</c:v>
                </c:pt>
                <c:pt idx="2">
                  <c:v>56.69</c:v>
                </c:pt>
                <c:pt idx="3">
                  <c:v>56.55</c:v>
                </c:pt>
                <c:pt idx="4">
                  <c:v>58.76</c:v>
                </c:pt>
              </c:numCache>
            </c:numRef>
          </c:val>
          <c:extLst xmlns:c16r2="http://schemas.microsoft.com/office/drawing/2015/06/chart">
            <c:ext xmlns:c16="http://schemas.microsoft.com/office/drawing/2014/chart" uri="{C3380CC4-5D6E-409C-BE32-E72D297353CC}">
              <c16:uniqueId val="{00000000-1D4D-40D2-BFA3-BF1304CAA229}"/>
            </c:ext>
          </c:extLst>
        </c:ser>
        <c:dLbls>
          <c:showLegendKey val="0"/>
          <c:showVal val="0"/>
          <c:showCatName val="0"/>
          <c:showSerName val="0"/>
          <c:showPercent val="0"/>
          <c:showBubbleSize val="0"/>
        </c:dLbls>
        <c:gapWidth val="150"/>
        <c:axId val="130135128"/>
        <c:axId val="13013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57.38</c:v>
                </c:pt>
                <c:pt idx="1">
                  <c:v>58.09</c:v>
                </c:pt>
                <c:pt idx="2">
                  <c:v>58.16</c:v>
                </c:pt>
                <c:pt idx="3">
                  <c:v>58.91</c:v>
                </c:pt>
                <c:pt idx="4">
                  <c:v>58.31</c:v>
                </c:pt>
              </c:numCache>
            </c:numRef>
          </c:val>
          <c:smooth val="0"/>
          <c:extLst xmlns:c16r2="http://schemas.microsoft.com/office/drawing/2015/06/chart">
            <c:ext xmlns:c16="http://schemas.microsoft.com/office/drawing/2014/chart" uri="{C3380CC4-5D6E-409C-BE32-E72D297353CC}">
              <c16:uniqueId val="{00000001-1D4D-40D2-BFA3-BF1304CAA229}"/>
            </c:ext>
          </c:extLst>
        </c:ser>
        <c:dLbls>
          <c:showLegendKey val="0"/>
          <c:showVal val="0"/>
          <c:showCatName val="0"/>
          <c:showSerName val="0"/>
          <c:showPercent val="0"/>
          <c:showBubbleSize val="0"/>
        </c:dLbls>
        <c:marker val="1"/>
        <c:smooth val="0"/>
        <c:axId val="130135128"/>
        <c:axId val="130135520"/>
      </c:lineChart>
      <c:dateAx>
        <c:axId val="130135128"/>
        <c:scaling>
          <c:orientation val="minMax"/>
        </c:scaling>
        <c:delete val="1"/>
        <c:axPos val="b"/>
        <c:numFmt formatCode="&quot;H&quot;yy" sourceLinked="1"/>
        <c:majorTickMark val="none"/>
        <c:minorTickMark val="none"/>
        <c:tickLblPos val="none"/>
        <c:crossAx val="130135520"/>
        <c:crosses val="autoZero"/>
        <c:auto val="1"/>
        <c:lblOffset val="100"/>
        <c:baseTimeUnit val="years"/>
      </c:dateAx>
      <c:valAx>
        <c:axId val="1301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3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99.28</c:v>
                </c:pt>
                <c:pt idx="1">
                  <c:v>99.33</c:v>
                </c:pt>
                <c:pt idx="2">
                  <c:v>99.38</c:v>
                </c:pt>
                <c:pt idx="3">
                  <c:v>99.42</c:v>
                </c:pt>
                <c:pt idx="4">
                  <c:v>99.44</c:v>
                </c:pt>
              </c:numCache>
            </c:numRef>
          </c:val>
          <c:extLst xmlns:c16r2="http://schemas.microsoft.com/office/drawing/2015/06/chart">
            <c:ext xmlns:c16="http://schemas.microsoft.com/office/drawing/2014/chart" uri="{C3380CC4-5D6E-409C-BE32-E72D297353CC}">
              <c16:uniqueId val="{00000000-D368-41E3-9F41-50C9BE7D5861}"/>
            </c:ext>
          </c:extLst>
        </c:ser>
        <c:dLbls>
          <c:showLegendKey val="0"/>
          <c:showVal val="0"/>
          <c:showCatName val="0"/>
          <c:showSerName val="0"/>
          <c:showPercent val="0"/>
          <c:showBubbleSize val="0"/>
        </c:dLbls>
        <c:gapWidth val="150"/>
        <c:axId val="130133168"/>
        <c:axId val="19187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98.98</c:v>
                </c:pt>
                <c:pt idx="1">
                  <c:v>99.01</c:v>
                </c:pt>
                <c:pt idx="2">
                  <c:v>99.1</c:v>
                </c:pt>
                <c:pt idx="3">
                  <c:v>99.16</c:v>
                </c:pt>
                <c:pt idx="4">
                  <c:v>99.21</c:v>
                </c:pt>
              </c:numCache>
            </c:numRef>
          </c:val>
          <c:smooth val="0"/>
          <c:extLst xmlns:c16r2="http://schemas.microsoft.com/office/drawing/2015/06/chart">
            <c:ext xmlns:c16="http://schemas.microsoft.com/office/drawing/2014/chart" uri="{C3380CC4-5D6E-409C-BE32-E72D297353CC}">
              <c16:uniqueId val="{00000001-D368-41E3-9F41-50C9BE7D5861}"/>
            </c:ext>
          </c:extLst>
        </c:ser>
        <c:dLbls>
          <c:showLegendKey val="0"/>
          <c:showVal val="0"/>
          <c:showCatName val="0"/>
          <c:showSerName val="0"/>
          <c:showPercent val="0"/>
          <c:showBubbleSize val="0"/>
        </c:dLbls>
        <c:marker val="1"/>
        <c:smooth val="0"/>
        <c:axId val="130133168"/>
        <c:axId val="191874280"/>
      </c:lineChart>
      <c:dateAx>
        <c:axId val="130133168"/>
        <c:scaling>
          <c:orientation val="minMax"/>
        </c:scaling>
        <c:delete val="1"/>
        <c:axPos val="b"/>
        <c:numFmt formatCode="&quot;H&quot;yy" sourceLinked="1"/>
        <c:majorTickMark val="none"/>
        <c:minorTickMark val="none"/>
        <c:tickLblPos val="none"/>
        <c:crossAx val="191874280"/>
        <c:crosses val="autoZero"/>
        <c:auto val="1"/>
        <c:lblOffset val="100"/>
        <c:baseTimeUnit val="years"/>
      </c:dateAx>
      <c:valAx>
        <c:axId val="19187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3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110.1</c:v>
                </c:pt>
                <c:pt idx="1">
                  <c:v>110.33</c:v>
                </c:pt>
                <c:pt idx="2">
                  <c:v>106.94</c:v>
                </c:pt>
                <c:pt idx="3">
                  <c:v>108.41</c:v>
                </c:pt>
                <c:pt idx="4">
                  <c:v>107.78</c:v>
                </c:pt>
              </c:numCache>
            </c:numRef>
          </c:val>
          <c:extLst xmlns:c16r2="http://schemas.microsoft.com/office/drawing/2015/06/chart">
            <c:ext xmlns:c16="http://schemas.microsoft.com/office/drawing/2014/chart" uri="{C3380CC4-5D6E-409C-BE32-E72D297353CC}">
              <c16:uniqueId val="{00000000-69FC-45B7-87AF-7804E1239401}"/>
            </c:ext>
          </c:extLst>
        </c:ser>
        <c:dLbls>
          <c:showLegendKey val="0"/>
          <c:showVal val="0"/>
          <c:showCatName val="0"/>
          <c:showSerName val="0"/>
          <c:showPercent val="0"/>
          <c:showBubbleSize val="0"/>
        </c:dLbls>
        <c:gapWidth val="150"/>
        <c:axId val="43174936"/>
        <c:axId val="4317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109.5</c:v>
                </c:pt>
                <c:pt idx="1">
                  <c:v>108.24</c:v>
                </c:pt>
                <c:pt idx="2">
                  <c:v>105.16</c:v>
                </c:pt>
                <c:pt idx="3">
                  <c:v>106.23</c:v>
                </c:pt>
                <c:pt idx="4">
                  <c:v>104.46</c:v>
                </c:pt>
              </c:numCache>
            </c:numRef>
          </c:val>
          <c:smooth val="0"/>
          <c:extLst xmlns:c16r2="http://schemas.microsoft.com/office/drawing/2015/06/chart">
            <c:ext xmlns:c16="http://schemas.microsoft.com/office/drawing/2014/chart" uri="{C3380CC4-5D6E-409C-BE32-E72D297353CC}">
              <c16:uniqueId val="{00000001-69FC-45B7-87AF-7804E1239401}"/>
            </c:ext>
          </c:extLst>
        </c:ser>
        <c:dLbls>
          <c:showLegendKey val="0"/>
          <c:showVal val="0"/>
          <c:showCatName val="0"/>
          <c:showSerName val="0"/>
          <c:showPercent val="0"/>
          <c:showBubbleSize val="0"/>
        </c:dLbls>
        <c:marker val="1"/>
        <c:smooth val="0"/>
        <c:axId val="43174936"/>
        <c:axId val="43173368"/>
      </c:lineChart>
      <c:dateAx>
        <c:axId val="43174936"/>
        <c:scaling>
          <c:orientation val="minMax"/>
        </c:scaling>
        <c:delete val="1"/>
        <c:axPos val="b"/>
        <c:numFmt formatCode="&quot;H&quot;yy" sourceLinked="1"/>
        <c:majorTickMark val="none"/>
        <c:minorTickMark val="none"/>
        <c:tickLblPos val="none"/>
        <c:crossAx val="43173368"/>
        <c:crosses val="autoZero"/>
        <c:auto val="1"/>
        <c:lblOffset val="100"/>
        <c:baseTimeUnit val="years"/>
      </c:dateAx>
      <c:valAx>
        <c:axId val="4317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7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52.27</c:v>
                </c:pt>
                <c:pt idx="1">
                  <c:v>53.37</c:v>
                </c:pt>
                <c:pt idx="2">
                  <c:v>54.26</c:v>
                </c:pt>
                <c:pt idx="3">
                  <c:v>55.24</c:v>
                </c:pt>
                <c:pt idx="4">
                  <c:v>56.3</c:v>
                </c:pt>
              </c:numCache>
            </c:numRef>
          </c:val>
          <c:extLst xmlns:c16r2="http://schemas.microsoft.com/office/drawing/2015/06/chart">
            <c:ext xmlns:c16="http://schemas.microsoft.com/office/drawing/2014/chart" uri="{C3380CC4-5D6E-409C-BE32-E72D297353CC}">
              <c16:uniqueId val="{00000000-CB19-4EBB-AAE0-EDF963AB8E97}"/>
            </c:ext>
          </c:extLst>
        </c:ser>
        <c:dLbls>
          <c:showLegendKey val="0"/>
          <c:showVal val="0"/>
          <c:showCatName val="0"/>
          <c:showSerName val="0"/>
          <c:showPercent val="0"/>
          <c:showBubbleSize val="0"/>
        </c:dLbls>
        <c:gapWidth val="150"/>
        <c:axId val="43175328"/>
        <c:axId val="4317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47.06</c:v>
                </c:pt>
                <c:pt idx="1">
                  <c:v>48.25</c:v>
                </c:pt>
                <c:pt idx="2">
                  <c:v>49.35</c:v>
                </c:pt>
                <c:pt idx="3">
                  <c:v>50.38</c:v>
                </c:pt>
                <c:pt idx="4">
                  <c:v>51.54</c:v>
                </c:pt>
              </c:numCache>
            </c:numRef>
          </c:val>
          <c:smooth val="0"/>
          <c:extLst xmlns:c16r2="http://schemas.microsoft.com/office/drawing/2015/06/chart">
            <c:ext xmlns:c16="http://schemas.microsoft.com/office/drawing/2014/chart" uri="{C3380CC4-5D6E-409C-BE32-E72D297353CC}">
              <c16:uniqueId val="{00000001-CB19-4EBB-AAE0-EDF963AB8E97}"/>
            </c:ext>
          </c:extLst>
        </c:ser>
        <c:dLbls>
          <c:showLegendKey val="0"/>
          <c:showVal val="0"/>
          <c:showCatName val="0"/>
          <c:showSerName val="0"/>
          <c:showPercent val="0"/>
          <c:showBubbleSize val="0"/>
        </c:dLbls>
        <c:marker val="1"/>
        <c:smooth val="0"/>
        <c:axId val="43175328"/>
        <c:axId val="43177288"/>
      </c:lineChart>
      <c:dateAx>
        <c:axId val="43175328"/>
        <c:scaling>
          <c:orientation val="minMax"/>
        </c:scaling>
        <c:delete val="1"/>
        <c:axPos val="b"/>
        <c:numFmt formatCode="&quot;H&quot;yy" sourceLinked="1"/>
        <c:majorTickMark val="none"/>
        <c:minorTickMark val="none"/>
        <c:tickLblPos val="none"/>
        <c:crossAx val="43177288"/>
        <c:crosses val="autoZero"/>
        <c:auto val="1"/>
        <c:lblOffset val="100"/>
        <c:baseTimeUnit val="years"/>
      </c:dateAx>
      <c:valAx>
        <c:axId val="4317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16.75</c:v>
                </c:pt>
                <c:pt idx="1">
                  <c:v>17.25</c:v>
                </c:pt>
                <c:pt idx="2">
                  <c:v>18.03</c:v>
                </c:pt>
                <c:pt idx="3">
                  <c:v>19.07</c:v>
                </c:pt>
                <c:pt idx="4">
                  <c:v>20.399999999999999</c:v>
                </c:pt>
              </c:numCache>
            </c:numRef>
          </c:val>
          <c:extLst xmlns:c16r2="http://schemas.microsoft.com/office/drawing/2015/06/chart">
            <c:ext xmlns:c16="http://schemas.microsoft.com/office/drawing/2014/chart" uri="{C3380CC4-5D6E-409C-BE32-E72D297353CC}">
              <c16:uniqueId val="{00000000-277C-48F3-B031-4727E24B0381}"/>
            </c:ext>
          </c:extLst>
        </c:ser>
        <c:dLbls>
          <c:showLegendKey val="0"/>
          <c:showVal val="0"/>
          <c:showCatName val="0"/>
          <c:showSerName val="0"/>
          <c:showPercent val="0"/>
          <c:showBubbleSize val="0"/>
        </c:dLbls>
        <c:gapWidth val="150"/>
        <c:axId val="473394888"/>
        <c:axId val="47339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9.6300000000000008</c:v>
                </c:pt>
                <c:pt idx="1">
                  <c:v>10.76</c:v>
                </c:pt>
                <c:pt idx="2">
                  <c:v>12.06</c:v>
                </c:pt>
                <c:pt idx="3">
                  <c:v>13.41</c:v>
                </c:pt>
                <c:pt idx="4">
                  <c:v>15.06</c:v>
                </c:pt>
              </c:numCache>
            </c:numRef>
          </c:val>
          <c:smooth val="0"/>
          <c:extLst xmlns:c16r2="http://schemas.microsoft.com/office/drawing/2015/06/chart">
            <c:ext xmlns:c16="http://schemas.microsoft.com/office/drawing/2014/chart" uri="{C3380CC4-5D6E-409C-BE32-E72D297353CC}">
              <c16:uniqueId val="{00000001-277C-48F3-B031-4727E24B0381}"/>
            </c:ext>
          </c:extLst>
        </c:ser>
        <c:dLbls>
          <c:showLegendKey val="0"/>
          <c:showVal val="0"/>
          <c:showCatName val="0"/>
          <c:showSerName val="0"/>
          <c:showPercent val="0"/>
          <c:showBubbleSize val="0"/>
        </c:dLbls>
        <c:marker val="1"/>
        <c:smooth val="0"/>
        <c:axId val="473394888"/>
        <c:axId val="473396848"/>
      </c:lineChart>
      <c:dateAx>
        <c:axId val="473394888"/>
        <c:scaling>
          <c:orientation val="minMax"/>
        </c:scaling>
        <c:delete val="1"/>
        <c:axPos val="b"/>
        <c:numFmt formatCode="&quot;H&quot;yy" sourceLinked="1"/>
        <c:majorTickMark val="none"/>
        <c:minorTickMark val="none"/>
        <c:tickLblPos val="none"/>
        <c:crossAx val="473396848"/>
        <c:crosses val="autoZero"/>
        <c:auto val="1"/>
        <c:lblOffset val="100"/>
        <c:baseTimeUnit val="years"/>
      </c:dateAx>
      <c:valAx>
        <c:axId val="47339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39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2C-4624-A4E3-6C7B84E9F502}"/>
            </c:ext>
          </c:extLst>
        </c:ser>
        <c:dLbls>
          <c:showLegendKey val="0"/>
          <c:showVal val="0"/>
          <c:showCatName val="0"/>
          <c:showSerName val="0"/>
          <c:showPercent val="0"/>
          <c:showBubbleSize val="0"/>
        </c:dLbls>
        <c:gapWidth val="150"/>
        <c:axId val="473398024"/>
        <c:axId val="47340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0.01</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52C-4624-A4E3-6C7B84E9F502}"/>
            </c:ext>
          </c:extLst>
        </c:ser>
        <c:dLbls>
          <c:showLegendKey val="0"/>
          <c:showVal val="0"/>
          <c:showCatName val="0"/>
          <c:showSerName val="0"/>
          <c:showPercent val="0"/>
          <c:showBubbleSize val="0"/>
        </c:dLbls>
        <c:marker val="1"/>
        <c:smooth val="0"/>
        <c:axId val="473398024"/>
        <c:axId val="473400768"/>
      </c:lineChart>
      <c:dateAx>
        <c:axId val="473398024"/>
        <c:scaling>
          <c:orientation val="minMax"/>
        </c:scaling>
        <c:delete val="1"/>
        <c:axPos val="b"/>
        <c:numFmt formatCode="&quot;H&quot;yy" sourceLinked="1"/>
        <c:majorTickMark val="none"/>
        <c:minorTickMark val="none"/>
        <c:tickLblPos val="none"/>
        <c:crossAx val="473400768"/>
        <c:crosses val="autoZero"/>
        <c:auto val="1"/>
        <c:lblOffset val="100"/>
        <c:baseTimeUnit val="years"/>
      </c:dateAx>
      <c:valAx>
        <c:axId val="4734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39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47.42</c:v>
                </c:pt>
                <c:pt idx="1">
                  <c:v>49.4</c:v>
                </c:pt>
                <c:pt idx="2">
                  <c:v>47.42</c:v>
                </c:pt>
                <c:pt idx="3">
                  <c:v>47.85</c:v>
                </c:pt>
                <c:pt idx="4">
                  <c:v>51.59</c:v>
                </c:pt>
              </c:numCache>
            </c:numRef>
          </c:val>
          <c:extLst xmlns:c16r2="http://schemas.microsoft.com/office/drawing/2015/06/chart">
            <c:ext xmlns:c16="http://schemas.microsoft.com/office/drawing/2014/chart" uri="{C3380CC4-5D6E-409C-BE32-E72D297353CC}">
              <c16:uniqueId val="{00000000-08BD-4FC1-807E-E7812F6BE916}"/>
            </c:ext>
          </c:extLst>
        </c:ser>
        <c:dLbls>
          <c:showLegendKey val="0"/>
          <c:showVal val="0"/>
          <c:showCatName val="0"/>
          <c:showSerName val="0"/>
          <c:showPercent val="0"/>
          <c:showBubbleSize val="0"/>
        </c:dLbls>
        <c:gapWidth val="150"/>
        <c:axId val="473396064"/>
        <c:axId val="47340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70.08</c:v>
                </c:pt>
                <c:pt idx="1">
                  <c:v>72.92</c:v>
                </c:pt>
                <c:pt idx="2">
                  <c:v>71.39</c:v>
                </c:pt>
                <c:pt idx="3">
                  <c:v>74.09</c:v>
                </c:pt>
                <c:pt idx="4">
                  <c:v>71.900000000000006</c:v>
                </c:pt>
              </c:numCache>
            </c:numRef>
          </c:val>
          <c:smooth val="0"/>
          <c:extLst xmlns:c16r2="http://schemas.microsoft.com/office/drawing/2015/06/chart">
            <c:ext xmlns:c16="http://schemas.microsoft.com/office/drawing/2014/chart" uri="{C3380CC4-5D6E-409C-BE32-E72D297353CC}">
              <c16:uniqueId val="{00000001-08BD-4FC1-807E-E7812F6BE916}"/>
            </c:ext>
          </c:extLst>
        </c:ser>
        <c:dLbls>
          <c:showLegendKey val="0"/>
          <c:showVal val="0"/>
          <c:showCatName val="0"/>
          <c:showSerName val="0"/>
          <c:showPercent val="0"/>
          <c:showBubbleSize val="0"/>
        </c:dLbls>
        <c:marker val="1"/>
        <c:smooth val="0"/>
        <c:axId val="473396064"/>
        <c:axId val="473401944"/>
      </c:lineChart>
      <c:dateAx>
        <c:axId val="473396064"/>
        <c:scaling>
          <c:orientation val="minMax"/>
        </c:scaling>
        <c:delete val="1"/>
        <c:axPos val="b"/>
        <c:numFmt formatCode="&quot;H&quot;yy" sourceLinked="1"/>
        <c:majorTickMark val="none"/>
        <c:minorTickMark val="none"/>
        <c:tickLblPos val="none"/>
        <c:crossAx val="473401944"/>
        <c:crosses val="autoZero"/>
        <c:auto val="1"/>
        <c:lblOffset val="100"/>
        <c:baseTimeUnit val="years"/>
      </c:dateAx>
      <c:valAx>
        <c:axId val="47340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3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467.46</c:v>
                </c:pt>
                <c:pt idx="1">
                  <c:v>454.35</c:v>
                </c:pt>
                <c:pt idx="2">
                  <c:v>470.71</c:v>
                </c:pt>
                <c:pt idx="3">
                  <c:v>457.71</c:v>
                </c:pt>
                <c:pt idx="4">
                  <c:v>441.01</c:v>
                </c:pt>
              </c:numCache>
            </c:numRef>
          </c:val>
          <c:extLst xmlns:c16r2="http://schemas.microsoft.com/office/drawing/2015/06/chart">
            <c:ext xmlns:c16="http://schemas.microsoft.com/office/drawing/2014/chart" uri="{C3380CC4-5D6E-409C-BE32-E72D297353CC}">
              <c16:uniqueId val="{00000000-A0FD-44A8-B6B4-439205A818C0}"/>
            </c:ext>
          </c:extLst>
        </c:ser>
        <c:dLbls>
          <c:showLegendKey val="0"/>
          <c:showVal val="0"/>
          <c:showCatName val="0"/>
          <c:showSerName val="0"/>
          <c:showPercent val="0"/>
          <c:showBubbleSize val="0"/>
        </c:dLbls>
        <c:gapWidth val="150"/>
        <c:axId val="191898832"/>
        <c:axId val="19190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537.13</c:v>
                </c:pt>
                <c:pt idx="1">
                  <c:v>531.38</c:v>
                </c:pt>
                <c:pt idx="2">
                  <c:v>551.04</c:v>
                </c:pt>
                <c:pt idx="3">
                  <c:v>523.58000000000004</c:v>
                </c:pt>
                <c:pt idx="4">
                  <c:v>508.99</c:v>
                </c:pt>
              </c:numCache>
            </c:numRef>
          </c:val>
          <c:smooth val="0"/>
          <c:extLst xmlns:c16r2="http://schemas.microsoft.com/office/drawing/2015/06/chart">
            <c:ext xmlns:c16="http://schemas.microsoft.com/office/drawing/2014/chart" uri="{C3380CC4-5D6E-409C-BE32-E72D297353CC}">
              <c16:uniqueId val="{00000001-A0FD-44A8-B6B4-439205A818C0}"/>
            </c:ext>
          </c:extLst>
        </c:ser>
        <c:dLbls>
          <c:showLegendKey val="0"/>
          <c:showVal val="0"/>
          <c:showCatName val="0"/>
          <c:showSerName val="0"/>
          <c:showPercent val="0"/>
          <c:showBubbleSize val="0"/>
        </c:dLbls>
        <c:marker val="1"/>
        <c:smooth val="0"/>
        <c:axId val="191898832"/>
        <c:axId val="191900008"/>
      </c:lineChart>
      <c:dateAx>
        <c:axId val="191898832"/>
        <c:scaling>
          <c:orientation val="minMax"/>
        </c:scaling>
        <c:delete val="1"/>
        <c:axPos val="b"/>
        <c:numFmt formatCode="&quot;H&quot;yy" sourceLinked="1"/>
        <c:majorTickMark val="none"/>
        <c:minorTickMark val="none"/>
        <c:tickLblPos val="none"/>
        <c:crossAx val="191900008"/>
        <c:crosses val="autoZero"/>
        <c:auto val="1"/>
        <c:lblOffset val="100"/>
        <c:baseTimeUnit val="years"/>
      </c:dateAx>
      <c:valAx>
        <c:axId val="19190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9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118.37</c:v>
                </c:pt>
                <c:pt idx="1">
                  <c:v>118.62</c:v>
                </c:pt>
                <c:pt idx="2">
                  <c:v>111.38</c:v>
                </c:pt>
                <c:pt idx="3">
                  <c:v>114.39</c:v>
                </c:pt>
                <c:pt idx="4">
                  <c:v>112.65</c:v>
                </c:pt>
              </c:numCache>
            </c:numRef>
          </c:val>
          <c:extLst xmlns:c16r2="http://schemas.microsoft.com/office/drawing/2015/06/chart">
            <c:ext xmlns:c16="http://schemas.microsoft.com/office/drawing/2014/chart" uri="{C3380CC4-5D6E-409C-BE32-E72D297353CC}">
              <c16:uniqueId val="{00000000-8542-4286-AE57-EC96597D38CE}"/>
            </c:ext>
          </c:extLst>
        </c:ser>
        <c:dLbls>
          <c:showLegendKey val="0"/>
          <c:showVal val="0"/>
          <c:showCatName val="0"/>
          <c:showSerName val="0"/>
          <c:showPercent val="0"/>
          <c:showBubbleSize val="0"/>
        </c:dLbls>
        <c:gapWidth val="150"/>
        <c:axId val="188401720"/>
        <c:axId val="4317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112.43</c:v>
                </c:pt>
                <c:pt idx="1">
                  <c:v>110.92</c:v>
                </c:pt>
                <c:pt idx="2">
                  <c:v>105.67</c:v>
                </c:pt>
                <c:pt idx="3">
                  <c:v>105.37</c:v>
                </c:pt>
                <c:pt idx="4">
                  <c:v>99.93</c:v>
                </c:pt>
              </c:numCache>
            </c:numRef>
          </c:val>
          <c:smooth val="0"/>
          <c:extLst xmlns:c16r2="http://schemas.microsoft.com/office/drawing/2015/06/chart">
            <c:ext xmlns:c16="http://schemas.microsoft.com/office/drawing/2014/chart" uri="{C3380CC4-5D6E-409C-BE32-E72D297353CC}">
              <c16:uniqueId val="{00000001-8542-4286-AE57-EC96597D38CE}"/>
            </c:ext>
          </c:extLst>
        </c:ser>
        <c:dLbls>
          <c:showLegendKey val="0"/>
          <c:showVal val="0"/>
          <c:showCatName val="0"/>
          <c:showSerName val="0"/>
          <c:showPercent val="0"/>
          <c:showBubbleSize val="0"/>
        </c:dLbls>
        <c:marker val="1"/>
        <c:smooth val="0"/>
        <c:axId val="188401720"/>
        <c:axId val="43176896"/>
      </c:lineChart>
      <c:dateAx>
        <c:axId val="188401720"/>
        <c:scaling>
          <c:orientation val="minMax"/>
        </c:scaling>
        <c:delete val="1"/>
        <c:axPos val="b"/>
        <c:numFmt formatCode="&quot;H&quot;yy" sourceLinked="1"/>
        <c:majorTickMark val="none"/>
        <c:minorTickMark val="none"/>
        <c:tickLblPos val="none"/>
        <c:crossAx val="43176896"/>
        <c:crosses val="autoZero"/>
        <c:auto val="1"/>
        <c:lblOffset val="100"/>
        <c:baseTimeUnit val="years"/>
      </c:dateAx>
      <c:valAx>
        <c:axId val="431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0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102.99</c:v>
                </c:pt>
                <c:pt idx="1">
                  <c:v>102.36</c:v>
                </c:pt>
                <c:pt idx="2">
                  <c:v>105.31</c:v>
                </c:pt>
                <c:pt idx="3">
                  <c:v>102.97</c:v>
                </c:pt>
                <c:pt idx="4">
                  <c:v>105.88</c:v>
                </c:pt>
              </c:numCache>
            </c:numRef>
          </c:val>
          <c:extLst xmlns:c16r2="http://schemas.microsoft.com/office/drawing/2015/06/chart">
            <c:ext xmlns:c16="http://schemas.microsoft.com/office/drawing/2014/chart" uri="{C3380CC4-5D6E-409C-BE32-E72D297353CC}">
              <c16:uniqueId val="{00000000-A040-49FA-882E-B10A197F4AA3}"/>
            </c:ext>
          </c:extLst>
        </c:ser>
        <c:dLbls>
          <c:showLegendKey val="0"/>
          <c:showVal val="0"/>
          <c:showCatName val="0"/>
          <c:showSerName val="0"/>
          <c:showPercent val="0"/>
          <c:showBubbleSize val="0"/>
        </c:dLbls>
        <c:gapWidth val="150"/>
        <c:axId val="130135912"/>
        <c:axId val="13013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118.55</c:v>
                </c:pt>
                <c:pt idx="1">
                  <c:v>119.33</c:v>
                </c:pt>
                <c:pt idx="2">
                  <c:v>118.72</c:v>
                </c:pt>
                <c:pt idx="3">
                  <c:v>120.5</c:v>
                </c:pt>
                <c:pt idx="4">
                  <c:v>127.3</c:v>
                </c:pt>
              </c:numCache>
            </c:numRef>
          </c:val>
          <c:smooth val="0"/>
          <c:extLst xmlns:c16r2="http://schemas.microsoft.com/office/drawing/2015/06/chart">
            <c:ext xmlns:c16="http://schemas.microsoft.com/office/drawing/2014/chart" uri="{C3380CC4-5D6E-409C-BE32-E72D297353CC}">
              <c16:uniqueId val="{00000001-A040-49FA-882E-B10A197F4AA3}"/>
            </c:ext>
          </c:extLst>
        </c:ser>
        <c:dLbls>
          <c:showLegendKey val="0"/>
          <c:showVal val="0"/>
          <c:showCatName val="0"/>
          <c:showSerName val="0"/>
          <c:showPercent val="0"/>
          <c:showBubbleSize val="0"/>
        </c:dLbls>
        <c:marker val="1"/>
        <c:smooth val="0"/>
        <c:axId val="130135912"/>
        <c:axId val="130133952"/>
      </c:lineChart>
      <c:dateAx>
        <c:axId val="130135912"/>
        <c:scaling>
          <c:orientation val="minMax"/>
        </c:scaling>
        <c:delete val="1"/>
        <c:axPos val="b"/>
        <c:numFmt formatCode="&quot;H&quot;yy" sourceLinked="1"/>
        <c:majorTickMark val="none"/>
        <c:minorTickMark val="none"/>
        <c:tickLblPos val="none"/>
        <c:crossAx val="130133952"/>
        <c:crosses val="autoZero"/>
        <c:auto val="1"/>
        <c:lblOffset val="100"/>
        <c:baseTimeUnit val="years"/>
      </c:dateAx>
      <c:valAx>
        <c:axId val="1301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3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3" zoomScale="80" zoomScaleNormal="80" workbookViewId="0">
      <selection activeCell="BI37" sqref="BI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京都市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政令市等</v>
      </c>
      <c r="X8" s="40"/>
      <c r="Y8" s="40"/>
      <c r="Z8" s="40"/>
      <c r="AA8" s="40"/>
      <c r="AB8" s="40"/>
      <c r="AC8" s="40"/>
      <c r="AD8" s="41" t="str">
        <f>データ!$M$6</f>
        <v>自治体職員</v>
      </c>
      <c r="AE8" s="41"/>
      <c r="AF8" s="41"/>
      <c r="AG8" s="41"/>
      <c r="AH8" s="41"/>
      <c r="AI8" s="41"/>
      <c r="AJ8" s="41"/>
      <c r="AK8" s="3"/>
      <c r="AL8" s="42">
        <f>データ!S6</f>
        <v>1385190</v>
      </c>
      <c r="AM8" s="42"/>
      <c r="AN8" s="42"/>
      <c r="AO8" s="42"/>
      <c r="AP8" s="42"/>
      <c r="AQ8" s="42"/>
      <c r="AR8" s="42"/>
      <c r="AS8" s="42"/>
      <c r="AT8" s="35">
        <f>データ!T6</f>
        <v>827.83</v>
      </c>
      <c r="AU8" s="35"/>
      <c r="AV8" s="35"/>
      <c r="AW8" s="35"/>
      <c r="AX8" s="35"/>
      <c r="AY8" s="35"/>
      <c r="AZ8" s="35"/>
      <c r="BA8" s="35"/>
      <c r="BB8" s="35">
        <f>データ!U6</f>
        <v>1673.28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61.57</v>
      </c>
      <c r="J10" s="35"/>
      <c r="K10" s="35"/>
      <c r="L10" s="35"/>
      <c r="M10" s="35"/>
      <c r="N10" s="35"/>
      <c r="O10" s="35"/>
      <c r="P10" s="35">
        <f>データ!P6</f>
        <v>99.12</v>
      </c>
      <c r="Q10" s="35"/>
      <c r="R10" s="35"/>
      <c r="S10" s="35"/>
      <c r="T10" s="35"/>
      <c r="U10" s="35"/>
      <c r="V10" s="35"/>
      <c r="W10" s="35">
        <f>データ!Q6</f>
        <v>59.81</v>
      </c>
      <c r="X10" s="35"/>
      <c r="Y10" s="35"/>
      <c r="Z10" s="35"/>
      <c r="AA10" s="35"/>
      <c r="AB10" s="35"/>
      <c r="AC10" s="35"/>
      <c r="AD10" s="42">
        <f>データ!R6</f>
        <v>2013</v>
      </c>
      <c r="AE10" s="42"/>
      <c r="AF10" s="42"/>
      <c r="AG10" s="42"/>
      <c r="AH10" s="42"/>
      <c r="AI10" s="42"/>
      <c r="AJ10" s="42"/>
      <c r="AK10" s="2"/>
      <c r="AL10" s="42">
        <f>データ!V6</f>
        <v>1369700</v>
      </c>
      <c r="AM10" s="42"/>
      <c r="AN10" s="42"/>
      <c r="AO10" s="42"/>
      <c r="AP10" s="42"/>
      <c r="AQ10" s="42"/>
      <c r="AR10" s="42"/>
      <c r="AS10" s="42"/>
      <c r="AT10" s="35">
        <f>データ!W6</f>
        <v>153.06</v>
      </c>
      <c r="AU10" s="35"/>
      <c r="AV10" s="35"/>
      <c r="AW10" s="35"/>
      <c r="AX10" s="35"/>
      <c r="AY10" s="35"/>
      <c r="AZ10" s="35"/>
      <c r="BA10" s="35"/>
      <c r="BB10" s="35">
        <f>データ!X6</f>
        <v>8948.7800000000007</v>
      </c>
      <c r="BC10" s="35"/>
      <c r="BD10" s="35"/>
      <c r="BE10" s="35"/>
      <c r="BF10" s="35"/>
      <c r="BG10" s="35"/>
      <c r="BH10" s="35"/>
      <c r="BI10" s="35"/>
      <c r="BJ10" s="2"/>
      <c r="BK10" s="2"/>
      <c r="BL10" s="73" t="s">
        <v>22</v>
      </c>
      <c r="BM10" s="74"/>
      <c r="BN10" s="75" t="s">
        <v>23</v>
      </c>
      <c r="BO10" s="75"/>
      <c r="BP10" s="75"/>
      <c r="BQ10" s="75"/>
      <c r="BR10" s="75"/>
      <c r="BS10" s="75"/>
      <c r="BT10" s="75"/>
      <c r="BU10" s="75"/>
      <c r="BV10" s="75"/>
      <c r="BW10" s="75"/>
      <c r="BX10" s="75"/>
      <c r="BY10" s="7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61" t="s">
        <v>26</v>
      </c>
      <c r="BM14" s="62"/>
      <c r="BN14" s="62"/>
      <c r="BO14" s="62"/>
      <c r="BP14" s="62"/>
      <c r="BQ14" s="62"/>
      <c r="BR14" s="62"/>
      <c r="BS14" s="62"/>
      <c r="BT14" s="62"/>
      <c r="BU14" s="62"/>
      <c r="BV14" s="62"/>
      <c r="BW14" s="62"/>
      <c r="BX14" s="62"/>
      <c r="BY14" s="62"/>
      <c r="BZ14" s="63"/>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64"/>
      <c r="BM15" s="65"/>
      <c r="BN15" s="65"/>
      <c r="BO15" s="65"/>
      <c r="BP15" s="65"/>
      <c r="BQ15" s="65"/>
      <c r="BR15" s="65"/>
      <c r="BS15" s="65"/>
      <c r="BT15" s="65"/>
      <c r="BU15" s="65"/>
      <c r="BV15" s="65"/>
      <c r="BW15" s="65"/>
      <c r="BX15" s="65"/>
      <c r="BY15" s="65"/>
      <c r="BZ15" s="6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116</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7" t="s">
        <v>114</v>
      </c>
      <c r="BM47" s="68"/>
      <c r="BN47" s="68"/>
      <c r="BO47" s="68"/>
      <c r="BP47" s="68"/>
      <c r="BQ47" s="68"/>
      <c r="BR47" s="68"/>
      <c r="BS47" s="68"/>
      <c r="BT47" s="68"/>
      <c r="BU47" s="68"/>
      <c r="BV47" s="68"/>
      <c r="BW47" s="68"/>
      <c r="BX47" s="68"/>
      <c r="BY47" s="68"/>
      <c r="BZ47" s="6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7"/>
      <c r="BM48" s="68"/>
      <c r="BN48" s="68"/>
      <c r="BO48" s="68"/>
      <c r="BP48" s="68"/>
      <c r="BQ48" s="68"/>
      <c r="BR48" s="68"/>
      <c r="BS48" s="68"/>
      <c r="BT48" s="68"/>
      <c r="BU48" s="68"/>
      <c r="BV48" s="68"/>
      <c r="BW48" s="68"/>
      <c r="BX48" s="68"/>
      <c r="BY48" s="68"/>
      <c r="BZ48" s="6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7"/>
      <c r="BM49" s="68"/>
      <c r="BN49" s="68"/>
      <c r="BO49" s="68"/>
      <c r="BP49" s="68"/>
      <c r="BQ49" s="68"/>
      <c r="BR49" s="68"/>
      <c r="BS49" s="68"/>
      <c r="BT49" s="68"/>
      <c r="BU49" s="68"/>
      <c r="BV49" s="68"/>
      <c r="BW49" s="68"/>
      <c r="BX49" s="68"/>
      <c r="BY49" s="68"/>
      <c r="BZ49" s="6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7"/>
      <c r="BM50" s="68"/>
      <c r="BN50" s="68"/>
      <c r="BO50" s="68"/>
      <c r="BP50" s="68"/>
      <c r="BQ50" s="68"/>
      <c r="BR50" s="68"/>
      <c r="BS50" s="68"/>
      <c r="BT50" s="68"/>
      <c r="BU50" s="68"/>
      <c r="BV50" s="68"/>
      <c r="BW50" s="68"/>
      <c r="BX50" s="68"/>
      <c r="BY50" s="68"/>
      <c r="BZ50" s="6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7"/>
      <c r="BM51" s="68"/>
      <c r="BN51" s="68"/>
      <c r="BO51" s="68"/>
      <c r="BP51" s="68"/>
      <c r="BQ51" s="68"/>
      <c r="BR51" s="68"/>
      <c r="BS51" s="68"/>
      <c r="BT51" s="68"/>
      <c r="BU51" s="68"/>
      <c r="BV51" s="68"/>
      <c r="BW51" s="68"/>
      <c r="BX51" s="68"/>
      <c r="BY51" s="68"/>
      <c r="BZ51" s="6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7"/>
      <c r="BM52" s="68"/>
      <c r="BN52" s="68"/>
      <c r="BO52" s="68"/>
      <c r="BP52" s="68"/>
      <c r="BQ52" s="68"/>
      <c r="BR52" s="68"/>
      <c r="BS52" s="68"/>
      <c r="BT52" s="68"/>
      <c r="BU52" s="68"/>
      <c r="BV52" s="68"/>
      <c r="BW52" s="68"/>
      <c r="BX52" s="68"/>
      <c r="BY52" s="68"/>
      <c r="BZ52" s="6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7"/>
      <c r="BM53" s="68"/>
      <c r="BN53" s="68"/>
      <c r="BO53" s="68"/>
      <c r="BP53" s="68"/>
      <c r="BQ53" s="68"/>
      <c r="BR53" s="68"/>
      <c r="BS53" s="68"/>
      <c r="BT53" s="68"/>
      <c r="BU53" s="68"/>
      <c r="BV53" s="68"/>
      <c r="BW53" s="68"/>
      <c r="BX53" s="68"/>
      <c r="BY53" s="68"/>
      <c r="BZ53" s="6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7"/>
      <c r="BM54" s="68"/>
      <c r="BN54" s="68"/>
      <c r="BO54" s="68"/>
      <c r="BP54" s="68"/>
      <c r="BQ54" s="68"/>
      <c r="BR54" s="68"/>
      <c r="BS54" s="68"/>
      <c r="BT54" s="68"/>
      <c r="BU54" s="68"/>
      <c r="BV54" s="68"/>
      <c r="BW54" s="68"/>
      <c r="BX54" s="68"/>
      <c r="BY54" s="68"/>
      <c r="BZ54" s="6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7"/>
      <c r="BM55" s="68"/>
      <c r="BN55" s="68"/>
      <c r="BO55" s="68"/>
      <c r="BP55" s="68"/>
      <c r="BQ55" s="68"/>
      <c r="BR55" s="68"/>
      <c r="BS55" s="68"/>
      <c r="BT55" s="68"/>
      <c r="BU55" s="68"/>
      <c r="BV55" s="68"/>
      <c r="BW55" s="68"/>
      <c r="BX55" s="68"/>
      <c r="BY55" s="68"/>
      <c r="BZ55" s="6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7"/>
      <c r="BM56" s="68"/>
      <c r="BN56" s="68"/>
      <c r="BO56" s="68"/>
      <c r="BP56" s="68"/>
      <c r="BQ56" s="68"/>
      <c r="BR56" s="68"/>
      <c r="BS56" s="68"/>
      <c r="BT56" s="68"/>
      <c r="BU56" s="68"/>
      <c r="BV56" s="68"/>
      <c r="BW56" s="68"/>
      <c r="BX56" s="68"/>
      <c r="BY56" s="68"/>
      <c r="BZ56" s="6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7"/>
      <c r="BM57" s="68"/>
      <c r="BN57" s="68"/>
      <c r="BO57" s="68"/>
      <c r="BP57" s="68"/>
      <c r="BQ57" s="68"/>
      <c r="BR57" s="68"/>
      <c r="BS57" s="68"/>
      <c r="BT57" s="68"/>
      <c r="BU57" s="68"/>
      <c r="BV57" s="68"/>
      <c r="BW57" s="68"/>
      <c r="BX57" s="68"/>
      <c r="BY57" s="68"/>
      <c r="BZ57" s="6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7"/>
      <c r="BM58" s="68"/>
      <c r="BN58" s="68"/>
      <c r="BO58" s="68"/>
      <c r="BP58" s="68"/>
      <c r="BQ58" s="68"/>
      <c r="BR58" s="68"/>
      <c r="BS58" s="68"/>
      <c r="BT58" s="68"/>
      <c r="BU58" s="68"/>
      <c r="BV58" s="68"/>
      <c r="BW58" s="68"/>
      <c r="BX58" s="68"/>
      <c r="BY58" s="68"/>
      <c r="BZ58" s="6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7"/>
      <c r="BM59" s="68"/>
      <c r="BN59" s="68"/>
      <c r="BO59" s="68"/>
      <c r="BP59" s="68"/>
      <c r="BQ59" s="68"/>
      <c r="BR59" s="68"/>
      <c r="BS59" s="68"/>
      <c r="BT59" s="68"/>
      <c r="BU59" s="68"/>
      <c r="BV59" s="68"/>
      <c r="BW59" s="68"/>
      <c r="BX59" s="68"/>
      <c r="BY59" s="68"/>
      <c r="BZ59" s="69"/>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7"/>
      <c r="BM60" s="68"/>
      <c r="BN60" s="68"/>
      <c r="BO60" s="68"/>
      <c r="BP60" s="68"/>
      <c r="BQ60" s="68"/>
      <c r="BR60" s="68"/>
      <c r="BS60" s="68"/>
      <c r="BT60" s="68"/>
      <c r="BU60" s="68"/>
      <c r="BV60" s="68"/>
      <c r="BW60" s="68"/>
      <c r="BX60" s="68"/>
      <c r="BY60" s="68"/>
      <c r="BZ60" s="69"/>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7"/>
      <c r="BM61" s="68"/>
      <c r="BN61" s="68"/>
      <c r="BO61" s="68"/>
      <c r="BP61" s="68"/>
      <c r="BQ61" s="68"/>
      <c r="BR61" s="68"/>
      <c r="BS61" s="68"/>
      <c r="BT61" s="68"/>
      <c r="BU61" s="68"/>
      <c r="BV61" s="68"/>
      <c r="BW61" s="68"/>
      <c r="BX61" s="68"/>
      <c r="BY61" s="68"/>
      <c r="BZ61" s="6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7"/>
      <c r="BM62" s="68"/>
      <c r="BN62" s="68"/>
      <c r="BO62" s="68"/>
      <c r="BP62" s="68"/>
      <c r="BQ62" s="68"/>
      <c r="BR62" s="68"/>
      <c r="BS62" s="68"/>
      <c r="BT62" s="68"/>
      <c r="BU62" s="68"/>
      <c r="BV62" s="68"/>
      <c r="BW62" s="68"/>
      <c r="BX62" s="68"/>
      <c r="BY62" s="68"/>
      <c r="BZ62" s="6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0"/>
      <c r="BM63" s="71"/>
      <c r="BN63" s="71"/>
      <c r="BO63" s="71"/>
      <c r="BP63" s="71"/>
      <c r="BQ63" s="71"/>
      <c r="BR63" s="71"/>
      <c r="BS63" s="71"/>
      <c r="BT63" s="71"/>
      <c r="BU63" s="71"/>
      <c r="BV63" s="71"/>
      <c r="BW63" s="71"/>
      <c r="BX63" s="71"/>
      <c r="BY63" s="71"/>
      <c r="BZ63" s="7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7" t="s">
        <v>115</v>
      </c>
      <c r="BM66" s="68"/>
      <c r="BN66" s="68"/>
      <c r="BO66" s="68"/>
      <c r="BP66" s="68"/>
      <c r="BQ66" s="68"/>
      <c r="BR66" s="68"/>
      <c r="BS66" s="68"/>
      <c r="BT66" s="68"/>
      <c r="BU66" s="68"/>
      <c r="BV66" s="68"/>
      <c r="BW66" s="68"/>
      <c r="BX66" s="68"/>
      <c r="BY66" s="68"/>
      <c r="BZ66" s="6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7"/>
      <c r="BM67" s="68"/>
      <c r="BN67" s="68"/>
      <c r="BO67" s="68"/>
      <c r="BP67" s="68"/>
      <c r="BQ67" s="68"/>
      <c r="BR67" s="68"/>
      <c r="BS67" s="68"/>
      <c r="BT67" s="68"/>
      <c r="BU67" s="68"/>
      <c r="BV67" s="68"/>
      <c r="BW67" s="68"/>
      <c r="BX67" s="68"/>
      <c r="BY67" s="68"/>
      <c r="BZ67" s="6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7"/>
      <c r="BM68" s="68"/>
      <c r="BN68" s="68"/>
      <c r="BO68" s="68"/>
      <c r="BP68" s="68"/>
      <c r="BQ68" s="68"/>
      <c r="BR68" s="68"/>
      <c r="BS68" s="68"/>
      <c r="BT68" s="68"/>
      <c r="BU68" s="68"/>
      <c r="BV68" s="68"/>
      <c r="BW68" s="68"/>
      <c r="BX68" s="68"/>
      <c r="BY68" s="68"/>
      <c r="BZ68" s="6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7"/>
      <c r="BM69" s="68"/>
      <c r="BN69" s="68"/>
      <c r="BO69" s="68"/>
      <c r="BP69" s="68"/>
      <c r="BQ69" s="68"/>
      <c r="BR69" s="68"/>
      <c r="BS69" s="68"/>
      <c r="BT69" s="68"/>
      <c r="BU69" s="68"/>
      <c r="BV69" s="68"/>
      <c r="BW69" s="68"/>
      <c r="BX69" s="68"/>
      <c r="BY69" s="68"/>
      <c r="BZ69" s="6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7"/>
      <c r="BM70" s="68"/>
      <c r="BN70" s="68"/>
      <c r="BO70" s="68"/>
      <c r="BP70" s="68"/>
      <c r="BQ70" s="68"/>
      <c r="BR70" s="68"/>
      <c r="BS70" s="68"/>
      <c r="BT70" s="68"/>
      <c r="BU70" s="68"/>
      <c r="BV70" s="68"/>
      <c r="BW70" s="68"/>
      <c r="BX70" s="68"/>
      <c r="BY70" s="68"/>
      <c r="BZ70" s="6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7"/>
      <c r="BM71" s="68"/>
      <c r="BN71" s="68"/>
      <c r="BO71" s="68"/>
      <c r="BP71" s="68"/>
      <c r="BQ71" s="68"/>
      <c r="BR71" s="68"/>
      <c r="BS71" s="68"/>
      <c r="BT71" s="68"/>
      <c r="BU71" s="68"/>
      <c r="BV71" s="68"/>
      <c r="BW71" s="68"/>
      <c r="BX71" s="68"/>
      <c r="BY71" s="68"/>
      <c r="BZ71" s="6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7"/>
      <c r="BM72" s="68"/>
      <c r="BN72" s="68"/>
      <c r="BO72" s="68"/>
      <c r="BP72" s="68"/>
      <c r="BQ72" s="68"/>
      <c r="BR72" s="68"/>
      <c r="BS72" s="68"/>
      <c r="BT72" s="68"/>
      <c r="BU72" s="68"/>
      <c r="BV72" s="68"/>
      <c r="BW72" s="68"/>
      <c r="BX72" s="68"/>
      <c r="BY72" s="68"/>
      <c r="BZ72" s="6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7"/>
      <c r="BM73" s="68"/>
      <c r="BN73" s="68"/>
      <c r="BO73" s="68"/>
      <c r="BP73" s="68"/>
      <c r="BQ73" s="68"/>
      <c r="BR73" s="68"/>
      <c r="BS73" s="68"/>
      <c r="BT73" s="68"/>
      <c r="BU73" s="68"/>
      <c r="BV73" s="68"/>
      <c r="BW73" s="68"/>
      <c r="BX73" s="68"/>
      <c r="BY73" s="68"/>
      <c r="BZ73" s="6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7"/>
      <c r="BM74" s="68"/>
      <c r="BN74" s="68"/>
      <c r="BO74" s="68"/>
      <c r="BP74" s="68"/>
      <c r="BQ74" s="68"/>
      <c r="BR74" s="68"/>
      <c r="BS74" s="68"/>
      <c r="BT74" s="68"/>
      <c r="BU74" s="68"/>
      <c r="BV74" s="68"/>
      <c r="BW74" s="68"/>
      <c r="BX74" s="68"/>
      <c r="BY74" s="68"/>
      <c r="BZ74" s="6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7"/>
      <c r="BM75" s="68"/>
      <c r="BN75" s="68"/>
      <c r="BO75" s="68"/>
      <c r="BP75" s="68"/>
      <c r="BQ75" s="68"/>
      <c r="BR75" s="68"/>
      <c r="BS75" s="68"/>
      <c r="BT75" s="68"/>
      <c r="BU75" s="68"/>
      <c r="BV75" s="68"/>
      <c r="BW75" s="68"/>
      <c r="BX75" s="68"/>
      <c r="BY75" s="68"/>
      <c r="BZ75" s="6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7"/>
      <c r="BM76" s="68"/>
      <c r="BN76" s="68"/>
      <c r="BO76" s="68"/>
      <c r="BP76" s="68"/>
      <c r="BQ76" s="68"/>
      <c r="BR76" s="68"/>
      <c r="BS76" s="68"/>
      <c r="BT76" s="68"/>
      <c r="BU76" s="68"/>
      <c r="BV76" s="68"/>
      <c r="BW76" s="68"/>
      <c r="BX76" s="68"/>
      <c r="BY76" s="68"/>
      <c r="BZ76" s="6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7"/>
      <c r="BM77" s="68"/>
      <c r="BN77" s="68"/>
      <c r="BO77" s="68"/>
      <c r="BP77" s="68"/>
      <c r="BQ77" s="68"/>
      <c r="BR77" s="68"/>
      <c r="BS77" s="68"/>
      <c r="BT77" s="68"/>
      <c r="BU77" s="68"/>
      <c r="BV77" s="68"/>
      <c r="BW77" s="68"/>
      <c r="BX77" s="68"/>
      <c r="BY77" s="68"/>
      <c r="BZ77" s="6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7"/>
      <c r="BM78" s="68"/>
      <c r="BN78" s="68"/>
      <c r="BO78" s="68"/>
      <c r="BP78" s="68"/>
      <c r="BQ78" s="68"/>
      <c r="BR78" s="68"/>
      <c r="BS78" s="68"/>
      <c r="BT78" s="68"/>
      <c r="BU78" s="68"/>
      <c r="BV78" s="68"/>
      <c r="BW78" s="68"/>
      <c r="BX78" s="68"/>
      <c r="BY78" s="68"/>
      <c r="BZ78" s="6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7"/>
      <c r="BM79" s="68"/>
      <c r="BN79" s="68"/>
      <c r="BO79" s="68"/>
      <c r="BP79" s="68"/>
      <c r="BQ79" s="68"/>
      <c r="BR79" s="68"/>
      <c r="BS79" s="68"/>
      <c r="BT79" s="68"/>
      <c r="BU79" s="68"/>
      <c r="BV79" s="68"/>
      <c r="BW79" s="68"/>
      <c r="BX79" s="68"/>
      <c r="BY79" s="68"/>
      <c r="BZ79" s="6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7"/>
      <c r="BM80" s="68"/>
      <c r="BN80" s="68"/>
      <c r="BO80" s="68"/>
      <c r="BP80" s="68"/>
      <c r="BQ80" s="68"/>
      <c r="BR80" s="68"/>
      <c r="BS80" s="68"/>
      <c r="BT80" s="68"/>
      <c r="BU80" s="68"/>
      <c r="BV80" s="68"/>
      <c r="BW80" s="68"/>
      <c r="BX80" s="68"/>
      <c r="BY80" s="68"/>
      <c r="BZ80" s="6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7"/>
      <c r="BM81" s="68"/>
      <c r="BN81" s="68"/>
      <c r="BO81" s="68"/>
      <c r="BP81" s="68"/>
      <c r="BQ81" s="68"/>
      <c r="BR81" s="68"/>
      <c r="BS81" s="68"/>
      <c r="BT81" s="68"/>
      <c r="BU81" s="68"/>
      <c r="BV81" s="68"/>
      <c r="BW81" s="68"/>
      <c r="BX81" s="68"/>
      <c r="BY81" s="68"/>
      <c r="BZ81" s="6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0"/>
      <c r="BM82" s="71"/>
      <c r="BN82" s="71"/>
      <c r="BO82" s="71"/>
      <c r="BP82" s="71"/>
      <c r="BQ82" s="71"/>
      <c r="BR82" s="71"/>
      <c r="BS82" s="71"/>
      <c r="BT82" s="71"/>
      <c r="BU82" s="71"/>
      <c r="BV82" s="71"/>
      <c r="BW82" s="71"/>
      <c r="BX82" s="71"/>
      <c r="BY82" s="71"/>
      <c r="BZ82" s="72"/>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H+vsYkJEj8GeUyig+XuK4l3AvlAfE26tUs+mKXhaRiWJvfvd8aVWA0FDKzklWP0RxQ/M1rLrcgOjXj34cp+Fw==" saltValue="E6x7gYEJjoLOBqj9eGFXY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261009</v>
      </c>
      <c r="D6" s="19">
        <f t="shared" si="3"/>
        <v>46</v>
      </c>
      <c r="E6" s="19">
        <f t="shared" si="3"/>
        <v>17</v>
      </c>
      <c r="F6" s="19">
        <f t="shared" si="3"/>
        <v>1</v>
      </c>
      <c r="G6" s="19">
        <f t="shared" si="3"/>
        <v>0</v>
      </c>
      <c r="H6" s="19" t="str">
        <f t="shared" si="3"/>
        <v>京都府　京都市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61.57</v>
      </c>
      <c r="P6" s="20">
        <f t="shared" si="3"/>
        <v>99.12</v>
      </c>
      <c r="Q6" s="20">
        <f t="shared" si="3"/>
        <v>59.81</v>
      </c>
      <c r="R6" s="20">
        <f t="shared" si="3"/>
        <v>2013</v>
      </c>
      <c r="S6" s="20">
        <f t="shared" si="3"/>
        <v>1385190</v>
      </c>
      <c r="T6" s="20">
        <f t="shared" si="3"/>
        <v>827.83</v>
      </c>
      <c r="U6" s="20">
        <f t="shared" si="3"/>
        <v>1673.28</v>
      </c>
      <c r="V6" s="20">
        <f t="shared" si="3"/>
        <v>1369700</v>
      </c>
      <c r="W6" s="20">
        <f t="shared" si="3"/>
        <v>153.06</v>
      </c>
      <c r="X6" s="20">
        <f t="shared" si="3"/>
        <v>8948.7800000000007</v>
      </c>
      <c r="Y6" s="21">
        <f>IF(Y7="",NA(),Y7)</f>
        <v>110.1</v>
      </c>
      <c r="Z6" s="21">
        <f t="shared" ref="Z6:AH6" si="4">IF(Z7="",NA(),Z7)</f>
        <v>110.33</v>
      </c>
      <c r="AA6" s="21">
        <f t="shared" si="4"/>
        <v>106.94</v>
      </c>
      <c r="AB6" s="21">
        <f t="shared" si="4"/>
        <v>108.41</v>
      </c>
      <c r="AC6" s="21">
        <f t="shared" si="4"/>
        <v>107.78</v>
      </c>
      <c r="AD6" s="21">
        <f t="shared" si="4"/>
        <v>109.5</v>
      </c>
      <c r="AE6" s="21">
        <f t="shared" si="4"/>
        <v>108.24</v>
      </c>
      <c r="AF6" s="21">
        <f t="shared" si="4"/>
        <v>105.16</v>
      </c>
      <c r="AG6" s="21">
        <f t="shared" si="4"/>
        <v>106.23</v>
      </c>
      <c r="AH6" s="21">
        <f t="shared" si="4"/>
        <v>104.46</v>
      </c>
      <c r="AI6" s="20" t="str">
        <f>IF(AI7="","",IF(AI7="-","【-】","【"&amp;SUBSTITUTE(TEXT(AI7,"#,##0.00"),"-","△")&amp;"】"))</f>
        <v>【106.11】</v>
      </c>
      <c r="AJ6" s="20">
        <f>IF(AJ7="",NA(),AJ7)</f>
        <v>0</v>
      </c>
      <c r="AK6" s="20">
        <f t="shared" ref="AK6:AS6" si="5">IF(AK7="",NA(),AK7)</f>
        <v>0</v>
      </c>
      <c r="AL6" s="20">
        <f t="shared" si="5"/>
        <v>0</v>
      </c>
      <c r="AM6" s="20">
        <f t="shared" si="5"/>
        <v>0</v>
      </c>
      <c r="AN6" s="20">
        <f t="shared" si="5"/>
        <v>0</v>
      </c>
      <c r="AO6" s="21">
        <f t="shared" si="5"/>
        <v>0.01</v>
      </c>
      <c r="AP6" s="20">
        <f t="shared" si="5"/>
        <v>0</v>
      </c>
      <c r="AQ6" s="20">
        <f t="shared" si="5"/>
        <v>0</v>
      </c>
      <c r="AR6" s="20">
        <f t="shared" si="5"/>
        <v>0</v>
      </c>
      <c r="AS6" s="20">
        <f t="shared" si="5"/>
        <v>0</v>
      </c>
      <c r="AT6" s="20" t="str">
        <f>IF(AT7="","",IF(AT7="-","【-】","【"&amp;SUBSTITUTE(TEXT(AT7,"#,##0.00"),"-","△")&amp;"】"))</f>
        <v>【3.15】</v>
      </c>
      <c r="AU6" s="21">
        <f>IF(AU7="",NA(),AU7)</f>
        <v>47.42</v>
      </c>
      <c r="AV6" s="21">
        <f t="shared" ref="AV6:BD6" si="6">IF(AV7="",NA(),AV7)</f>
        <v>49.4</v>
      </c>
      <c r="AW6" s="21">
        <f t="shared" si="6"/>
        <v>47.42</v>
      </c>
      <c r="AX6" s="21">
        <f t="shared" si="6"/>
        <v>47.85</v>
      </c>
      <c r="AY6" s="21">
        <f t="shared" si="6"/>
        <v>51.59</v>
      </c>
      <c r="AZ6" s="21">
        <f t="shared" si="6"/>
        <v>70.08</v>
      </c>
      <c r="BA6" s="21">
        <f t="shared" si="6"/>
        <v>72.92</v>
      </c>
      <c r="BB6" s="21">
        <f t="shared" si="6"/>
        <v>71.39</v>
      </c>
      <c r="BC6" s="21">
        <f t="shared" si="6"/>
        <v>74.09</v>
      </c>
      <c r="BD6" s="21">
        <f t="shared" si="6"/>
        <v>71.900000000000006</v>
      </c>
      <c r="BE6" s="20" t="str">
        <f>IF(BE7="","",IF(BE7="-","【-】","【"&amp;SUBSTITUTE(TEXT(BE7,"#,##0.00"),"-","△")&amp;"】"))</f>
        <v>【73.44】</v>
      </c>
      <c r="BF6" s="21">
        <f>IF(BF7="",NA(),BF7)</f>
        <v>467.46</v>
      </c>
      <c r="BG6" s="21">
        <f t="shared" ref="BG6:BO6" si="7">IF(BG7="",NA(),BG7)</f>
        <v>454.35</v>
      </c>
      <c r="BH6" s="21">
        <f t="shared" si="7"/>
        <v>470.71</v>
      </c>
      <c r="BI6" s="21">
        <f t="shared" si="7"/>
        <v>457.71</v>
      </c>
      <c r="BJ6" s="21">
        <f t="shared" si="7"/>
        <v>441.01</v>
      </c>
      <c r="BK6" s="21">
        <f t="shared" si="7"/>
        <v>537.13</v>
      </c>
      <c r="BL6" s="21">
        <f t="shared" si="7"/>
        <v>531.38</v>
      </c>
      <c r="BM6" s="21">
        <f t="shared" si="7"/>
        <v>551.04</v>
      </c>
      <c r="BN6" s="21">
        <f t="shared" si="7"/>
        <v>523.58000000000004</v>
      </c>
      <c r="BO6" s="21">
        <f t="shared" si="7"/>
        <v>508.99</v>
      </c>
      <c r="BP6" s="20" t="str">
        <f>IF(BP7="","",IF(BP7="-","【-】","【"&amp;SUBSTITUTE(TEXT(BP7,"#,##0.00"),"-","△")&amp;"】"))</f>
        <v>【652.82】</v>
      </c>
      <c r="BQ6" s="21">
        <f>IF(BQ7="",NA(),BQ7)</f>
        <v>118.37</v>
      </c>
      <c r="BR6" s="21">
        <f t="shared" ref="BR6:BZ6" si="8">IF(BR7="",NA(),BR7)</f>
        <v>118.62</v>
      </c>
      <c r="BS6" s="21">
        <f t="shared" si="8"/>
        <v>111.38</v>
      </c>
      <c r="BT6" s="21">
        <f t="shared" si="8"/>
        <v>114.39</v>
      </c>
      <c r="BU6" s="21">
        <f t="shared" si="8"/>
        <v>112.65</v>
      </c>
      <c r="BV6" s="21">
        <f t="shared" si="8"/>
        <v>112.43</v>
      </c>
      <c r="BW6" s="21">
        <f t="shared" si="8"/>
        <v>110.92</v>
      </c>
      <c r="BX6" s="21">
        <f t="shared" si="8"/>
        <v>105.67</v>
      </c>
      <c r="BY6" s="21">
        <f t="shared" si="8"/>
        <v>105.37</v>
      </c>
      <c r="BZ6" s="21">
        <f t="shared" si="8"/>
        <v>99.93</v>
      </c>
      <c r="CA6" s="20" t="str">
        <f>IF(CA7="","",IF(CA7="-","【-】","【"&amp;SUBSTITUTE(TEXT(CA7,"#,##0.00"),"-","△")&amp;"】"))</f>
        <v>【97.61】</v>
      </c>
      <c r="CB6" s="21">
        <f>IF(CB7="",NA(),CB7)</f>
        <v>102.99</v>
      </c>
      <c r="CC6" s="21">
        <f t="shared" ref="CC6:CK6" si="9">IF(CC7="",NA(),CC7)</f>
        <v>102.36</v>
      </c>
      <c r="CD6" s="21">
        <f t="shared" si="9"/>
        <v>105.31</v>
      </c>
      <c r="CE6" s="21">
        <f t="shared" si="9"/>
        <v>102.97</v>
      </c>
      <c r="CF6" s="21">
        <f t="shared" si="9"/>
        <v>105.88</v>
      </c>
      <c r="CG6" s="21">
        <f t="shared" si="9"/>
        <v>118.55</v>
      </c>
      <c r="CH6" s="21">
        <f t="shared" si="9"/>
        <v>119.33</v>
      </c>
      <c r="CI6" s="21">
        <f t="shared" si="9"/>
        <v>118.72</v>
      </c>
      <c r="CJ6" s="21">
        <f t="shared" si="9"/>
        <v>120.5</v>
      </c>
      <c r="CK6" s="21">
        <f t="shared" si="9"/>
        <v>127.3</v>
      </c>
      <c r="CL6" s="20" t="str">
        <f>IF(CL7="","",IF(CL7="-","【-】","【"&amp;SUBSTITUTE(TEXT(CL7,"#,##0.00"),"-","△")&amp;"】"))</f>
        <v>【138.29】</v>
      </c>
      <c r="CM6" s="21">
        <f>IF(CM7="",NA(),CM7)</f>
        <v>58.68</v>
      </c>
      <c r="CN6" s="21">
        <f t="shared" ref="CN6:CV6" si="10">IF(CN7="",NA(),CN7)</f>
        <v>56.69</v>
      </c>
      <c r="CO6" s="21">
        <f t="shared" si="10"/>
        <v>56.69</v>
      </c>
      <c r="CP6" s="21">
        <f t="shared" si="10"/>
        <v>56.55</v>
      </c>
      <c r="CQ6" s="21">
        <f t="shared" si="10"/>
        <v>58.76</v>
      </c>
      <c r="CR6" s="21">
        <f t="shared" si="10"/>
        <v>57.38</v>
      </c>
      <c r="CS6" s="21">
        <f t="shared" si="10"/>
        <v>58.09</v>
      </c>
      <c r="CT6" s="21">
        <f t="shared" si="10"/>
        <v>58.16</v>
      </c>
      <c r="CU6" s="21">
        <f t="shared" si="10"/>
        <v>58.91</v>
      </c>
      <c r="CV6" s="21">
        <f t="shared" si="10"/>
        <v>58.31</v>
      </c>
      <c r="CW6" s="20" t="str">
        <f>IF(CW7="","",IF(CW7="-","【-】","【"&amp;SUBSTITUTE(TEXT(CW7,"#,##0.00"),"-","△")&amp;"】"))</f>
        <v>【59.10】</v>
      </c>
      <c r="CX6" s="21">
        <f>IF(CX7="",NA(),CX7)</f>
        <v>99.28</v>
      </c>
      <c r="CY6" s="21">
        <f t="shared" ref="CY6:DG6" si="11">IF(CY7="",NA(),CY7)</f>
        <v>99.33</v>
      </c>
      <c r="CZ6" s="21">
        <f t="shared" si="11"/>
        <v>99.38</v>
      </c>
      <c r="DA6" s="21">
        <f t="shared" si="11"/>
        <v>99.42</v>
      </c>
      <c r="DB6" s="21">
        <f t="shared" si="11"/>
        <v>99.44</v>
      </c>
      <c r="DC6" s="21">
        <f t="shared" si="11"/>
        <v>98.98</v>
      </c>
      <c r="DD6" s="21">
        <f t="shared" si="11"/>
        <v>99.01</v>
      </c>
      <c r="DE6" s="21">
        <f t="shared" si="11"/>
        <v>99.1</v>
      </c>
      <c r="DF6" s="21">
        <f t="shared" si="11"/>
        <v>99.16</v>
      </c>
      <c r="DG6" s="21">
        <f t="shared" si="11"/>
        <v>99.21</v>
      </c>
      <c r="DH6" s="20" t="str">
        <f>IF(DH7="","",IF(DH7="-","【-】","【"&amp;SUBSTITUTE(TEXT(DH7,"#,##0.00"),"-","△")&amp;"】"))</f>
        <v>【95.82】</v>
      </c>
      <c r="DI6" s="21">
        <f>IF(DI7="",NA(),DI7)</f>
        <v>52.27</v>
      </c>
      <c r="DJ6" s="21">
        <f t="shared" ref="DJ6:DR6" si="12">IF(DJ7="",NA(),DJ7)</f>
        <v>53.37</v>
      </c>
      <c r="DK6" s="21">
        <f t="shared" si="12"/>
        <v>54.26</v>
      </c>
      <c r="DL6" s="21">
        <f t="shared" si="12"/>
        <v>55.24</v>
      </c>
      <c r="DM6" s="21">
        <f t="shared" si="12"/>
        <v>56.3</v>
      </c>
      <c r="DN6" s="21">
        <f t="shared" si="12"/>
        <v>47.06</v>
      </c>
      <c r="DO6" s="21">
        <f t="shared" si="12"/>
        <v>48.25</v>
      </c>
      <c r="DP6" s="21">
        <f t="shared" si="12"/>
        <v>49.35</v>
      </c>
      <c r="DQ6" s="21">
        <f t="shared" si="12"/>
        <v>50.38</v>
      </c>
      <c r="DR6" s="21">
        <f t="shared" si="12"/>
        <v>51.54</v>
      </c>
      <c r="DS6" s="20" t="str">
        <f>IF(DS7="","",IF(DS7="-","【-】","【"&amp;SUBSTITUTE(TEXT(DS7,"#,##0.00"),"-","△")&amp;"】"))</f>
        <v>【39.74】</v>
      </c>
      <c r="DT6" s="21">
        <f>IF(DT7="",NA(),DT7)</f>
        <v>16.75</v>
      </c>
      <c r="DU6" s="21">
        <f t="shared" ref="DU6:EC6" si="13">IF(DU7="",NA(),DU7)</f>
        <v>17.25</v>
      </c>
      <c r="DV6" s="21">
        <f t="shared" si="13"/>
        <v>18.03</v>
      </c>
      <c r="DW6" s="21">
        <f t="shared" si="13"/>
        <v>19.07</v>
      </c>
      <c r="DX6" s="21">
        <f t="shared" si="13"/>
        <v>20.399999999999999</v>
      </c>
      <c r="DY6" s="21">
        <f t="shared" si="13"/>
        <v>9.6300000000000008</v>
      </c>
      <c r="DZ6" s="21">
        <f t="shared" si="13"/>
        <v>10.76</v>
      </c>
      <c r="EA6" s="21">
        <f t="shared" si="13"/>
        <v>12.06</v>
      </c>
      <c r="EB6" s="21">
        <f t="shared" si="13"/>
        <v>13.41</v>
      </c>
      <c r="EC6" s="21">
        <f t="shared" si="13"/>
        <v>15.06</v>
      </c>
      <c r="ED6" s="20" t="str">
        <f>IF(ED7="","",IF(ED7="-","【-】","【"&amp;SUBSTITUTE(TEXT(ED7,"#,##0.00"),"-","△")&amp;"】"))</f>
        <v>【7.62】</v>
      </c>
      <c r="EE6" s="21">
        <f>IF(EE7="",NA(),EE7)</f>
        <v>0.26</v>
      </c>
      <c r="EF6" s="21">
        <f t="shared" ref="EF6:EN6" si="14">IF(EF7="",NA(),EF7)</f>
        <v>0.33</v>
      </c>
      <c r="EG6" s="21">
        <f t="shared" si="14"/>
        <v>0.28999999999999998</v>
      </c>
      <c r="EH6" s="21">
        <f t="shared" si="14"/>
        <v>0.24</v>
      </c>
      <c r="EI6" s="21">
        <f t="shared" si="14"/>
        <v>0.27</v>
      </c>
      <c r="EJ6" s="21">
        <f t="shared" si="14"/>
        <v>0.39</v>
      </c>
      <c r="EK6" s="21">
        <f t="shared" si="14"/>
        <v>0.41</v>
      </c>
      <c r="EL6" s="21">
        <f t="shared" si="14"/>
        <v>0.41</v>
      </c>
      <c r="EM6" s="21">
        <f t="shared" si="14"/>
        <v>0.45</v>
      </c>
      <c r="EN6" s="21">
        <f t="shared" si="14"/>
        <v>0.44</v>
      </c>
      <c r="EO6" s="20" t="str">
        <f>IF(EO7="","",IF(EO7="-","【-】","【"&amp;SUBSTITUTE(TEXT(EO7,"#,##0.00"),"-","△")&amp;"】"))</f>
        <v>【0.23】</v>
      </c>
    </row>
    <row r="7" spans="1:148" s="22" customFormat="1" x14ac:dyDescent="0.15">
      <c r="A7" s="14"/>
      <c r="B7" s="23">
        <v>2022</v>
      </c>
      <c r="C7" s="23">
        <v>261009</v>
      </c>
      <c r="D7" s="23">
        <v>46</v>
      </c>
      <c r="E7" s="23">
        <v>17</v>
      </c>
      <c r="F7" s="23">
        <v>1</v>
      </c>
      <c r="G7" s="23">
        <v>0</v>
      </c>
      <c r="H7" s="23" t="s">
        <v>96</v>
      </c>
      <c r="I7" s="23" t="s">
        <v>97</v>
      </c>
      <c r="J7" s="23" t="s">
        <v>98</v>
      </c>
      <c r="K7" s="23" t="s">
        <v>99</v>
      </c>
      <c r="L7" s="23" t="s">
        <v>100</v>
      </c>
      <c r="M7" s="23" t="s">
        <v>101</v>
      </c>
      <c r="N7" s="24" t="s">
        <v>102</v>
      </c>
      <c r="O7" s="24">
        <v>61.57</v>
      </c>
      <c r="P7" s="24">
        <v>99.12</v>
      </c>
      <c r="Q7" s="24">
        <v>59.81</v>
      </c>
      <c r="R7" s="24">
        <v>2013</v>
      </c>
      <c r="S7" s="24">
        <v>1385190</v>
      </c>
      <c r="T7" s="24">
        <v>827.83</v>
      </c>
      <c r="U7" s="24">
        <v>1673.28</v>
      </c>
      <c r="V7" s="24">
        <v>1369700</v>
      </c>
      <c r="W7" s="24">
        <v>153.06</v>
      </c>
      <c r="X7" s="24">
        <v>8948.7800000000007</v>
      </c>
      <c r="Y7" s="24">
        <v>110.1</v>
      </c>
      <c r="Z7" s="24">
        <v>110.33</v>
      </c>
      <c r="AA7" s="24">
        <v>106.94</v>
      </c>
      <c r="AB7" s="24">
        <v>108.41</v>
      </c>
      <c r="AC7" s="24">
        <v>107.78</v>
      </c>
      <c r="AD7" s="24">
        <v>109.5</v>
      </c>
      <c r="AE7" s="24">
        <v>108.24</v>
      </c>
      <c r="AF7" s="24">
        <v>105.16</v>
      </c>
      <c r="AG7" s="24">
        <v>106.23</v>
      </c>
      <c r="AH7" s="24">
        <v>104.46</v>
      </c>
      <c r="AI7" s="24">
        <v>106.11</v>
      </c>
      <c r="AJ7" s="24">
        <v>0</v>
      </c>
      <c r="AK7" s="24">
        <v>0</v>
      </c>
      <c r="AL7" s="24">
        <v>0</v>
      </c>
      <c r="AM7" s="24">
        <v>0</v>
      </c>
      <c r="AN7" s="24">
        <v>0</v>
      </c>
      <c r="AO7" s="24">
        <v>0.01</v>
      </c>
      <c r="AP7" s="24">
        <v>0</v>
      </c>
      <c r="AQ7" s="24">
        <v>0</v>
      </c>
      <c r="AR7" s="24">
        <v>0</v>
      </c>
      <c r="AS7" s="24">
        <v>0</v>
      </c>
      <c r="AT7" s="24">
        <v>3.15</v>
      </c>
      <c r="AU7" s="24">
        <v>47.42</v>
      </c>
      <c r="AV7" s="24">
        <v>49.4</v>
      </c>
      <c r="AW7" s="24">
        <v>47.42</v>
      </c>
      <c r="AX7" s="24">
        <v>47.85</v>
      </c>
      <c r="AY7" s="24">
        <v>51.59</v>
      </c>
      <c r="AZ7" s="24">
        <v>70.08</v>
      </c>
      <c r="BA7" s="24">
        <v>72.92</v>
      </c>
      <c r="BB7" s="24">
        <v>71.39</v>
      </c>
      <c r="BC7" s="24">
        <v>74.09</v>
      </c>
      <c r="BD7" s="24">
        <v>71.900000000000006</v>
      </c>
      <c r="BE7" s="24">
        <v>73.44</v>
      </c>
      <c r="BF7" s="24">
        <v>467.46</v>
      </c>
      <c r="BG7" s="24">
        <v>454.35</v>
      </c>
      <c r="BH7" s="24">
        <v>470.71</v>
      </c>
      <c r="BI7" s="24">
        <v>457.71</v>
      </c>
      <c r="BJ7" s="24">
        <v>441.01</v>
      </c>
      <c r="BK7" s="24">
        <v>537.13</v>
      </c>
      <c r="BL7" s="24">
        <v>531.38</v>
      </c>
      <c r="BM7" s="24">
        <v>551.04</v>
      </c>
      <c r="BN7" s="24">
        <v>523.58000000000004</v>
      </c>
      <c r="BO7" s="24">
        <v>508.99</v>
      </c>
      <c r="BP7" s="24">
        <v>652.82000000000005</v>
      </c>
      <c r="BQ7" s="24">
        <v>118.37</v>
      </c>
      <c r="BR7" s="24">
        <v>118.62</v>
      </c>
      <c r="BS7" s="24">
        <v>111.38</v>
      </c>
      <c r="BT7" s="24">
        <v>114.39</v>
      </c>
      <c r="BU7" s="24">
        <v>112.65</v>
      </c>
      <c r="BV7" s="24">
        <v>112.43</v>
      </c>
      <c r="BW7" s="24">
        <v>110.92</v>
      </c>
      <c r="BX7" s="24">
        <v>105.67</v>
      </c>
      <c r="BY7" s="24">
        <v>105.37</v>
      </c>
      <c r="BZ7" s="24">
        <v>99.93</v>
      </c>
      <c r="CA7" s="24">
        <v>97.61</v>
      </c>
      <c r="CB7" s="24">
        <v>102.99</v>
      </c>
      <c r="CC7" s="24">
        <v>102.36</v>
      </c>
      <c r="CD7" s="24">
        <v>105.31</v>
      </c>
      <c r="CE7" s="24">
        <v>102.97</v>
      </c>
      <c r="CF7" s="24">
        <v>105.88</v>
      </c>
      <c r="CG7" s="24">
        <v>118.55</v>
      </c>
      <c r="CH7" s="24">
        <v>119.33</v>
      </c>
      <c r="CI7" s="24">
        <v>118.72</v>
      </c>
      <c r="CJ7" s="24">
        <v>120.5</v>
      </c>
      <c r="CK7" s="24">
        <v>127.3</v>
      </c>
      <c r="CL7" s="24">
        <v>138.29</v>
      </c>
      <c r="CM7" s="24">
        <v>58.68</v>
      </c>
      <c r="CN7" s="24">
        <v>56.69</v>
      </c>
      <c r="CO7" s="24">
        <v>56.69</v>
      </c>
      <c r="CP7" s="24">
        <v>56.55</v>
      </c>
      <c r="CQ7" s="24">
        <v>58.76</v>
      </c>
      <c r="CR7" s="24">
        <v>57.38</v>
      </c>
      <c r="CS7" s="24">
        <v>58.09</v>
      </c>
      <c r="CT7" s="24">
        <v>58.16</v>
      </c>
      <c r="CU7" s="24">
        <v>58.91</v>
      </c>
      <c r="CV7" s="24">
        <v>58.31</v>
      </c>
      <c r="CW7" s="24">
        <v>59.1</v>
      </c>
      <c r="CX7" s="24">
        <v>99.28</v>
      </c>
      <c r="CY7" s="24">
        <v>99.33</v>
      </c>
      <c r="CZ7" s="24">
        <v>99.38</v>
      </c>
      <c r="DA7" s="24">
        <v>99.42</v>
      </c>
      <c r="DB7" s="24">
        <v>99.44</v>
      </c>
      <c r="DC7" s="24">
        <v>98.98</v>
      </c>
      <c r="DD7" s="24">
        <v>99.01</v>
      </c>
      <c r="DE7" s="24">
        <v>99.1</v>
      </c>
      <c r="DF7" s="24">
        <v>99.16</v>
      </c>
      <c r="DG7" s="24">
        <v>99.21</v>
      </c>
      <c r="DH7" s="24">
        <v>95.82</v>
      </c>
      <c r="DI7" s="24">
        <v>52.27</v>
      </c>
      <c r="DJ7" s="24">
        <v>53.37</v>
      </c>
      <c r="DK7" s="24">
        <v>54.26</v>
      </c>
      <c r="DL7" s="24">
        <v>55.24</v>
      </c>
      <c r="DM7" s="24">
        <v>56.3</v>
      </c>
      <c r="DN7" s="24">
        <v>47.06</v>
      </c>
      <c r="DO7" s="24">
        <v>48.25</v>
      </c>
      <c r="DP7" s="24">
        <v>49.35</v>
      </c>
      <c r="DQ7" s="24">
        <v>50.38</v>
      </c>
      <c r="DR7" s="24">
        <v>51.54</v>
      </c>
      <c r="DS7" s="24">
        <v>39.74</v>
      </c>
      <c r="DT7" s="24">
        <v>16.75</v>
      </c>
      <c r="DU7" s="24">
        <v>17.25</v>
      </c>
      <c r="DV7" s="24">
        <v>18.03</v>
      </c>
      <c r="DW7" s="24">
        <v>19.07</v>
      </c>
      <c r="DX7" s="24">
        <v>20.399999999999999</v>
      </c>
      <c r="DY7" s="24">
        <v>9.6300000000000008</v>
      </c>
      <c r="DZ7" s="24">
        <v>10.76</v>
      </c>
      <c r="EA7" s="24">
        <v>12.06</v>
      </c>
      <c r="EB7" s="24">
        <v>13.41</v>
      </c>
      <c r="EC7" s="24">
        <v>15.06</v>
      </c>
      <c r="ED7" s="24">
        <v>7.62</v>
      </c>
      <c r="EE7" s="24">
        <v>0.26</v>
      </c>
      <c r="EF7" s="24">
        <v>0.33</v>
      </c>
      <c r="EG7" s="24">
        <v>0.28999999999999998</v>
      </c>
      <c r="EH7" s="24">
        <v>0.24</v>
      </c>
      <c r="EI7" s="24">
        <v>0.27</v>
      </c>
      <c r="EJ7" s="24">
        <v>0.39</v>
      </c>
      <c r="EK7" s="24">
        <v>0.41</v>
      </c>
      <c r="EL7" s="24">
        <v>0.41</v>
      </c>
      <c r="EM7" s="24">
        <v>0.45</v>
      </c>
      <c r="EN7" s="24">
        <v>0.44</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2024-02-01T04:32:21Z</cp:lastPrinted>
  <dcterms:created xsi:type="dcterms:W3CDTF">2023-12-12T00:48:29Z</dcterms:created>
  <dcterms:modified xsi:type="dcterms:W3CDTF">2024-02-01T04:32:36Z</dcterms:modified>
  <cp:category/>
</cp:coreProperties>
</file>