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9 R05（R04年度決算分）\03 回答（黒字）\"/>
    </mc:Choice>
  </mc:AlternateContent>
  <workbookProtection workbookAlgorithmName="SHA-512" workbookHashValue="KuYRQrqhMQWuZv2+7+M+clmV7OUhRGHmE9jhQU2Qq4RWJlMakScdwqE1Lp3JtNubp1ih7Y1f+/mxyDmNFTDdDw==" workbookSaltValue="HoCwok7mZuWYncGybJaNn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<sst xmlns="http://schemas.openxmlformats.org/spreadsheetml/2006/main" count="231" uniqueCount="117">
  <si>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</si>
  <si>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</si>
  <si>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</si>
  <si>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</si>
  <si>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</si>
  <si>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</si>
  <si>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</si>
  <si>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</si>
  <si>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</si>
  <si>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</si>
  <si>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</si>
  <si>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</si>
  <si>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</si>
  <si>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</si>
  <si>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</si>
  <si>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</si>
  <si>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</si>
  <si>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</si>
  <si>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</si>
  <si>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</si>
  <si>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</si>
  <si>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</si>
  <si>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</si>
  <si>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</si>
  <si>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</si>
  <si>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</si>
  <si>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</si>
  <si>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</si>
  <si>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</si>
  <si>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</si>
  <si>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</si>
  <si>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</si>
  <si>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</si>
  <si>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</si>
  <si>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</si>
  <si>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</si>
  <si>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</si>
  <si>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</si>
  <si>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</si>
  <si>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</si>
  <si>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</si>
  <si>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</si>
  <si>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</si>
  <si>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</si>
  <si>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</si>
  <si>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</si>
  <si>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</si>
  <si>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</si>
  <si>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</si>
  <si>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</si>
  <si>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</si>
  <si>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</si>
  <si>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</si>
  <si>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</si>
  <si>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</si>
  <si>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</si>
  <si>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</si>
  <si>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</si>
  <si>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</si>
  <si>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</si>
  <si>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</si>
  <si>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</si>
  <si>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</si>
  <si>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</si>
  <si>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</si>
  <si>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</si>
  <si>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</si>
  <si>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</si>
  <si>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</si>
  <si>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</si>
  <si>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</si>
  <si>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</si>
  <si>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</si>
  <si>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</si>
  <si>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</si>
  <si>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</si>
  <si>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</si>
  <si>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</si>
  <si>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</si>
  <si>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</si>
  <si>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</si>
  <si>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</si>
  <si>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</si>
  <si>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</si>
  <si>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</si>
  <si>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</si>
  <si>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</si>
  <si>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</si>
  <si>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</si>
  <si>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</si>
  <si>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</si>
  <si>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</si>
  <si>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</si>
  <si>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</si>
  <si>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</si>
  <si>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</si>
  <si>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</si>
  <si>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</si>
  <si>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</si>
  <si>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</si>
  <si>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</si>
  <si>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</si>
  <si>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</si>
  <si>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</si>
  <si>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</si>
  <si>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</si>
  <si>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</si>
  <si>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</si>
  <si>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</si>
  <si>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</si>
  <si>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</si>
  <si>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</si>
  <si>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</si>
  <si>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</si>
  <si>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○「①有形固定資産減価償却率」、「②管渠老朽化率」が類似団体平均値を上回っており、管渠においては、令和4年度末時点で標準的な耐用年数（50年）を超過しているものが20％を超えている状況にある。
○そのような状況において、老朽化した管路等の管更生や布設替えを進めたため、令和4年度の「③管渠改善率」は、類似団体平均値を下回ったものの、維持管理延長、改善延長ともに微増したことから前年度と比べ上昇した。引き続き、改築更新を進めていく。
○本市では、昭和50年代～平成初期に布設した大量の管路が順次更新時期を迎えることから、今後、老朽化対策にこれまで以上の財源の確保が必要となる。
</t>
    <phoneticPr fontId="4"/>
  </si>
  <si>
    <t xml:space="preserve">○管渠老朽化率が他都市よりも高い水準にあり、また、管渠改善率は低い水準となっており、効率的な改築更新により更新を進める必要がある。
○今後も節水型社会の定着や人口減少等により水需要の減少が見込まれるほか、昭和50年代～平成初期に布設した大量の管路が順次更新時期を迎えるなど厳しい経営環境が続くことが見込まれる。
○これらを踏まえ、「京都市上下水道事業経営ビジョン（2018-2027）京（みやこ）の水ビジョン-あすをつくる-」及びその後期５か年の計画である「京都市上下水道事業 中期経営プラン（2023-2027）」に基づき、浸水対策や改築更新などの事業を着実に推進しつつ、業務執行体制の効率化や財務体質の強化、施設マネジメント等の取組を進め、長期的な視点に立った経営を進める。
</t>
    <phoneticPr fontId="4"/>
  </si>
  <si>
    <t xml:space="preserve">○直近の5年間においては、各経営指標で類似団体平均値と比べて概ね良好な状況にある。
○「①経常収支比率」は、電気料金をはじめとする物価高騰の影響等により経常費用が増加したため、対前年度比では低下している。
○処理能力に対する1日の平均処理水量の割合を示した「⑦施設利用率」は、施設規模の見直しにより処理能力が減少したこと等から約59％となり、類似団体平均値を上回っている。
○「③流動比率」は、翌年度（令和5年度）償還予定の企業債が減少したことにより、流動負債の減少幅が大きくなったことから、令和4年度は前年度比で上昇したが、類似団体平均値を下回っている。なお、資金不足は発生していない。
○平成29年度から公共下水道事業と特定環境保全公共下水道事業との経営統合を行い、一体的な運営を行っている。
</t>
    <rPh sb="171" eb="175">
      <t>ルイジダンタイ</t>
    </rPh>
    <rPh sb="175" eb="178">
      <t>ヘイキンチ</t>
    </rPh>
    <rPh sb="179" eb="18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</si>
</sst>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0.26</c:v>
                </c:pt>
                <c:pt idx="1">
                  <c:v>0.33</c:v>
                </c:pt>
                <c:pt idx="2">
                  <c:v>0.28999999999999998</c:v>
                </c:pt>
                <c:pt idx="3">
                  <c:v>0.24</c:v>
                </c:pt>
                <c:pt idx="4">
                  <c:v>0.27</c:v>
                </c:pt>
              </c:numCache>
            </c:numRef>
          </c:val>
          <c:extLst xmlns:c16r2="http://schemas.microsoft.com/office/drawing/2015/06/chart">
            <c:ext xmlns:c16="http://schemas.microsoft.com/office/drawing/2014/chart" uri="{C3380CC4-5D6E-409C-BE32-E72D297353CC}">
              <c16:uniqueId val="{00000000-75D2-41AB-BA47-A98B5D4575A9}"/>
            </c:ext>
          </c:extLst>
        </c:ser>
        <c:dLbls>
          <c:showLegendKey val="0"/>
          <c:showVal val="0"/>
          <c:showCatName val="0"/>
          <c:showSerName val="0"/>
          <c:showPercent val="0"/>
          <c:showBubbleSize val="0"/>
        </c:dLbls>
        <c:gapWidth val="150"/>
        <c:axId val="43177680"/>
        <c:axId val="4317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xmlns:c16r2="http://schemas.microsoft.com/office/drawing/2015/06/chart">
            <c:ext xmlns:c16="http://schemas.microsoft.com/office/drawing/2014/chart" uri="{C3380CC4-5D6E-409C-BE32-E72D297353CC}">
              <c16:uniqueId val="{00000001-75D2-41AB-BA47-A98B5D4575A9}"/>
            </c:ext>
          </c:extLst>
        </c:ser>
        <c:dLbls>
          <c:showLegendKey val="0"/>
          <c:showVal val="0"/>
          <c:showCatName val="0"/>
          <c:showSerName val="0"/>
          <c:showPercent val="0"/>
          <c:showBubbleSize val="0"/>
        </c:dLbls>
        <c:marker val="1"/>
        <c:smooth val="0"/>
        <c:axId val="43177680"/>
        <c:axId val="43171408"/>
      </c:lineChart>
      <c:dateAx>
        <c:axId val="43177680"/>
        <c:scaling>
          <c:orientation val="minMax"/>
        </c:scaling>
        <c:delete val="1"/>
        <c:axPos val="b"/>
        <c:numFmt formatCode="&quot;H&quot;yy" sourceLinked="1"/>
        <c:majorTickMark val="none"/>
        <c:minorTickMark val="none"/>
        <c:tickLblPos val="none"/>
        <c:crossAx val="43171408"/>
        <c:crosses val="autoZero"/>
        <c:auto val="1"/>
        <c:lblOffset val="100"/>
        <c:baseTimeUnit val="years"/>
      </c:dateAx>
      <c:valAx>
        <c:axId val="431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58.68</c:v>
                </c:pt>
                <c:pt idx="1">
                  <c:v>56.69</c:v>
                </c:pt>
                <c:pt idx="2">
                  <c:v>56.69</c:v>
                </c:pt>
                <c:pt idx="3">
                  <c:v>56.55</c:v>
                </c:pt>
                <c:pt idx="4">
                  <c:v>58.76</c:v>
                </c:pt>
              </c:numCache>
            </c:numRef>
          </c:val>
          <c:extLst xmlns:c16r2="http://schemas.microsoft.com/office/drawing/2015/06/chart">
            <c:ext xmlns:c16="http://schemas.microsoft.com/office/drawing/2014/chart" uri="{C3380CC4-5D6E-409C-BE32-E72D297353CC}">
              <c16:uniqueId val="{00000000-1D4D-40D2-BFA3-BF1304CAA229}"/>
            </c:ext>
          </c:extLst>
        </c:ser>
        <c:dLbls>
          <c:showLegendKey val="0"/>
          <c:showVal val="0"/>
          <c:showCatName val="0"/>
          <c:showSerName val="0"/>
          <c:showPercent val="0"/>
          <c:showBubbleSize val="0"/>
        </c:dLbls>
        <c:gapWidth val="150"/>
        <c:axId val="130135128"/>
        <c:axId val="1301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xmlns:c16r2="http://schemas.microsoft.com/office/drawing/2015/06/chart">
            <c:ext xmlns:c16="http://schemas.microsoft.com/office/drawing/2014/chart" uri="{C3380CC4-5D6E-409C-BE32-E72D297353CC}">
              <c16:uniqueId val="{00000001-1D4D-40D2-BFA3-BF1304CAA229}"/>
            </c:ext>
          </c:extLst>
        </c:ser>
        <c:dLbls>
          <c:showLegendKey val="0"/>
          <c:showVal val="0"/>
          <c:showCatName val="0"/>
          <c:showSerName val="0"/>
          <c:showPercent val="0"/>
          <c:showBubbleSize val="0"/>
        </c:dLbls>
        <c:marker val="1"/>
        <c:smooth val="0"/>
        <c:axId val="130135128"/>
        <c:axId val="130135520"/>
      </c:lineChart>
      <c:dateAx>
        <c:axId val="130135128"/>
        <c:scaling>
          <c:orientation val="minMax"/>
        </c:scaling>
        <c:delete val="1"/>
        <c:axPos val="b"/>
        <c:numFmt formatCode="&quot;H&quot;yy" sourceLinked="1"/>
        <c:majorTickMark val="none"/>
        <c:minorTickMark val="none"/>
        <c:tickLblPos val="none"/>
        <c:crossAx val="130135520"/>
        <c:crosses val="autoZero"/>
        <c:auto val="1"/>
        <c:lblOffset val="100"/>
        <c:baseTimeUnit val="years"/>
      </c:dateAx>
      <c:valAx>
        <c:axId val="1301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99.28</c:v>
                </c:pt>
                <c:pt idx="1">
                  <c:v>99.33</c:v>
                </c:pt>
                <c:pt idx="2">
                  <c:v>99.38</c:v>
                </c:pt>
                <c:pt idx="3">
                  <c:v>99.42</c:v>
                </c:pt>
                <c:pt idx="4">
                  <c:v>99.44</c:v>
                </c:pt>
              </c:numCache>
            </c:numRef>
          </c:val>
          <c:extLst xmlns:c16r2="http://schemas.microsoft.com/office/drawing/2015/06/chart">
            <c:ext xmlns:c16="http://schemas.microsoft.com/office/drawing/2014/chart" uri="{C3380CC4-5D6E-409C-BE32-E72D297353CC}">
              <c16:uniqueId val="{00000000-D368-41E3-9F41-50C9BE7D5861}"/>
            </c:ext>
          </c:extLst>
        </c:ser>
        <c:dLbls>
          <c:showLegendKey val="0"/>
          <c:showVal val="0"/>
          <c:showCatName val="0"/>
          <c:showSerName val="0"/>
          <c:showPercent val="0"/>
          <c:showBubbleSize val="0"/>
        </c:dLbls>
        <c:gapWidth val="150"/>
        <c:axId val="130133168"/>
        <c:axId val="19187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xmlns:c16r2="http://schemas.microsoft.com/office/drawing/2015/06/chart">
            <c:ext xmlns:c16="http://schemas.microsoft.com/office/drawing/2014/chart" uri="{C3380CC4-5D6E-409C-BE32-E72D297353CC}">
              <c16:uniqueId val="{00000001-D368-41E3-9F41-50C9BE7D5861}"/>
            </c:ext>
          </c:extLst>
        </c:ser>
        <c:dLbls>
          <c:showLegendKey val="0"/>
          <c:showVal val="0"/>
          <c:showCatName val="0"/>
          <c:showSerName val="0"/>
          <c:showPercent val="0"/>
          <c:showBubbleSize val="0"/>
        </c:dLbls>
        <c:marker val="1"/>
        <c:smooth val="0"/>
        <c:axId val="130133168"/>
        <c:axId val="191874280"/>
      </c:lineChart>
      <c:dateAx>
        <c:axId val="130133168"/>
        <c:scaling>
          <c:orientation val="minMax"/>
        </c:scaling>
        <c:delete val="1"/>
        <c:axPos val="b"/>
        <c:numFmt formatCode="&quot;H&quot;yy" sourceLinked="1"/>
        <c:majorTickMark val="none"/>
        <c:minorTickMark val="none"/>
        <c:tickLblPos val="none"/>
        <c:crossAx val="191874280"/>
        <c:crosses val="autoZero"/>
        <c:auto val="1"/>
        <c:lblOffset val="100"/>
        <c:baseTimeUnit val="years"/>
      </c:dateAx>
      <c:valAx>
        <c:axId val="1918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c:v>
                </c:pt>
                <c:pt idx="1">
                  <c:v>110.33</c:v>
                </c:pt>
                <c:pt idx="2">
                  <c:v>106.94</c:v>
                </c:pt>
                <c:pt idx="3">
                  <c:v>108.41</c:v>
                </c:pt>
                <c:pt idx="4">
                  <c:v>107.78</c:v>
                </c:pt>
              </c:numCache>
            </c:numRef>
          </c:val>
          <c:extLst xmlns:c16r2="http://schemas.microsoft.com/office/drawing/2015/06/chart">
            <c:ext xmlns:c16="http://schemas.microsoft.com/office/drawing/2014/chart" uri="{C3380CC4-5D6E-409C-BE32-E72D297353CC}">
              <c16:uniqueId val="{00000000-69FC-45B7-87AF-7804E1239401}"/>
            </c:ext>
          </c:extLst>
        </c:ser>
        <c:dLbls>
          <c:showLegendKey val="0"/>
          <c:showVal val="0"/>
          <c:showCatName val="0"/>
          <c:showSerName val="0"/>
          <c:showPercent val="0"/>
          <c:showBubbleSize val="0"/>
        </c:dLbls>
        <c:gapWidth val="150"/>
        <c:axId val="43174936"/>
        <c:axId val="4317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xmlns:c16r2="http://schemas.microsoft.com/office/drawing/2015/06/chart">
            <c:ext xmlns:c16="http://schemas.microsoft.com/office/drawing/2014/chart" uri="{C3380CC4-5D6E-409C-BE32-E72D297353CC}">
              <c16:uniqueId val="{00000001-69FC-45B7-87AF-7804E1239401}"/>
            </c:ext>
          </c:extLst>
        </c:ser>
        <c:dLbls>
          <c:showLegendKey val="0"/>
          <c:showVal val="0"/>
          <c:showCatName val="0"/>
          <c:showSerName val="0"/>
          <c:showPercent val="0"/>
          <c:showBubbleSize val="0"/>
        </c:dLbls>
        <c:marker val="1"/>
        <c:smooth val="0"/>
        <c:axId val="43174936"/>
        <c:axId val="43173368"/>
      </c:lineChart>
      <c:dateAx>
        <c:axId val="43174936"/>
        <c:scaling>
          <c:orientation val="minMax"/>
        </c:scaling>
        <c:delete val="1"/>
        <c:axPos val="b"/>
        <c:numFmt formatCode="&quot;H&quot;yy" sourceLinked="1"/>
        <c:majorTickMark val="none"/>
        <c:minorTickMark val="none"/>
        <c:tickLblPos val="none"/>
        <c:crossAx val="43173368"/>
        <c:crosses val="autoZero"/>
        <c:auto val="1"/>
        <c:lblOffset val="100"/>
        <c:baseTimeUnit val="years"/>
      </c:dateAx>
      <c:valAx>
        <c:axId val="431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52.27</c:v>
                </c:pt>
                <c:pt idx="1">
                  <c:v>53.37</c:v>
                </c:pt>
                <c:pt idx="2">
                  <c:v>54.26</c:v>
                </c:pt>
                <c:pt idx="3">
                  <c:v>55.24</c:v>
                </c:pt>
                <c:pt idx="4">
                  <c:v>56.3</c:v>
                </c:pt>
              </c:numCache>
            </c:numRef>
          </c:val>
          <c:extLst xmlns:c16r2="http://schemas.microsoft.com/office/drawing/2015/06/chart">
            <c:ext xmlns:c16="http://schemas.microsoft.com/office/drawing/2014/chart" uri="{C3380CC4-5D6E-409C-BE32-E72D297353CC}">
              <c16:uniqueId val="{00000000-CB19-4EBB-AAE0-EDF963AB8E97}"/>
            </c:ext>
          </c:extLst>
        </c:ser>
        <c:dLbls>
          <c:showLegendKey val="0"/>
          <c:showVal val="0"/>
          <c:showCatName val="0"/>
          <c:showSerName val="0"/>
          <c:showPercent val="0"/>
          <c:showBubbleSize val="0"/>
        </c:dLbls>
        <c:gapWidth val="150"/>
        <c:axId val="43175328"/>
        <c:axId val="4317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xmlns:c16r2="http://schemas.microsoft.com/office/drawing/2015/06/chart">
            <c:ext xmlns:c16="http://schemas.microsoft.com/office/drawing/2014/chart" uri="{C3380CC4-5D6E-409C-BE32-E72D297353CC}">
              <c16:uniqueId val="{00000001-CB19-4EBB-AAE0-EDF963AB8E97}"/>
            </c:ext>
          </c:extLst>
        </c:ser>
        <c:dLbls>
          <c:showLegendKey val="0"/>
          <c:showVal val="0"/>
          <c:showCatName val="0"/>
          <c:showSerName val="0"/>
          <c:showPercent val="0"/>
          <c:showBubbleSize val="0"/>
        </c:dLbls>
        <c:marker val="1"/>
        <c:smooth val="0"/>
        <c:axId val="43175328"/>
        <c:axId val="43177288"/>
      </c:lineChart>
      <c:dateAx>
        <c:axId val="43175328"/>
        <c:scaling>
          <c:orientation val="minMax"/>
        </c:scaling>
        <c:delete val="1"/>
        <c:axPos val="b"/>
        <c:numFmt formatCode="&quot;H&quot;yy" sourceLinked="1"/>
        <c:majorTickMark val="none"/>
        <c:minorTickMark val="none"/>
        <c:tickLblPos val="none"/>
        <c:crossAx val="43177288"/>
        <c:crosses val="autoZero"/>
        <c:auto val="1"/>
        <c:lblOffset val="100"/>
        <c:baseTimeUnit val="years"/>
      </c:dateAx>
      <c:valAx>
        <c:axId val="4317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16.75</c:v>
                </c:pt>
                <c:pt idx="1">
                  <c:v>17.25</c:v>
                </c:pt>
                <c:pt idx="2">
                  <c:v>18.03</c:v>
                </c:pt>
                <c:pt idx="3">
                  <c:v>19.07</c:v>
                </c:pt>
                <c:pt idx="4">
                  <c:v>20.399999999999999</c:v>
                </c:pt>
              </c:numCache>
            </c:numRef>
          </c:val>
          <c:extLst xmlns:c16r2="http://schemas.microsoft.com/office/drawing/2015/06/chart">
            <c:ext xmlns:c16="http://schemas.microsoft.com/office/drawing/2014/chart" uri="{C3380CC4-5D6E-409C-BE32-E72D297353CC}">
              <c16:uniqueId val="{00000000-277C-48F3-B031-4727E24B0381}"/>
            </c:ext>
          </c:extLst>
        </c:ser>
        <c:dLbls>
          <c:showLegendKey val="0"/>
          <c:showVal val="0"/>
          <c:showCatName val="0"/>
          <c:showSerName val="0"/>
          <c:showPercent val="0"/>
          <c:showBubbleSize val="0"/>
        </c:dLbls>
        <c:gapWidth val="150"/>
        <c:axId val="473394888"/>
        <c:axId val="47339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xmlns:c16r2="http://schemas.microsoft.com/office/drawing/2015/06/chart">
            <c:ext xmlns:c16="http://schemas.microsoft.com/office/drawing/2014/chart" uri="{C3380CC4-5D6E-409C-BE32-E72D297353CC}">
              <c16:uniqueId val="{00000001-277C-48F3-B031-4727E24B0381}"/>
            </c:ext>
          </c:extLst>
        </c:ser>
        <c:dLbls>
          <c:showLegendKey val="0"/>
          <c:showVal val="0"/>
          <c:showCatName val="0"/>
          <c:showSerName val="0"/>
          <c:showPercent val="0"/>
          <c:showBubbleSize val="0"/>
        </c:dLbls>
        <c:marker val="1"/>
        <c:smooth val="0"/>
        <c:axId val="473394888"/>
        <c:axId val="473396848"/>
      </c:lineChart>
      <c:dateAx>
        <c:axId val="473394888"/>
        <c:scaling>
          <c:orientation val="minMax"/>
        </c:scaling>
        <c:delete val="1"/>
        <c:axPos val="b"/>
        <c:numFmt formatCode="&quot;H&quot;yy" sourceLinked="1"/>
        <c:majorTickMark val="none"/>
        <c:minorTickMark val="none"/>
        <c:tickLblPos val="none"/>
        <c:crossAx val="473396848"/>
        <c:crosses val="autoZero"/>
        <c:auto val="1"/>
        <c:lblOffset val="100"/>
        <c:baseTimeUnit val="years"/>
      </c:dateAx>
      <c:valAx>
        <c:axId val="4733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2C-4624-A4E3-6C7B84E9F502}"/>
            </c:ext>
          </c:extLst>
        </c:ser>
        <c:dLbls>
          <c:showLegendKey val="0"/>
          <c:showVal val="0"/>
          <c:showCatName val="0"/>
          <c:showSerName val="0"/>
          <c:showPercent val="0"/>
          <c:showBubbleSize val="0"/>
        </c:dLbls>
        <c:gapWidth val="150"/>
        <c:axId val="473398024"/>
        <c:axId val="4734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52C-4624-A4E3-6C7B84E9F502}"/>
            </c:ext>
          </c:extLst>
        </c:ser>
        <c:dLbls>
          <c:showLegendKey val="0"/>
          <c:showVal val="0"/>
          <c:showCatName val="0"/>
          <c:showSerName val="0"/>
          <c:showPercent val="0"/>
          <c:showBubbleSize val="0"/>
        </c:dLbls>
        <c:marker val="1"/>
        <c:smooth val="0"/>
        <c:axId val="473398024"/>
        <c:axId val="473400768"/>
      </c:lineChart>
      <c:dateAx>
        <c:axId val="473398024"/>
        <c:scaling>
          <c:orientation val="minMax"/>
        </c:scaling>
        <c:delete val="1"/>
        <c:axPos val="b"/>
        <c:numFmt formatCode="&quot;H&quot;yy" sourceLinked="1"/>
        <c:majorTickMark val="none"/>
        <c:minorTickMark val="none"/>
        <c:tickLblPos val="none"/>
        <c:crossAx val="473400768"/>
        <c:crosses val="autoZero"/>
        <c:auto val="1"/>
        <c:lblOffset val="100"/>
        <c:baseTimeUnit val="years"/>
      </c:dateAx>
      <c:valAx>
        <c:axId val="473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47.42</c:v>
                </c:pt>
                <c:pt idx="1">
                  <c:v>49.4</c:v>
                </c:pt>
                <c:pt idx="2">
                  <c:v>47.42</c:v>
                </c:pt>
                <c:pt idx="3">
                  <c:v>47.85</c:v>
                </c:pt>
                <c:pt idx="4">
                  <c:v>51.59</c:v>
                </c:pt>
              </c:numCache>
            </c:numRef>
          </c:val>
          <c:extLst xmlns:c16r2="http://schemas.microsoft.com/office/drawing/2015/06/chart">
            <c:ext xmlns:c16="http://schemas.microsoft.com/office/drawing/2014/chart" uri="{C3380CC4-5D6E-409C-BE32-E72D297353CC}">
              <c16:uniqueId val="{00000000-08BD-4FC1-807E-E7812F6BE916}"/>
            </c:ext>
          </c:extLst>
        </c:ser>
        <c:dLbls>
          <c:showLegendKey val="0"/>
          <c:showVal val="0"/>
          <c:showCatName val="0"/>
          <c:showSerName val="0"/>
          <c:showPercent val="0"/>
          <c:showBubbleSize val="0"/>
        </c:dLbls>
        <c:gapWidth val="150"/>
        <c:axId val="473396064"/>
        <c:axId val="47340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xmlns:c16r2="http://schemas.microsoft.com/office/drawing/2015/06/chart">
            <c:ext xmlns:c16="http://schemas.microsoft.com/office/drawing/2014/chart" uri="{C3380CC4-5D6E-409C-BE32-E72D297353CC}">
              <c16:uniqueId val="{00000001-08BD-4FC1-807E-E7812F6BE916}"/>
            </c:ext>
          </c:extLst>
        </c:ser>
        <c:dLbls>
          <c:showLegendKey val="0"/>
          <c:showVal val="0"/>
          <c:showCatName val="0"/>
          <c:showSerName val="0"/>
          <c:showPercent val="0"/>
          <c:showBubbleSize val="0"/>
        </c:dLbls>
        <c:marker val="1"/>
        <c:smooth val="0"/>
        <c:axId val="473396064"/>
        <c:axId val="473401944"/>
      </c:lineChart>
      <c:dateAx>
        <c:axId val="473396064"/>
        <c:scaling>
          <c:orientation val="minMax"/>
        </c:scaling>
        <c:delete val="1"/>
        <c:axPos val="b"/>
        <c:numFmt formatCode="&quot;H&quot;yy" sourceLinked="1"/>
        <c:majorTickMark val="none"/>
        <c:minorTickMark val="none"/>
        <c:tickLblPos val="none"/>
        <c:crossAx val="473401944"/>
        <c:crosses val="autoZero"/>
        <c:auto val="1"/>
        <c:lblOffset val="100"/>
        <c:baseTimeUnit val="years"/>
      </c:dateAx>
      <c:valAx>
        <c:axId val="4734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467.46</c:v>
                </c:pt>
                <c:pt idx="1">
                  <c:v>454.35</c:v>
                </c:pt>
                <c:pt idx="2">
                  <c:v>470.71</c:v>
                </c:pt>
                <c:pt idx="3">
                  <c:v>457.71</c:v>
                </c:pt>
                <c:pt idx="4">
                  <c:v>441.01</c:v>
                </c:pt>
              </c:numCache>
            </c:numRef>
          </c:val>
          <c:extLst xmlns:c16r2="http://schemas.microsoft.com/office/drawing/2015/06/chart">
            <c:ext xmlns:c16="http://schemas.microsoft.com/office/drawing/2014/chart" uri="{C3380CC4-5D6E-409C-BE32-E72D297353CC}">
              <c16:uniqueId val="{00000000-A0FD-44A8-B6B4-439205A818C0}"/>
            </c:ext>
          </c:extLst>
        </c:ser>
        <c:dLbls>
          <c:showLegendKey val="0"/>
          <c:showVal val="0"/>
          <c:showCatName val="0"/>
          <c:showSerName val="0"/>
          <c:showPercent val="0"/>
          <c:showBubbleSize val="0"/>
        </c:dLbls>
        <c:gapWidth val="150"/>
        <c:axId val="191898832"/>
        <c:axId val="1919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xmlns:c16r2="http://schemas.microsoft.com/office/drawing/2015/06/chart">
            <c:ext xmlns:c16="http://schemas.microsoft.com/office/drawing/2014/chart" uri="{C3380CC4-5D6E-409C-BE32-E72D297353CC}">
              <c16:uniqueId val="{00000001-A0FD-44A8-B6B4-439205A818C0}"/>
            </c:ext>
          </c:extLst>
        </c:ser>
        <c:dLbls>
          <c:showLegendKey val="0"/>
          <c:showVal val="0"/>
          <c:showCatName val="0"/>
          <c:showSerName val="0"/>
          <c:showPercent val="0"/>
          <c:showBubbleSize val="0"/>
        </c:dLbls>
        <c:marker val="1"/>
        <c:smooth val="0"/>
        <c:axId val="191898832"/>
        <c:axId val="191900008"/>
      </c:lineChart>
      <c:dateAx>
        <c:axId val="191898832"/>
        <c:scaling>
          <c:orientation val="minMax"/>
        </c:scaling>
        <c:delete val="1"/>
        <c:axPos val="b"/>
        <c:numFmt formatCode="&quot;H&quot;yy" sourceLinked="1"/>
        <c:majorTickMark val="none"/>
        <c:minorTickMark val="none"/>
        <c:tickLblPos val="none"/>
        <c:crossAx val="191900008"/>
        <c:crosses val="autoZero"/>
        <c:auto val="1"/>
        <c:lblOffset val="100"/>
        <c:baseTimeUnit val="years"/>
      </c:dateAx>
      <c:valAx>
        <c:axId val="1919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118.37</c:v>
                </c:pt>
                <c:pt idx="1">
                  <c:v>118.62</c:v>
                </c:pt>
                <c:pt idx="2">
                  <c:v>111.38</c:v>
                </c:pt>
                <c:pt idx="3">
                  <c:v>114.39</c:v>
                </c:pt>
                <c:pt idx="4">
                  <c:v>112.65</c:v>
                </c:pt>
              </c:numCache>
            </c:numRef>
          </c:val>
          <c:extLst xmlns:c16r2="http://schemas.microsoft.com/office/drawing/2015/06/chart">
            <c:ext xmlns:c16="http://schemas.microsoft.com/office/drawing/2014/chart" uri="{C3380CC4-5D6E-409C-BE32-E72D297353CC}">
              <c16:uniqueId val="{00000000-8542-4286-AE57-EC96597D38CE}"/>
            </c:ext>
          </c:extLst>
        </c:ser>
        <c:dLbls>
          <c:showLegendKey val="0"/>
          <c:showVal val="0"/>
          <c:showCatName val="0"/>
          <c:showSerName val="0"/>
          <c:showPercent val="0"/>
          <c:showBubbleSize val="0"/>
        </c:dLbls>
        <c:gapWidth val="150"/>
        <c:axId val="188401720"/>
        <c:axId val="431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xmlns:c16r2="http://schemas.microsoft.com/office/drawing/2015/06/chart">
            <c:ext xmlns:c16="http://schemas.microsoft.com/office/drawing/2014/chart" uri="{C3380CC4-5D6E-409C-BE32-E72D297353CC}">
              <c16:uniqueId val="{00000001-8542-4286-AE57-EC96597D38CE}"/>
            </c:ext>
          </c:extLst>
        </c:ser>
        <c:dLbls>
          <c:showLegendKey val="0"/>
          <c:showVal val="0"/>
          <c:showCatName val="0"/>
          <c:showSerName val="0"/>
          <c:showPercent val="0"/>
          <c:showBubbleSize val="0"/>
        </c:dLbls>
        <c:marker val="1"/>
        <c:smooth val="0"/>
        <c:axId val="188401720"/>
        <c:axId val="43176896"/>
      </c:lineChart>
      <c:dateAx>
        <c:axId val="188401720"/>
        <c:scaling>
          <c:orientation val="minMax"/>
        </c:scaling>
        <c:delete val="1"/>
        <c:axPos val="b"/>
        <c:numFmt formatCode="&quot;H&quot;yy" sourceLinked="1"/>
        <c:majorTickMark val="none"/>
        <c:minorTickMark val="none"/>
        <c:tickLblPos val="none"/>
        <c:crossAx val="43176896"/>
        <c:crosses val="autoZero"/>
        <c:auto val="1"/>
        <c:lblOffset val="100"/>
        <c:baseTimeUnit val="years"/>
      </c:dateAx>
      <c:valAx>
        <c:axId val="43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102.99</c:v>
                </c:pt>
                <c:pt idx="1">
                  <c:v>102.36</c:v>
                </c:pt>
                <c:pt idx="2">
                  <c:v>105.31</c:v>
                </c:pt>
                <c:pt idx="3">
                  <c:v>102.97</c:v>
                </c:pt>
                <c:pt idx="4">
                  <c:v>105.88</c:v>
                </c:pt>
              </c:numCache>
            </c:numRef>
          </c:val>
          <c:extLst xmlns:c16r2="http://schemas.microsoft.com/office/drawing/2015/06/chart">
            <c:ext xmlns:c16="http://schemas.microsoft.com/office/drawing/2014/chart" uri="{C3380CC4-5D6E-409C-BE32-E72D297353CC}">
              <c16:uniqueId val="{00000000-A040-49FA-882E-B10A197F4AA3}"/>
            </c:ext>
          </c:extLst>
        </c:ser>
        <c:dLbls>
          <c:showLegendKey val="0"/>
          <c:showVal val="0"/>
          <c:showCatName val="0"/>
          <c:showSerName val="0"/>
          <c:showPercent val="0"/>
          <c:showBubbleSize val="0"/>
        </c:dLbls>
        <c:gapWidth val="150"/>
        <c:axId val="130135912"/>
        <c:axId val="1301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xmlns:c16r2="http://schemas.microsoft.com/office/drawing/2015/06/chart">
            <c:ext xmlns:c16="http://schemas.microsoft.com/office/drawing/2014/chart" uri="{C3380CC4-5D6E-409C-BE32-E72D297353CC}">
              <c16:uniqueId val="{00000001-A040-49FA-882E-B10A197F4AA3}"/>
            </c:ext>
          </c:extLst>
        </c:ser>
        <c:dLbls>
          <c:showLegendKey val="0"/>
          <c:showVal val="0"/>
          <c:showCatName val="0"/>
          <c:showSerName val="0"/>
          <c:showPercent val="0"/>
          <c:showBubbleSize val="0"/>
        </c:dLbls>
        <c:marker val="1"/>
        <c:smooth val="0"/>
        <c:axId val="130135912"/>
        <c:axId val="130133952"/>
      </c:lineChart>
      <c:dateAx>
        <c:axId val="130135912"/>
        <c:scaling>
          <c:orientation val="minMax"/>
        </c:scaling>
        <c:delete val="1"/>
        <c:axPos val="b"/>
        <c:numFmt formatCode="&quot;H&quot;yy" sourceLinked="1"/>
        <c:majorTickMark val="none"/>
        <c:minorTickMark val="none"/>
        <c:tickLblPos val="none"/>
        <c:crossAx val="130133952"/>
        <c:crosses val="autoZero"/>
        <c:auto val="1"/>
        <c:lblOffset val="100"/>
        <c:baseTimeUnit val="years"/>
      </c:dateAx>
      <c:valAx>
        <c:axId val="1301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I37" sqref="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1385190</v>
      </c>
      <c r="AM8" s="42"/>
      <c r="AN8" s="42"/>
      <c r="AO8" s="42"/>
      <c r="AP8" s="42"/>
      <c r="AQ8" s="42"/>
      <c r="AR8" s="42"/>
      <c r="AS8" s="42"/>
      <c r="AT8" s="35">
        <f>データ!T6</f>
        <v>827.83</v>
      </c>
      <c r="AU8" s="35"/>
      <c r="AV8" s="35"/>
      <c r="AW8" s="35"/>
      <c r="AX8" s="35"/>
      <c r="AY8" s="35"/>
      <c r="AZ8" s="35"/>
      <c r="BA8" s="35"/>
      <c r="BB8" s="35">
        <f>データ!U6</f>
        <v>1673.28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61.57</v>
      </c>
      <c r="J10" s="35"/>
      <c r="K10" s="35"/>
      <c r="L10" s="35"/>
      <c r="M10" s="35"/>
      <c r="N10" s="35"/>
      <c r="O10" s="35"/>
      <c r="P10" s="35">
        <f>データ!P6</f>
        <v>99.12</v>
      </c>
      <c r="Q10" s="35"/>
      <c r="R10" s="35"/>
      <c r="S10" s="35"/>
      <c r="T10" s="35"/>
      <c r="U10" s="35"/>
      <c r="V10" s="35"/>
      <c r="W10" s="35">
        <f>データ!Q6</f>
        <v>59.81</v>
      </c>
      <c r="X10" s="35"/>
      <c r="Y10" s="35"/>
      <c r="Z10" s="35"/>
      <c r="AA10" s="35"/>
      <c r="AB10" s="35"/>
      <c r="AC10" s="35"/>
      <c r="AD10" s="42">
        <f>データ!R6</f>
        <v>2013</v>
      </c>
      <c r="AE10" s="42"/>
      <c r="AF10" s="42"/>
      <c r="AG10" s="42"/>
      <c r="AH10" s="42"/>
      <c r="AI10" s="42"/>
      <c r="AJ10" s="42"/>
      <c r="AK10" s="2"/>
      <c r="AL10" s="42">
        <f>データ!V6</f>
        <v>1369700</v>
      </c>
      <c r="AM10" s="42"/>
      <c r="AN10" s="42"/>
      <c r="AO10" s="42"/>
      <c r="AP10" s="42"/>
      <c r="AQ10" s="42"/>
      <c r="AR10" s="42"/>
      <c r="AS10" s="42"/>
      <c r="AT10" s="35">
        <f>データ!W6</f>
        <v>153.06</v>
      </c>
      <c r="AU10" s="35"/>
      <c r="AV10" s="35"/>
      <c r="AW10" s="35"/>
      <c r="AX10" s="35"/>
      <c r="AY10" s="35"/>
      <c r="AZ10" s="35"/>
      <c r="BA10" s="35"/>
      <c r="BB10" s="35">
        <f>データ!X6</f>
        <v>8948.7800000000007</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114</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115</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vsYkJEj8GeUyig+XuK4l3AvlAfE26tUs+mKXhaRiWJvfvd8aVWA0FDKzklWP0RxQ/M1rLrcgOjXj34cp+Fw==" saltValue="E6x7gYEJjoLOBqj9eGFX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261009</v>
      </c>
      <c r="D6" s="19">
        <f t="shared" si="3"/>
        <v>46</v>
      </c>
      <c r="E6" s="19">
        <f t="shared" si="3"/>
        <v>17</v>
      </c>
      <c r="F6" s="19">
        <f t="shared" si="3"/>
        <v>1</v>
      </c>
      <c r="G6" s="19">
        <f t="shared" si="3"/>
        <v>0</v>
      </c>
      <c r="H6" s="19" t="str">
        <f t="shared" si="3"/>
        <v>京都府　京都市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61.57</v>
      </c>
      <c r="P6" s="20">
        <f t="shared" si="3"/>
        <v>99.12</v>
      </c>
      <c r="Q6" s="20">
        <f t="shared" si="3"/>
        <v>59.81</v>
      </c>
      <c r="R6" s="20">
        <f t="shared" si="3"/>
        <v>2013</v>
      </c>
      <c r="S6" s="20">
        <f t="shared" si="3"/>
        <v>1385190</v>
      </c>
      <c r="T6" s="20">
        <f t="shared" si="3"/>
        <v>827.83</v>
      </c>
      <c r="U6" s="20">
        <f t="shared" si="3"/>
        <v>1673.28</v>
      </c>
      <c r="V6" s="20">
        <f t="shared" si="3"/>
        <v>1369700</v>
      </c>
      <c r="W6" s="20">
        <f t="shared" si="3"/>
        <v>153.06</v>
      </c>
      <c r="X6" s="20">
        <f t="shared" si="3"/>
        <v>8948.7800000000007</v>
      </c>
      <c r="Y6" s="21">
        <f>IF(Y7="",NA(),Y7)</f>
        <v>110.1</v>
      </c>
      <c r="Z6" s="21">
        <f t="shared" ref="Z6:AH6" si="4">IF(Z7="",NA(),Z7)</f>
        <v>110.33</v>
      </c>
      <c r="AA6" s="21">
        <f t="shared" si="4"/>
        <v>106.94</v>
      </c>
      <c r="AB6" s="21">
        <f t="shared" si="4"/>
        <v>108.41</v>
      </c>
      <c r="AC6" s="21">
        <f t="shared" si="4"/>
        <v>107.78</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47.42</v>
      </c>
      <c r="AV6" s="21">
        <f t="shared" ref="AV6:BD6" si="6">IF(AV7="",NA(),AV7)</f>
        <v>49.4</v>
      </c>
      <c r="AW6" s="21">
        <f t="shared" si="6"/>
        <v>47.42</v>
      </c>
      <c r="AX6" s="21">
        <f t="shared" si="6"/>
        <v>47.85</v>
      </c>
      <c r="AY6" s="21">
        <f t="shared" si="6"/>
        <v>51.59</v>
      </c>
      <c r="AZ6" s="21">
        <f t="shared" si="6"/>
        <v>70.08</v>
      </c>
      <c r="BA6" s="21">
        <f t="shared" si="6"/>
        <v>72.92</v>
      </c>
      <c r="BB6" s="21">
        <f t="shared" si="6"/>
        <v>71.39</v>
      </c>
      <c r="BC6" s="21">
        <f t="shared" si="6"/>
        <v>74.09</v>
      </c>
      <c r="BD6" s="21">
        <f t="shared" si="6"/>
        <v>71.900000000000006</v>
      </c>
      <c r="BE6" s="20" t="str">
        <f>IF(BE7="","",IF(BE7="-","【-】","【"&amp;SUBSTITUTE(TEXT(BE7,"#,##0.00"),"-","△")&amp;"】"))</f>
        <v>【73.44】</v>
      </c>
      <c r="BF6" s="21">
        <f>IF(BF7="",NA(),BF7)</f>
        <v>467.46</v>
      </c>
      <c r="BG6" s="21">
        <f t="shared" ref="BG6:BO6" si="7">IF(BG7="",NA(),BG7)</f>
        <v>454.35</v>
      </c>
      <c r="BH6" s="21">
        <f t="shared" si="7"/>
        <v>470.71</v>
      </c>
      <c r="BI6" s="21">
        <f t="shared" si="7"/>
        <v>457.71</v>
      </c>
      <c r="BJ6" s="21">
        <f t="shared" si="7"/>
        <v>441.01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118.37</v>
      </c>
      <c r="BR6" s="21">
        <f t="shared" ref="BR6:BZ6" si="8">IF(BR7="",NA(),BR7)</f>
        <v>118.62</v>
      </c>
      <c r="BS6" s="21">
        <f t="shared" si="8"/>
        <v>111.38</v>
      </c>
      <c r="BT6" s="21">
        <f t="shared" si="8"/>
        <v>114.39</v>
      </c>
      <c r="BU6" s="21">
        <f t="shared" si="8"/>
        <v>112.65</v>
      </c>
      <c r="BV6" s="21">
        <f t="shared" si="8"/>
        <v>112.43</v>
      </c>
      <c r="BW6" s="21">
        <f t="shared" si="8"/>
        <v>110.92</v>
      </c>
      <c r="BX6" s="21">
        <f t="shared" si="8"/>
        <v>105.67</v>
      </c>
      <c r="BY6" s="21">
        <f t="shared" si="8"/>
        <v>105.37</v>
      </c>
      <c r="BZ6" s="21">
        <f t="shared" si="8"/>
        <v>99.93</v>
      </c>
      <c r="CA6" s="20" t="str">
        <f>IF(CA7="","",IF(CA7="-","【-】","【"&amp;SUBSTITUTE(TEXT(CA7,"#,##0.00"),"-","△")&amp;"】"))</f>
        <v>【97.61】</v>
      </c>
      <c r="CB6" s="21">
        <f>IF(CB7="",NA(),CB7)</f>
        <v>102.99</v>
      </c>
      <c r="CC6" s="21">
        <f t="shared" ref="CC6:CK6" si="9">IF(CC7="",NA(),CC7)</f>
        <v>102.36</v>
      </c>
      <c r="CD6" s="21">
        <f t="shared" si="9"/>
        <v>105.31</v>
      </c>
      <c r="CE6" s="21">
        <f t="shared" si="9"/>
        <v>102.97</v>
      </c>
      <c r="CF6" s="21">
        <f t="shared" si="9"/>
        <v>105.88</v>
      </c>
      <c r="CG6" s="21">
        <f t="shared" si="9"/>
        <v>118.55</v>
      </c>
      <c r="CH6" s="21">
        <f t="shared" si="9"/>
        <v>119.33</v>
      </c>
      <c r="CI6" s="21">
        <f t="shared" si="9"/>
        <v>118.72</v>
      </c>
      <c r="CJ6" s="21">
        <f t="shared" si="9"/>
        <v>120.5</v>
      </c>
      <c r="CK6" s="21">
        <f t="shared" si="9"/>
        <v>127.3</v>
      </c>
      <c r="CL6" s="20" t="str">
        <f>IF(CL7="","",IF(CL7="-","【-】","【"&amp;SUBSTITUTE(TEXT(CL7,"#,##0.00"),"-","△")&amp;"】"))</f>
        <v>【138.29】</v>
      </c>
      <c r="CM6" s="21">
        <f>IF(CM7="",NA(),CM7)</f>
        <v>58.68</v>
      </c>
      <c r="CN6" s="21">
        <f t="shared" ref="CN6:CV6" si="10">IF(CN7="",NA(),CN7)</f>
        <v>56.69</v>
      </c>
      <c r="CO6" s="21">
        <f t="shared" si="10"/>
        <v>56.69</v>
      </c>
      <c r="CP6" s="21">
        <f t="shared" si="10"/>
        <v>56.55</v>
      </c>
      <c r="CQ6" s="21">
        <f t="shared" si="10"/>
        <v>58.76</v>
      </c>
      <c r="CR6" s="21">
        <f t="shared" si="10"/>
        <v>57.38</v>
      </c>
      <c r="CS6" s="21">
        <f t="shared" si="10"/>
        <v>58.09</v>
      </c>
      <c r="CT6" s="21">
        <f t="shared" si="10"/>
        <v>58.16</v>
      </c>
      <c r="CU6" s="21">
        <f t="shared" si="10"/>
        <v>58.91</v>
      </c>
      <c r="CV6" s="21">
        <f t="shared" si="10"/>
        <v>58.31</v>
      </c>
      <c r="CW6" s="20" t="str">
        <f>IF(CW7="","",IF(CW7="-","【-】","【"&amp;SUBSTITUTE(TEXT(CW7,"#,##0.00"),"-","△")&amp;"】"))</f>
        <v>【59.10】</v>
      </c>
      <c r="CX6" s="21">
        <f>IF(CX7="",NA(),CX7)</f>
        <v>99.28</v>
      </c>
      <c r="CY6" s="21">
        <f t="shared" ref="CY6:DG6" si="11">IF(CY7="",NA(),CY7)</f>
        <v>99.33</v>
      </c>
      <c r="CZ6" s="21">
        <f t="shared" si="11"/>
        <v>99.38</v>
      </c>
      <c r="DA6" s="21">
        <f t="shared" si="11"/>
        <v>99.42</v>
      </c>
      <c r="DB6" s="21">
        <f t="shared" si="11"/>
        <v>99.44</v>
      </c>
      <c r="DC6" s="21">
        <f t="shared" si="11"/>
        <v>98.98</v>
      </c>
      <c r="DD6" s="21">
        <f t="shared" si="11"/>
        <v>99.01</v>
      </c>
      <c r="DE6" s="21">
        <f t="shared" si="11"/>
        <v>99.1</v>
      </c>
      <c r="DF6" s="21">
        <f t="shared" si="11"/>
        <v>99.16</v>
      </c>
      <c r="DG6" s="21">
        <f t="shared" si="11"/>
        <v>99.21</v>
      </c>
      <c r="DH6" s="20" t="str">
        <f>IF(DH7="","",IF(DH7="-","【-】","【"&amp;SUBSTITUTE(TEXT(DH7,"#,##0.00"),"-","△")&amp;"】"))</f>
        <v>【95.82】</v>
      </c>
      <c r="DI6" s="21">
        <f>IF(DI7="",NA(),DI7)</f>
        <v>52.27</v>
      </c>
      <c r="DJ6" s="21">
        <f t="shared" ref="DJ6:DR6" si="12">IF(DJ7="",NA(),DJ7)</f>
        <v>53.37</v>
      </c>
      <c r="DK6" s="21">
        <f t="shared" si="12"/>
        <v>54.26</v>
      </c>
      <c r="DL6" s="21">
        <f t="shared" si="12"/>
        <v>55.24</v>
      </c>
      <c r="DM6" s="21">
        <f t="shared" si="12"/>
        <v>56.3</v>
      </c>
      <c r="DN6" s="21">
        <f t="shared" si="12"/>
        <v>47.06</v>
      </c>
      <c r="DO6" s="21">
        <f t="shared" si="12"/>
        <v>48.25</v>
      </c>
      <c r="DP6" s="21">
        <f t="shared" si="12"/>
        <v>49.35</v>
      </c>
      <c r="DQ6" s="21">
        <f t="shared" si="12"/>
        <v>50.38</v>
      </c>
      <c r="DR6" s="21">
        <f t="shared" si="12"/>
        <v>51.54</v>
      </c>
      <c r="DS6" s="20" t="str">
        <f>IF(DS7="","",IF(DS7="-","【-】","【"&amp;SUBSTITUTE(TEXT(DS7,"#,##0.00"),"-","△")&amp;"】"))</f>
        <v>【39.74】</v>
      </c>
      <c r="DT6" s="21">
        <f>IF(DT7="",NA(),DT7)</f>
        <v>16.75</v>
      </c>
      <c r="DU6" s="21">
        <f t="shared" ref="DU6:EC6" si="13">IF(DU7="",NA(),DU7)</f>
        <v>17.25</v>
      </c>
      <c r="DV6" s="21">
        <f t="shared" si="13"/>
        <v>18.03</v>
      </c>
      <c r="DW6" s="21">
        <f t="shared" si="13"/>
        <v>19.07</v>
      </c>
      <c r="DX6" s="21">
        <f t="shared" si="13"/>
        <v>20.399999999999999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0.26</v>
      </c>
      <c r="EF6" s="21">
        <f t="shared" ref="EF6:EN6" si="14">IF(EF7="",NA(),EF7)</f>
        <v>0.33</v>
      </c>
      <c r="EG6" s="21">
        <f t="shared" si="14"/>
        <v>0.28999999999999998</v>
      </c>
      <c r="EH6" s="21">
        <f t="shared" si="14"/>
        <v>0.24</v>
      </c>
      <c r="EI6" s="21">
        <f t="shared" si="14"/>
        <v>0.27</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261009</v>
      </c>
      <c r="D7" s="23">
        <v>46</v>
      </c>
      <c r="E7" s="23">
        <v>17</v>
      </c>
      <c r="F7" s="23">
        <v>1</v>
      </c>
      <c r="G7" s="23">
        <v>0</v>
      </c>
      <c r="H7" s="23" t="s">
        <v>96</v>
      </c>
      <c r="I7" s="23" t="s">
        <v>97</v>
      </c>
      <c r="J7" s="23" t="s">
        <v>98</v>
      </c>
      <c r="K7" s="23" t="s">
        <v>99</v>
      </c>
      <c r="L7" s="23" t="s">
        <v>100</v>
      </c>
      <c r="M7" s="23" t="s">
        <v>101</v>
      </c>
      <c r="N7" s="24" t="s">
        <v>102</v>
      </c>
      <c r="O7" s="24">
        <v>61.57</v>
      </c>
      <c r="P7" s="24">
        <v>99.12</v>
      </c>
      <c r="Q7" s="24">
        <v>59.81</v>
      </c>
      <c r="R7" s="24">
        <v>2013</v>
      </c>
      <c r="S7" s="24">
        <v>1385190</v>
      </c>
      <c r="T7" s="24">
        <v>827.83</v>
      </c>
      <c r="U7" s="24">
        <v>1673.28</v>
      </c>
      <c r="V7" s="24">
        <v>1369700</v>
      </c>
      <c r="W7" s="24">
        <v>153.06</v>
      </c>
      <c r="X7" s="24">
        <v>8948.7800000000007</v>
      </c>
      <c r="Y7" s="24">
        <v>110.1</v>
      </c>
      <c r="Z7" s="24">
        <v>110.33</v>
      </c>
      <c r="AA7" s="24">
        <v>106.94</v>
      </c>
      <c r="AB7" s="24">
        <v>108.41</v>
      </c>
      <c r="AC7" s="24">
        <v>107.78</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47.42</v>
      </c>
      <c r="AV7" s="24">
        <v>49.4</v>
      </c>
      <c r="AW7" s="24">
        <v>47.42</v>
      </c>
      <c r="AX7" s="24">
        <v>47.85</v>
      </c>
      <c r="AY7" s="24">
        <v>51.59</v>
      </c>
      <c r="AZ7" s="24">
        <v>70.08</v>
      </c>
      <c r="BA7" s="24">
        <v>72.92</v>
      </c>
      <c r="BB7" s="24">
        <v>71.39</v>
      </c>
      <c r="BC7" s="24">
        <v>74.09</v>
      </c>
      <c r="BD7" s="24">
        <v>71.900000000000006</v>
      </c>
      <c r="BE7" s="24">
        <v>73.44</v>
      </c>
      <c r="BF7" s="24">
        <v>467.46</v>
      </c>
      <c r="BG7" s="24">
        <v>454.35</v>
      </c>
      <c r="BH7" s="24">
        <v>470.71</v>
      </c>
      <c r="BI7" s="24">
        <v>457.71</v>
      </c>
      <c r="BJ7" s="24">
        <v>441.01</v>
      </c>
      <c r="BK7" s="24">
        <v>537.13</v>
      </c>
      <c r="BL7" s="24">
        <v>531.38</v>
      </c>
      <c r="BM7" s="24">
        <v>551.04</v>
      </c>
      <c r="BN7" s="24">
        <v>523.58000000000004</v>
      </c>
      <c r="BO7" s="24">
        <v>508.99</v>
      </c>
      <c r="BP7" s="24">
        <v>652.82000000000005</v>
      </c>
      <c r="BQ7" s="24">
        <v>118.37</v>
      </c>
      <c r="BR7" s="24">
        <v>118.62</v>
      </c>
      <c r="BS7" s="24">
        <v>111.38</v>
      </c>
      <c r="BT7" s="24">
        <v>114.39</v>
      </c>
      <c r="BU7" s="24">
        <v>112.65</v>
      </c>
      <c r="BV7" s="24">
        <v>112.43</v>
      </c>
      <c r="BW7" s="24">
        <v>110.92</v>
      </c>
      <c r="BX7" s="24">
        <v>105.67</v>
      </c>
      <c r="BY7" s="24">
        <v>105.37</v>
      </c>
      <c r="BZ7" s="24">
        <v>99.93</v>
      </c>
      <c r="CA7" s="24">
        <v>97.61</v>
      </c>
      <c r="CB7" s="24">
        <v>102.99</v>
      </c>
      <c r="CC7" s="24">
        <v>102.36</v>
      </c>
      <c r="CD7" s="24">
        <v>105.31</v>
      </c>
      <c r="CE7" s="24">
        <v>102.97</v>
      </c>
      <c r="CF7" s="24">
        <v>105.88</v>
      </c>
      <c r="CG7" s="24">
        <v>118.55</v>
      </c>
      <c r="CH7" s="24">
        <v>119.33</v>
      </c>
      <c r="CI7" s="24">
        <v>118.72</v>
      </c>
      <c r="CJ7" s="24">
        <v>120.5</v>
      </c>
      <c r="CK7" s="24">
        <v>127.3</v>
      </c>
      <c r="CL7" s="24">
        <v>138.29</v>
      </c>
      <c r="CM7" s="24">
        <v>58.68</v>
      </c>
      <c r="CN7" s="24">
        <v>56.69</v>
      </c>
      <c r="CO7" s="24">
        <v>56.69</v>
      </c>
      <c r="CP7" s="24">
        <v>56.55</v>
      </c>
      <c r="CQ7" s="24">
        <v>58.76</v>
      </c>
      <c r="CR7" s="24">
        <v>57.38</v>
      </c>
      <c r="CS7" s="24">
        <v>58.09</v>
      </c>
      <c r="CT7" s="24">
        <v>58.16</v>
      </c>
      <c r="CU7" s="24">
        <v>58.91</v>
      </c>
      <c r="CV7" s="24">
        <v>58.31</v>
      </c>
      <c r="CW7" s="24">
        <v>59.1</v>
      </c>
      <c r="CX7" s="24">
        <v>99.28</v>
      </c>
      <c r="CY7" s="24">
        <v>99.33</v>
      </c>
      <c r="CZ7" s="24">
        <v>99.38</v>
      </c>
      <c r="DA7" s="24">
        <v>99.42</v>
      </c>
      <c r="DB7" s="24">
        <v>99.44</v>
      </c>
      <c r="DC7" s="24">
        <v>98.98</v>
      </c>
      <c r="DD7" s="24">
        <v>99.01</v>
      </c>
      <c r="DE7" s="24">
        <v>99.1</v>
      </c>
      <c r="DF7" s="24">
        <v>99.16</v>
      </c>
      <c r="DG7" s="24">
        <v>99.21</v>
      </c>
      <c r="DH7" s="24">
        <v>95.82</v>
      </c>
      <c r="DI7" s="24">
        <v>52.27</v>
      </c>
      <c r="DJ7" s="24">
        <v>53.37</v>
      </c>
      <c r="DK7" s="24">
        <v>54.26</v>
      </c>
      <c r="DL7" s="24">
        <v>55.24</v>
      </c>
      <c r="DM7" s="24">
        <v>56.3</v>
      </c>
      <c r="DN7" s="24">
        <v>47.06</v>
      </c>
      <c r="DO7" s="24">
        <v>48.25</v>
      </c>
      <c r="DP7" s="24">
        <v>49.35</v>
      </c>
      <c r="DQ7" s="24">
        <v>50.38</v>
      </c>
      <c r="DR7" s="24">
        <v>51.54</v>
      </c>
      <c r="DS7" s="24">
        <v>39.74</v>
      </c>
      <c r="DT7" s="24">
        <v>16.75</v>
      </c>
      <c r="DU7" s="24">
        <v>17.25</v>
      </c>
      <c r="DV7" s="24">
        <v>18.03</v>
      </c>
      <c r="DW7" s="24">
        <v>19.07</v>
      </c>
      <c r="DX7" s="24">
        <v>20.399999999999999</v>
      </c>
      <c r="DY7" s="24">
        <v>9.6300000000000008</v>
      </c>
      <c r="DZ7" s="24">
        <v>10.76</v>
      </c>
      <c r="EA7" s="24">
        <v>12.06</v>
      </c>
      <c r="EB7" s="24">
        <v>13.41</v>
      </c>
      <c r="EC7" s="24">
        <v>15.06</v>
      </c>
      <c r="ED7" s="24">
        <v>7.62</v>
      </c>
      <c r="EE7" s="24">
        <v>0.26</v>
      </c>
      <c r="EF7" s="24">
        <v>0.33</v>
      </c>
      <c r="EG7" s="24">
        <v>0.28999999999999998</v>
      </c>
      <c r="EH7" s="24">
        <v>0.24</v>
      </c>
      <c r="EI7" s="24">
        <v>0.27</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2024-02-01T04:32:21Z</cp:lastPrinted>
  <dcterms:created xsi:type="dcterms:W3CDTF">2023-12-12T00:48:29Z</dcterms:created>
  <dcterms:modified xsi:type="dcterms:W3CDTF">2024-02-01T04:32:36Z</dcterms:modified>
  <cp:category/>
</cp:coreProperties>
</file>