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ユーザ作業用フォルダ\計理担当\１２会計（駐車場）\R5\07　照会・依頼\14_[1.30〆]【総務省照会】公営企業に係る経営比較分析表（令和４年度決算）の分析等について（依頼）\6_財政局へ回答・調整課と資料共有\"/>
    </mc:Choice>
  </mc:AlternateContent>
  <xr:revisionPtr revIDLastSave="0" documentId="13_ncr:1_{D3680B94-5473-4AC8-B001-9426C0742CD2}" xr6:coauthVersionLast="47" xr6:coauthVersionMax="47" xr10:uidLastSave="{00000000-0000-0000-0000-000000000000}"/>
  <workbookProtection workbookAlgorithmName="SHA-512" workbookHashValue="b2VFA4rgUbZ/VKmm2fyJm5ryTLm/jgwxUbkrlD+CAnRxwRd+bngIH+6YInv7sRIamU6JV8/IxGWep6Jj2FqL0g==" workbookSaltValue="JofII0OsMGsM3boPDXaqdA=="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BZ51" i="4"/>
  <c r="LT76" i="4"/>
  <c r="GQ51" i="4"/>
  <c r="LH30" i="4"/>
  <c r="GQ30" i="4"/>
  <c r="BZ30" i="4"/>
  <c r="IE76" i="4"/>
  <c r="BG30" i="4"/>
  <c r="BG51" i="4"/>
  <c r="AV76" i="4"/>
  <c r="KO51" i="4"/>
  <c r="LE76" i="4"/>
  <c r="HP76" i="4"/>
  <c r="FX51" i="4"/>
  <c r="KO30" i="4"/>
  <c r="FX30" i="4"/>
  <c r="HA76" i="4"/>
  <c r="AN51" i="4"/>
  <c r="FE30" i="4"/>
  <c r="AG76" i="4"/>
  <c r="JV30" i="4"/>
  <c r="AN30" i="4"/>
  <c r="JV51" i="4"/>
  <c r="KP76" i="4"/>
  <c r="FE51" i="4"/>
  <c r="KA76" i="4"/>
  <c r="EL51" i="4"/>
  <c r="JC30" i="4"/>
  <c r="GL76" i="4"/>
  <c r="U51" i="4"/>
  <c r="EL30" i="4"/>
  <c r="U30" i="4"/>
  <c r="R76" i="4"/>
  <c r="JC51"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<sst xmlns="http://schemas.openxmlformats.org/spreadsheetml/2006/main" count="278" uniqueCount="131">
  <si>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</si>
  <si>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</si>
  <si>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</si>
  <si>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</si>
  <si>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</si>
  <si>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</si>
  <si>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</si>
  <si>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</si>
  <si>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</si>
  <si>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</si>
  <si>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</si>
  <si>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</si>
  <si>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</si>
  <si>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</si>
  <si>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</si>
  <si>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</si>
  <si>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</si>
  <si>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</si>
  <si>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</si>
  <si>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</si>
  <si>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</si>
  <si>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</si>
  <si>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</si>
  <si>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</si>
  <si>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</si>
  <si>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</si>
  <si>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</si>
  <si>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</si>
  <si>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</si>
  <si>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</si>
  <si>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</si>
  <si>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</si>
  <si>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</si>
  <si>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</si>
  <si>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</si>
  <si>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</si>
  <si>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</si>
  <si>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</si>
  <si>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</si>
  <si>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</si>
  <si>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</si>
  <si>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</si>
  <si>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</si>
  <si>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</si>
  <si>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</si>
  <si>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</si>
  <si>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</si>
  <si>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</si>
  <si>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</si>
  <si>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</si>
  <si>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</si>
  <si>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</si>
  <si>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</si>
  <si>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</si>
  <si>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</si>
  <si>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</si>
  <si>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</si>
  <si>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</si>
  <si>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</si>
  <si>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</si>
  <si>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</si>
  <si>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</si>
  <si>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</si>
  <si>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</si>
  <si>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</si>
  <si>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</si>
  <si>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</si>
  <si>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</si>
  <si>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</si>
  <si>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</si>
  <si>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</si>
  <si>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</si>
  <si>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</si>
  <si>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</si>
  <si>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</si>
  <si>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</si>
  <si>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</si>
  <si>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</si>
  <si>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</si>
  <si>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</si>
  <si>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</si>
  <si>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</si>
  <si>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</si>
  <si>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</si>
  <si>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</si>
  <si>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</si>
  <si>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</si>
  <si>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</si>
  <si>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</si>
  <si>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</si>
  <si>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</si>
  <si>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</si>
  <si>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</si>
  <si>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</si>
  <si>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</si>
  <si>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</si>
  <si>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</si>
  <si>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</si>
  <si>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</si>
  <si>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</si>
  <si>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</si>
  <si>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</si>
  <si>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当該値(N-1)</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</si>
  <si>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</si>
  <si>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</si>
  <si>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</si>
  <si>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</si>
  <si>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</si>
  <si>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</si>
  <si>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</si>
  <si>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安土町地下駐車場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</si>
  <si>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</si>
  <si>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</si>
  <si>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</si>
  <si>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</si>
  <si>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</si>
  <si>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</si>
  <si>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</si>
  <si>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</si>
  <si>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</si>
  <si>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</si>
  <si>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</si>
  <si>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</si>
  <si>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</si>
  <si>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</si>
  <si>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</si>
  <si>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</si>
  <si>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は、黒字であれば100％以上となる指標です。類似団体と比べて同程度の水準で推移しておりますが、H30は設備更新が多額であったため、低い水準となっておりますが、R3以降はコロナ影響から回復できず水準を下回っております。
・②③他会計補助金は発生しておりません。
・④売上高GOP比率は、施設の営業に関する収益性を表す指標です。類似施設と比較し、R2以降は上回っております。
・⑤EBITDAとは、営業収益と同様、その経年の推移を見て企業の収益が継続して成長しているかどうかを判断するための指標です。類似施設と比べて低い数値で推移しておりますが、H30、R4が低い数値であったのは、設備更新が他の年度と比較し多額であったためです。
</t>
    <rPh sb="39" eb="42">
      <t>ドウテイド</t>
    </rPh>
    <rPh sb="60" eb="62">
      <t>セツビ</t>
    </rPh>
    <rPh sb="62" eb="64">
      <t>コウシン</t>
    </rPh>
    <rPh sb="65" eb="67">
      <t>タガク</t>
    </rPh>
    <rPh sb="74" eb="75">
      <t>ヒク</t>
    </rPh>
    <rPh sb="76" eb="78">
      <t>スイジュン</t>
    </rPh>
    <rPh sb="90" eb="92">
      <t>イコウ</t>
    </rPh>
    <rPh sb="96" eb="98">
      <t>エイキョウ</t>
    </rPh>
    <rPh sb="100" eb="102">
      <t>カイフク</t>
    </rPh>
    <rPh sb="108" eb="110">
      <t>シタマワ</t>
    </rPh>
    <rPh sb="171" eb="175">
      <t>ルイジシセツ</t>
    </rPh>
    <rPh sb="176" eb="178">
      <t>ヒカク</t>
    </rPh>
    <rPh sb="182" eb="184">
      <t>イコウ</t>
    </rPh>
    <rPh sb="185" eb="187">
      <t>ウワマワ</t>
    </rPh>
    <rPh sb="287" eb="288">
      <t xml:space="preserve">ヒクイ </t>
    </rPh>
    <rPh sb="298" eb="300">
      <t>セツビ</t>
    </rPh>
    <rPh sb="300" eb="302">
      <t>コウシン</t>
    </rPh>
    <rPh sb="303" eb="304">
      <t>タ</t>
    </rPh>
    <rPh sb="305" eb="307">
      <t>ネンド</t>
    </rPh>
    <rPh sb="308" eb="310">
      <t>ヒカク</t>
    </rPh>
    <rPh sb="311" eb="313">
      <t>タガク</t>
    </rPh>
    <phoneticPr fontId="5"/>
  </si>
  <si>
    <t>・⑪収容台数に対する一日当たり平均駐車台数の割合をいいます。
　類似施設と比べて数値が低くなっておりますが、大阪市内の繁華街に位置しており、長時間利用の車両が多いことが要因です。また、R2以降はコロナ影響により回復できず減少しております。</t>
    <rPh sb="2" eb="7">
      <t>アヅチマチチカアヅチマチ</t>
    </rPh>
    <rPh sb="94" eb="96">
      <t>イコウ</t>
    </rPh>
    <rPh sb="100" eb="102">
      <t>エイキョウ</t>
    </rPh>
    <rPh sb="105" eb="107">
      <t>カイフク</t>
    </rPh>
    <rPh sb="110" eb="112">
      <t>ゲンショウ</t>
    </rPh>
    <phoneticPr fontId="17"/>
  </si>
  <si>
    <t xml:space="preserve">・各種利用促進策を実施し、収益増に向けた効率的な駐車場運営を行っています。
・収支状況は、上記のとおり、類似施設と比較して低い水準であります。今後も機械設備の更新工事費等管理コストは多額であると考えられます。また、コロナ禍の影響により減少していることから、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t>
    <rPh sb="61" eb="62">
      <t>ヒク</t>
    </rPh>
    <rPh sb="91" eb="93">
      <t>タガク</t>
    </rPh>
    <rPh sb="110" eb="111">
      <t>カ</t>
    </rPh>
    <rPh sb="112" eb="114">
      <t>エイキョウ</t>
    </rPh>
    <rPh sb="117" eb="119">
      <t>ゲンショウ</t>
    </rPh>
    <rPh sb="218" eb="220">
      <t>アヅチ</t>
    </rPh>
    <rPh sb="220" eb="221">
      <t>マチ</t>
    </rPh>
    <rPh sb="221" eb="223">
      <t>チカ</t>
    </rPh>
    <phoneticPr fontId="17"/>
  </si>
  <si>
    <t>・⑦安土町地下駐車場は、現時点において周辺の駐車需要を充たすために必要な施設であり、駐車場用地以外の用途転用は予定していません。
・⑧設備投資見込額は、今後10年間で見込む建設改良費・修繕費等の金額です。安土町地下駐車場については、今後駐車場収入で更新費用を賄ったうえで収支黒字が発生していく見込みです。
・⑩企業債の残高はありません。</t>
    <rPh sb="2" eb="7">
      <t>アヅチマチチカ</t>
    </rPh>
    <rPh sb="102" eb="104">
      <t>アヅチ</t>
    </rPh>
    <rPh sb="104" eb="105">
      <t>マチ</t>
    </rPh>
    <rPh sb="138" eb="139">
      <t>ジ</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</si>
</sst>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xr:uid="{F56CDD74-311E-4AEF-82CC-7099F21E82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85.4</c:v>
                </c:pt>
                <c:pt idx="1">
                  <c:v>114</c:v>
                </c:pt>
                <c:pt idx="2">
                  <c:v>94.9</c:v>
                </c:pt>
                <c:pt idx="3">
                  <c:v>119.2</c:v>
                </c:pt>
                <c:pt idx="4">
                  <c:v>90</c:v>
                </c:pt>
              </c:numCache>
            </c:numRef>
          </c:val>
          <c:extLst>
            <c:ext xmlns:c16="http://schemas.microsoft.com/office/drawing/2014/chart" uri="{C3380CC4-5D6E-409C-BE32-E72D297353CC}">
              <c16:uniqueId val="{00000000-31BC-4191-A3A0-728FBF691E5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31BC-4191-A3A0-728FBF691E5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C5-49AD-9F3C-D144ADF94B5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89C5-49AD-9F3C-D144ADF94B5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39A-488C-9FFA-04E26251116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39A-488C-9FFA-04E26251116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744-42EE-8A8C-CE8650B36E5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744-42EE-8A8C-CE8650B36E5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E1-4E5A-9F50-92846852DC7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6DE1-4E5A-9F50-92846852DC7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7CC-461C-AD44-0347C925F4F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17CC-461C-AD44-0347C925F4F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105</c:v>
                </c:pt>
                <c:pt idx="1">
                  <c:v>83.4</c:v>
                </c:pt>
                <c:pt idx="2">
                  <c:v>77.2</c:v>
                </c:pt>
                <c:pt idx="3">
                  <c:v>74</c:v>
                </c:pt>
                <c:pt idx="4">
                  <c:v>63.8</c:v>
                </c:pt>
              </c:numCache>
            </c:numRef>
          </c:val>
          <c:extLst>
            <c:ext xmlns:c16="http://schemas.microsoft.com/office/drawing/2014/chart" uri="{C3380CC4-5D6E-409C-BE32-E72D297353CC}">
              <c16:uniqueId val="{00000000-0226-4EE9-AE05-3A0A8F308BC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0226-4EE9-AE05-3A0A8F308BC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-17.2</c:v>
                </c:pt>
                <c:pt idx="1">
                  <c:v>12.3</c:v>
                </c:pt>
                <c:pt idx="2">
                  <c:v>-5.4</c:v>
                </c:pt>
                <c:pt idx="3">
                  <c:v>16.100000000000001</c:v>
                </c:pt>
                <c:pt idx="4">
                  <c:v>-11.2</c:v>
                </c:pt>
              </c:numCache>
            </c:numRef>
          </c:val>
          <c:extLst>
            <c:ext xmlns:c16="http://schemas.microsoft.com/office/drawing/2014/chart" uri="{C3380CC4-5D6E-409C-BE32-E72D297353CC}">
              <c16:uniqueId val="{00000000-E2E3-44FA-91A4-C304BA5EA6F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E2E3-44FA-91A4-C304BA5EA6F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-33681</c:v>
                </c:pt>
                <c:pt idx="1">
                  <c:v>23202</c:v>
                </c:pt>
                <c:pt idx="2">
                  <c:v>-10429</c:v>
                </c:pt>
                <c:pt idx="3">
                  <c:v>30058</c:v>
                </c:pt>
                <c:pt idx="4">
                  <c:v>-19276</c:v>
                </c:pt>
              </c:numCache>
            </c:numRef>
          </c:val>
          <c:extLst>
            <c:ext xmlns:c16="http://schemas.microsoft.com/office/drawing/2014/chart" uri="{C3380CC4-5D6E-409C-BE32-E72D297353CC}">
              <c16:uniqueId val="{00000000-E7DC-47F4-B6D5-A4A54A8D6BF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E7DC-47F4-B6D5-A4A54A8D6BF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L28" zoomScale="75" zoomScaleNormal="7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大阪府大阪市　安土町地下駐車場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9500</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85.4</v>
      </c>
      <c r="V31" s="116"/>
      <c r="W31" s="116"/>
      <c r="X31" s="116"/>
      <c r="Y31" s="116"/>
      <c r="Z31" s="116"/>
      <c r="AA31" s="116"/>
      <c r="AB31" s="116"/>
      <c r="AC31" s="116"/>
      <c r="AD31" s="116"/>
      <c r="AE31" s="116"/>
      <c r="AF31" s="116"/>
      <c r="AG31" s="116"/>
      <c r="AH31" s="116"/>
      <c r="AI31" s="116"/>
      <c r="AJ31" s="116"/>
      <c r="AK31" s="116"/>
      <c r="AL31" s="116"/>
      <c r="AM31" s="116"/>
      <c r="AN31" s="116">
        <f>データ!Z7</f>
        <v>114</v>
      </c>
      <c r="AO31" s="116"/>
      <c r="AP31" s="116"/>
      <c r="AQ31" s="116"/>
      <c r="AR31" s="116"/>
      <c r="AS31" s="116"/>
      <c r="AT31" s="116"/>
      <c r="AU31" s="116"/>
      <c r="AV31" s="116"/>
      <c r="AW31" s="116"/>
      <c r="AX31" s="116"/>
      <c r="AY31" s="116"/>
      <c r="AZ31" s="116"/>
      <c r="BA31" s="116"/>
      <c r="BB31" s="116"/>
      <c r="BC31" s="116"/>
      <c r="BD31" s="116"/>
      <c r="BE31" s="116"/>
      <c r="BF31" s="116"/>
      <c r="BG31" s="116">
        <f>データ!AA7</f>
        <v>94.9</v>
      </c>
      <c r="BH31" s="116"/>
      <c r="BI31" s="116"/>
      <c r="BJ31" s="116"/>
      <c r="BK31" s="116"/>
      <c r="BL31" s="116"/>
      <c r="BM31" s="116"/>
      <c r="BN31" s="116"/>
      <c r="BO31" s="116"/>
      <c r="BP31" s="116"/>
      <c r="BQ31" s="116"/>
      <c r="BR31" s="116"/>
      <c r="BS31" s="116"/>
      <c r="BT31" s="116"/>
      <c r="BU31" s="116"/>
      <c r="BV31" s="116"/>
      <c r="BW31" s="116"/>
      <c r="BX31" s="116"/>
      <c r="BY31" s="116"/>
      <c r="BZ31" s="116">
        <f>データ!AB7</f>
        <v>119.2</v>
      </c>
      <c r="CA31" s="116"/>
      <c r="CB31" s="116"/>
      <c r="CC31" s="116"/>
      <c r="CD31" s="116"/>
      <c r="CE31" s="116"/>
      <c r="CF31" s="116"/>
      <c r="CG31" s="116"/>
      <c r="CH31" s="116"/>
      <c r="CI31" s="116"/>
      <c r="CJ31" s="116"/>
      <c r="CK31" s="116"/>
      <c r="CL31" s="116"/>
      <c r="CM31" s="116"/>
      <c r="CN31" s="116"/>
      <c r="CO31" s="116"/>
      <c r="CP31" s="116"/>
      <c r="CQ31" s="116"/>
      <c r="CR31" s="116"/>
      <c r="CS31" s="116">
        <f>データ!AC7</f>
        <v>90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105</v>
      </c>
      <c r="JD31" s="111"/>
      <c r="JE31" s="111"/>
      <c r="JF31" s="111"/>
      <c r="JG31" s="111"/>
      <c r="JH31" s="111"/>
      <c r="JI31" s="111"/>
      <c r="JJ31" s="111"/>
      <c r="JK31" s="111"/>
      <c r="JL31" s="111"/>
      <c r="JM31" s="111"/>
      <c r="JN31" s="111"/>
      <c r="JO31" s="111"/>
      <c r="JP31" s="111"/>
      <c r="JQ31" s="111"/>
      <c r="JR31" s="111"/>
      <c r="JS31" s="111"/>
      <c r="JT31" s="111"/>
      <c r="JU31" s="112"/>
      <c r="JV31" s="110">
        <f>データ!DL7</f>
        <v>83.4</v>
      </c>
      <c r="JW31" s="111"/>
      <c r="JX31" s="111"/>
      <c r="JY31" s="111"/>
      <c r="JZ31" s="111"/>
      <c r="KA31" s="111"/>
      <c r="KB31" s="111"/>
      <c r="KC31" s="111"/>
      <c r="KD31" s="111"/>
      <c r="KE31" s="111"/>
      <c r="KF31" s="111"/>
      <c r="KG31" s="111"/>
      <c r="KH31" s="111"/>
      <c r="KI31" s="111"/>
      <c r="KJ31" s="111"/>
      <c r="KK31" s="111"/>
      <c r="KL31" s="111"/>
      <c r="KM31" s="111"/>
      <c r="KN31" s="112"/>
      <c r="KO31" s="110">
        <f>データ!DM7</f>
        <v>77.2</v>
      </c>
      <c r="KP31" s="111"/>
      <c r="KQ31" s="111"/>
      <c r="KR31" s="111"/>
      <c r="KS31" s="111"/>
      <c r="KT31" s="111"/>
      <c r="KU31" s="111"/>
      <c r="KV31" s="111"/>
      <c r="KW31" s="111"/>
      <c r="KX31" s="111"/>
      <c r="KY31" s="111"/>
      <c r="KZ31" s="111"/>
      <c r="LA31" s="111"/>
      <c r="LB31" s="111"/>
      <c r="LC31" s="111"/>
      <c r="LD31" s="111"/>
      <c r="LE31" s="111"/>
      <c r="LF31" s="111"/>
      <c r="LG31" s="112"/>
      <c r="LH31" s="110">
        <f>データ!DN7</f>
        <v>74</v>
      </c>
      <c r="LI31" s="111"/>
      <c r="LJ31" s="111"/>
      <c r="LK31" s="111"/>
      <c r="LL31" s="111"/>
      <c r="LM31" s="111"/>
      <c r="LN31" s="111"/>
      <c r="LO31" s="111"/>
      <c r="LP31" s="111"/>
      <c r="LQ31" s="111"/>
      <c r="LR31" s="111"/>
      <c r="LS31" s="111"/>
      <c r="LT31" s="111"/>
      <c r="LU31" s="111"/>
      <c r="LV31" s="111"/>
      <c r="LW31" s="111"/>
      <c r="LX31" s="111"/>
      <c r="LY31" s="111"/>
      <c r="LZ31" s="112"/>
      <c r="MA31" s="110">
        <f>データ!DO7</f>
        <v>63.8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123.6</v>
      </c>
      <c r="V32" s="116"/>
      <c r="W32" s="116"/>
      <c r="X32" s="116"/>
      <c r="Y32" s="116"/>
      <c r="Z32" s="116"/>
      <c r="AA32" s="116"/>
      <c r="AB32" s="116"/>
      <c r="AC32" s="116"/>
      <c r="AD32" s="116"/>
      <c r="AE32" s="116"/>
      <c r="AF32" s="116"/>
      <c r="AG32" s="116"/>
      <c r="AH32" s="116"/>
      <c r="AI32" s="116"/>
      <c r="AJ32" s="116"/>
      <c r="AK32" s="116"/>
      <c r="AL32" s="116"/>
      <c r="AM32" s="116"/>
      <c r="AN32" s="116">
        <f>データ!AE7</f>
        <v>121.8</v>
      </c>
      <c r="AO32" s="116"/>
      <c r="AP32" s="116"/>
      <c r="AQ32" s="116"/>
      <c r="AR32" s="116"/>
      <c r="AS32" s="116"/>
      <c r="AT32" s="116"/>
      <c r="AU32" s="116"/>
      <c r="AV32" s="116"/>
      <c r="AW32" s="116"/>
      <c r="AX32" s="116"/>
      <c r="AY32" s="116"/>
      <c r="AZ32" s="116"/>
      <c r="BA32" s="116"/>
      <c r="BB32" s="116"/>
      <c r="BC32" s="116"/>
      <c r="BD32" s="116"/>
      <c r="BE32" s="116"/>
      <c r="BF32" s="116"/>
      <c r="BG32" s="116">
        <f>データ!AF7</f>
        <v>111.3</v>
      </c>
      <c r="BH32" s="116"/>
      <c r="BI32" s="116"/>
      <c r="BJ32" s="116"/>
      <c r="BK32" s="116"/>
      <c r="BL32" s="116"/>
      <c r="BM32" s="116"/>
      <c r="BN32" s="116"/>
      <c r="BO32" s="116"/>
      <c r="BP32" s="116"/>
      <c r="BQ32" s="116"/>
      <c r="BR32" s="116"/>
      <c r="BS32" s="116"/>
      <c r="BT32" s="116"/>
      <c r="BU32" s="116"/>
      <c r="BV32" s="116"/>
      <c r="BW32" s="116"/>
      <c r="BX32" s="116"/>
      <c r="BY32" s="116"/>
      <c r="BZ32" s="116">
        <f>データ!AG7</f>
        <v>158.80000000000001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120.9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11.2</v>
      </c>
      <c r="EM32" s="116"/>
      <c r="EN32" s="116"/>
      <c r="EO32" s="116"/>
      <c r="EP32" s="116"/>
      <c r="EQ32" s="116"/>
      <c r="ER32" s="116"/>
      <c r="ES32" s="116"/>
      <c r="ET32" s="116"/>
      <c r="EU32" s="116"/>
      <c r="EV32" s="116"/>
      <c r="EW32" s="116"/>
      <c r="EX32" s="116"/>
      <c r="EY32" s="116"/>
      <c r="EZ32" s="116"/>
      <c r="FA32" s="116"/>
      <c r="FB32" s="116"/>
      <c r="FC32" s="116"/>
      <c r="FD32" s="116"/>
      <c r="FE32" s="116">
        <f>データ!AP7</f>
        <v>6.5</v>
      </c>
      <c r="FF32" s="116"/>
      <c r="FG32" s="116"/>
      <c r="FH32" s="116"/>
      <c r="FI32" s="116"/>
      <c r="FJ32" s="116"/>
      <c r="FK32" s="116"/>
      <c r="FL32" s="116"/>
      <c r="FM32" s="116"/>
      <c r="FN32" s="116"/>
      <c r="FO32" s="116"/>
      <c r="FP32" s="116"/>
      <c r="FQ32" s="116"/>
      <c r="FR32" s="116"/>
      <c r="FS32" s="116"/>
      <c r="FT32" s="116"/>
      <c r="FU32" s="116"/>
      <c r="FV32" s="116"/>
      <c r="FW32" s="116"/>
      <c r="FX32" s="116">
        <f>データ!AQ7</f>
        <v>10.1</v>
      </c>
      <c r="FY32" s="116"/>
      <c r="FZ32" s="116"/>
      <c r="GA32" s="116"/>
      <c r="GB32" s="116"/>
      <c r="GC32" s="116"/>
      <c r="GD32" s="116"/>
      <c r="GE32" s="116"/>
      <c r="GF32" s="116"/>
      <c r="GG32" s="116"/>
      <c r="GH32" s="116"/>
      <c r="GI32" s="116"/>
      <c r="GJ32" s="116"/>
      <c r="GK32" s="116"/>
      <c r="GL32" s="116"/>
      <c r="GM32" s="116"/>
      <c r="GN32" s="116"/>
      <c r="GO32" s="116"/>
      <c r="GP32" s="116"/>
      <c r="GQ32" s="116">
        <f>データ!AR7</f>
        <v>8.6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184.2</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153.80000000000001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163.5</v>
      </c>
      <c r="LI32" s="111"/>
      <c r="LJ32" s="111"/>
      <c r="LK32" s="111"/>
      <c r="LL32" s="111"/>
      <c r="LM32" s="111"/>
      <c r="LN32" s="111"/>
      <c r="LO32" s="111"/>
      <c r="LP32" s="111"/>
      <c r="LQ32" s="111"/>
      <c r="LR32" s="111"/>
      <c r="LS32" s="111"/>
      <c r="LT32" s="111"/>
      <c r="LU32" s="111"/>
      <c r="LV32" s="111"/>
      <c r="LW32" s="111"/>
      <c r="LX32" s="111"/>
      <c r="LY32" s="111"/>
      <c r="LZ32" s="112"/>
      <c r="MA32" s="110">
        <f>データ!DT7</f>
        <v>178.3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17" t="s">
        <v>130</v>
      </c>
      <c r="NE32" s="118"/>
      <c r="NF32" s="118"/>
      <c r="NG32" s="118"/>
      <c r="NH32" s="118"/>
      <c r="NI32" s="118"/>
      <c r="NJ32" s="118"/>
      <c r="NK32" s="118"/>
      <c r="NL32" s="118"/>
      <c r="NM32" s="118"/>
      <c r="NN32" s="118"/>
      <c r="NO32" s="118"/>
      <c r="NP32" s="118"/>
      <c r="NQ32" s="118"/>
      <c r="NR32" s="11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17"/>
      <c r="NE33" s="118"/>
      <c r="NF33" s="118"/>
      <c r="NG33" s="118"/>
      <c r="NH33" s="118"/>
      <c r="NI33" s="118"/>
      <c r="NJ33" s="118"/>
      <c r="NK33" s="118"/>
      <c r="NL33" s="118"/>
      <c r="NM33" s="118"/>
      <c r="NN33" s="118"/>
      <c r="NO33" s="118"/>
      <c r="NP33" s="118"/>
      <c r="NQ33" s="118"/>
      <c r="NR33" s="11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17"/>
      <c r="NE34" s="118"/>
      <c r="NF34" s="118"/>
      <c r="NG34" s="118"/>
      <c r="NH34" s="118"/>
      <c r="NI34" s="118"/>
      <c r="NJ34" s="118"/>
      <c r="NK34" s="118"/>
      <c r="NL34" s="118"/>
      <c r="NM34" s="118"/>
      <c r="NN34" s="118"/>
      <c r="NO34" s="118"/>
      <c r="NP34" s="118"/>
      <c r="NQ34" s="118"/>
      <c r="NR34" s="11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17"/>
      <c r="NE35" s="118"/>
      <c r="NF35" s="118"/>
      <c r="NG35" s="118"/>
      <c r="NH35" s="118"/>
      <c r="NI35" s="118"/>
      <c r="NJ35" s="118"/>
      <c r="NK35" s="118"/>
      <c r="NL35" s="118"/>
      <c r="NM35" s="118"/>
      <c r="NN35" s="118"/>
      <c r="NO35" s="118"/>
      <c r="NP35" s="118"/>
      <c r="NQ35" s="118"/>
      <c r="NR35" s="11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17"/>
      <c r="NE36" s="118"/>
      <c r="NF36" s="118"/>
      <c r="NG36" s="118"/>
      <c r="NH36" s="118"/>
      <c r="NI36" s="118"/>
      <c r="NJ36" s="118"/>
      <c r="NK36" s="118"/>
      <c r="NL36" s="118"/>
      <c r="NM36" s="118"/>
      <c r="NN36" s="118"/>
      <c r="NO36" s="118"/>
      <c r="NP36" s="118"/>
      <c r="NQ36" s="118"/>
      <c r="NR36" s="11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17"/>
      <c r="NE37" s="118"/>
      <c r="NF37" s="118"/>
      <c r="NG37" s="118"/>
      <c r="NH37" s="118"/>
      <c r="NI37" s="118"/>
      <c r="NJ37" s="118"/>
      <c r="NK37" s="118"/>
      <c r="NL37" s="118"/>
      <c r="NM37" s="118"/>
      <c r="NN37" s="118"/>
      <c r="NO37" s="118"/>
      <c r="NP37" s="118"/>
      <c r="NQ37" s="118"/>
      <c r="NR37" s="11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17"/>
      <c r="NE38" s="118"/>
      <c r="NF38" s="118"/>
      <c r="NG38" s="118"/>
      <c r="NH38" s="118"/>
      <c r="NI38" s="118"/>
      <c r="NJ38" s="118"/>
      <c r="NK38" s="118"/>
      <c r="NL38" s="118"/>
      <c r="NM38" s="118"/>
      <c r="NN38" s="118"/>
      <c r="NO38" s="118"/>
      <c r="NP38" s="118"/>
      <c r="NQ38" s="118"/>
      <c r="NR38" s="11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17"/>
      <c r="NE39" s="118"/>
      <c r="NF39" s="118"/>
      <c r="NG39" s="118"/>
      <c r="NH39" s="118"/>
      <c r="NI39" s="118"/>
      <c r="NJ39" s="118"/>
      <c r="NK39" s="118"/>
      <c r="NL39" s="118"/>
      <c r="NM39" s="118"/>
      <c r="NN39" s="118"/>
      <c r="NO39" s="118"/>
      <c r="NP39" s="118"/>
      <c r="NQ39" s="118"/>
      <c r="NR39" s="11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17"/>
      <c r="NE40" s="118"/>
      <c r="NF40" s="118"/>
      <c r="NG40" s="118"/>
      <c r="NH40" s="118"/>
      <c r="NI40" s="118"/>
      <c r="NJ40" s="118"/>
      <c r="NK40" s="118"/>
      <c r="NL40" s="118"/>
      <c r="NM40" s="118"/>
      <c r="NN40" s="118"/>
      <c r="NO40" s="118"/>
      <c r="NP40" s="118"/>
      <c r="NQ40" s="118"/>
      <c r="NR40" s="11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17"/>
      <c r="NE41" s="118"/>
      <c r="NF41" s="118"/>
      <c r="NG41" s="118"/>
      <c r="NH41" s="118"/>
      <c r="NI41" s="118"/>
      <c r="NJ41" s="118"/>
      <c r="NK41" s="118"/>
      <c r="NL41" s="118"/>
      <c r="NM41" s="118"/>
      <c r="NN41" s="118"/>
      <c r="NO41" s="118"/>
      <c r="NP41" s="118"/>
      <c r="NQ41" s="118"/>
      <c r="NR41" s="11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17"/>
      <c r="NE42" s="118"/>
      <c r="NF42" s="118"/>
      <c r="NG42" s="118"/>
      <c r="NH42" s="118"/>
      <c r="NI42" s="118"/>
      <c r="NJ42" s="118"/>
      <c r="NK42" s="118"/>
      <c r="NL42" s="118"/>
      <c r="NM42" s="118"/>
      <c r="NN42" s="118"/>
      <c r="NO42" s="118"/>
      <c r="NP42" s="118"/>
      <c r="NQ42" s="118"/>
      <c r="NR42" s="11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17"/>
      <c r="NE43" s="118"/>
      <c r="NF43" s="118"/>
      <c r="NG43" s="118"/>
      <c r="NH43" s="118"/>
      <c r="NI43" s="118"/>
      <c r="NJ43" s="118"/>
      <c r="NK43" s="118"/>
      <c r="NL43" s="118"/>
      <c r="NM43" s="118"/>
      <c r="NN43" s="118"/>
      <c r="NO43" s="118"/>
      <c r="NP43" s="118"/>
      <c r="NQ43" s="118"/>
      <c r="NR43" s="11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17"/>
      <c r="NE44" s="118"/>
      <c r="NF44" s="118"/>
      <c r="NG44" s="118"/>
      <c r="NH44" s="118"/>
      <c r="NI44" s="118"/>
      <c r="NJ44" s="118"/>
      <c r="NK44" s="118"/>
      <c r="NL44" s="118"/>
      <c r="NM44" s="118"/>
      <c r="NN44" s="118"/>
      <c r="NO44" s="118"/>
      <c r="NP44" s="118"/>
      <c r="NQ44" s="118"/>
      <c r="NR44" s="11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17"/>
      <c r="NE45" s="118"/>
      <c r="NF45" s="118"/>
      <c r="NG45" s="118"/>
      <c r="NH45" s="118"/>
      <c r="NI45" s="118"/>
      <c r="NJ45" s="118"/>
      <c r="NK45" s="118"/>
      <c r="NL45" s="118"/>
      <c r="NM45" s="118"/>
      <c r="NN45" s="118"/>
      <c r="NO45" s="118"/>
      <c r="NP45" s="118"/>
      <c r="NQ45" s="118"/>
      <c r="NR45" s="11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17"/>
      <c r="NE46" s="118"/>
      <c r="NF46" s="118"/>
      <c r="NG46" s="118"/>
      <c r="NH46" s="118"/>
      <c r="NI46" s="118"/>
      <c r="NJ46" s="118"/>
      <c r="NK46" s="118"/>
      <c r="NL46" s="118"/>
      <c r="NM46" s="118"/>
      <c r="NN46" s="118"/>
      <c r="NO46" s="118"/>
      <c r="NP46" s="118"/>
      <c r="NQ46" s="118"/>
      <c r="NR46" s="11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17"/>
      <c r="NE47" s="118"/>
      <c r="NF47" s="118"/>
      <c r="NG47" s="118"/>
      <c r="NH47" s="118"/>
      <c r="NI47" s="118"/>
      <c r="NJ47" s="118"/>
      <c r="NK47" s="118"/>
      <c r="NL47" s="118"/>
      <c r="NM47" s="118"/>
      <c r="NN47" s="118"/>
      <c r="NO47" s="118"/>
      <c r="NP47" s="118"/>
      <c r="NQ47" s="118"/>
      <c r="NR47" s="11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128</v>
      </c>
      <c r="NE49" s="118"/>
      <c r="NF49" s="118"/>
      <c r="NG49" s="118"/>
      <c r="NH49" s="118"/>
      <c r="NI49" s="118"/>
      <c r="NJ49" s="118"/>
      <c r="NK49" s="118"/>
      <c r="NL49" s="118"/>
      <c r="NM49" s="118"/>
      <c r="NN49" s="118"/>
      <c r="NO49" s="118"/>
      <c r="NP49" s="118"/>
      <c r="NQ49" s="118"/>
      <c r="NR49" s="11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3">
        <f>データ!AU7</f>
        <v>0</v>
      </c>
      <c r="V52" s="123"/>
      <c r="W52" s="123"/>
      <c r="X52" s="123"/>
      <c r="Y52" s="123"/>
      <c r="Z52" s="123"/>
      <c r="AA52" s="123"/>
      <c r="AB52" s="123"/>
      <c r="AC52" s="123"/>
      <c r="AD52" s="123"/>
      <c r="AE52" s="123"/>
      <c r="AF52" s="123"/>
      <c r="AG52" s="123"/>
      <c r="AH52" s="123"/>
      <c r="AI52" s="123"/>
      <c r="AJ52" s="123"/>
      <c r="AK52" s="123"/>
      <c r="AL52" s="123"/>
      <c r="AM52" s="123"/>
      <c r="AN52" s="123">
        <f>データ!AV7</f>
        <v>0</v>
      </c>
      <c r="AO52" s="123"/>
      <c r="AP52" s="123"/>
      <c r="AQ52" s="123"/>
      <c r="AR52" s="123"/>
      <c r="AS52" s="123"/>
      <c r="AT52" s="123"/>
      <c r="AU52" s="123"/>
      <c r="AV52" s="123"/>
      <c r="AW52" s="123"/>
      <c r="AX52" s="123"/>
      <c r="AY52" s="123"/>
      <c r="AZ52" s="123"/>
      <c r="BA52" s="123"/>
      <c r="BB52" s="123"/>
      <c r="BC52" s="123"/>
      <c r="BD52" s="123"/>
      <c r="BE52" s="123"/>
      <c r="BF52" s="123"/>
      <c r="BG52" s="123">
        <f>データ!AW7</f>
        <v>0</v>
      </c>
      <c r="BH52" s="123"/>
      <c r="BI52" s="123"/>
      <c r="BJ52" s="123"/>
      <c r="BK52" s="123"/>
      <c r="BL52" s="123"/>
      <c r="BM52" s="123"/>
      <c r="BN52" s="123"/>
      <c r="BO52" s="123"/>
      <c r="BP52" s="123"/>
      <c r="BQ52" s="123"/>
      <c r="BR52" s="123"/>
      <c r="BS52" s="123"/>
      <c r="BT52" s="123"/>
      <c r="BU52" s="123"/>
      <c r="BV52" s="123"/>
      <c r="BW52" s="123"/>
      <c r="BX52" s="123"/>
      <c r="BY52" s="123"/>
      <c r="BZ52" s="123">
        <f>データ!AX7</f>
        <v>0</v>
      </c>
      <c r="CA52" s="123"/>
      <c r="CB52" s="123"/>
      <c r="CC52" s="123"/>
      <c r="CD52" s="123"/>
      <c r="CE52" s="123"/>
      <c r="CF52" s="123"/>
      <c r="CG52" s="123"/>
      <c r="CH52" s="123"/>
      <c r="CI52" s="123"/>
      <c r="CJ52" s="123"/>
      <c r="CK52" s="123"/>
      <c r="CL52" s="123"/>
      <c r="CM52" s="123"/>
      <c r="CN52" s="123"/>
      <c r="CO52" s="123"/>
      <c r="CP52" s="123"/>
      <c r="CQ52" s="123"/>
      <c r="CR52" s="123"/>
      <c r="CS52" s="123">
        <f>データ!AY7</f>
        <v>0</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-17.2</v>
      </c>
      <c r="EM52" s="116"/>
      <c r="EN52" s="116"/>
      <c r="EO52" s="116"/>
      <c r="EP52" s="116"/>
      <c r="EQ52" s="116"/>
      <c r="ER52" s="116"/>
      <c r="ES52" s="116"/>
      <c r="ET52" s="116"/>
      <c r="EU52" s="116"/>
      <c r="EV52" s="116"/>
      <c r="EW52" s="116"/>
      <c r="EX52" s="116"/>
      <c r="EY52" s="116"/>
      <c r="EZ52" s="116"/>
      <c r="FA52" s="116"/>
      <c r="FB52" s="116"/>
      <c r="FC52" s="116"/>
      <c r="FD52" s="116"/>
      <c r="FE52" s="116">
        <f>データ!BG7</f>
        <v>12.3</v>
      </c>
      <c r="FF52" s="116"/>
      <c r="FG52" s="116"/>
      <c r="FH52" s="116"/>
      <c r="FI52" s="116"/>
      <c r="FJ52" s="116"/>
      <c r="FK52" s="116"/>
      <c r="FL52" s="116"/>
      <c r="FM52" s="116"/>
      <c r="FN52" s="116"/>
      <c r="FO52" s="116"/>
      <c r="FP52" s="116"/>
      <c r="FQ52" s="116"/>
      <c r="FR52" s="116"/>
      <c r="FS52" s="116"/>
      <c r="FT52" s="116"/>
      <c r="FU52" s="116"/>
      <c r="FV52" s="116"/>
      <c r="FW52" s="116"/>
      <c r="FX52" s="116">
        <f>データ!BH7</f>
        <v>-5.4</v>
      </c>
      <c r="FY52" s="116"/>
      <c r="FZ52" s="116"/>
      <c r="GA52" s="116"/>
      <c r="GB52" s="116"/>
      <c r="GC52" s="116"/>
      <c r="GD52" s="116"/>
      <c r="GE52" s="116"/>
      <c r="GF52" s="116"/>
      <c r="GG52" s="116"/>
      <c r="GH52" s="116"/>
      <c r="GI52" s="116"/>
      <c r="GJ52" s="116"/>
      <c r="GK52" s="116"/>
      <c r="GL52" s="116"/>
      <c r="GM52" s="116"/>
      <c r="GN52" s="116"/>
      <c r="GO52" s="116"/>
      <c r="GP52" s="116"/>
      <c r="GQ52" s="116">
        <f>データ!BI7</f>
        <v>16.100000000000001</v>
      </c>
      <c r="GR52" s="116"/>
      <c r="GS52" s="116"/>
      <c r="GT52" s="116"/>
      <c r="GU52" s="116"/>
      <c r="GV52" s="116"/>
      <c r="GW52" s="116"/>
      <c r="GX52" s="116"/>
      <c r="GY52" s="116"/>
      <c r="GZ52" s="116"/>
      <c r="HA52" s="116"/>
      <c r="HB52" s="116"/>
      <c r="HC52" s="116"/>
      <c r="HD52" s="116"/>
      <c r="HE52" s="116"/>
      <c r="HF52" s="116"/>
      <c r="HG52" s="116"/>
      <c r="HH52" s="116"/>
      <c r="HI52" s="116"/>
      <c r="HJ52" s="116">
        <f>データ!BJ7</f>
        <v>-11.2</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-33681</v>
      </c>
      <c r="JD52" s="123"/>
      <c r="JE52" s="123"/>
      <c r="JF52" s="123"/>
      <c r="JG52" s="123"/>
      <c r="JH52" s="123"/>
      <c r="JI52" s="123"/>
      <c r="JJ52" s="123"/>
      <c r="JK52" s="123"/>
      <c r="JL52" s="123"/>
      <c r="JM52" s="123"/>
      <c r="JN52" s="123"/>
      <c r="JO52" s="123"/>
      <c r="JP52" s="123"/>
      <c r="JQ52" s="123"/>
      <c r="JR52" s="123"/>
      <c r="JS52" s="123"/>
      <c r="JT52" s="123"/>
      <c r="JU52" s="123"/>
      <c r="JV52" s="123">
        <f>データ!BR7</f>
        <v>23202</v>
      </c>
      <c r="JW52" s="123"/>
      <c r="JX52" s="123"/>
      <c r="JY52" s="123"/>
      <c r="JZ52" s="123"/>
      <c r="KA52" s="123"/>
      <c r="KB52" s="123"/>
      <c r="KC52" s="123"/>
      <c r="KD52" s="123"/>
      <c r="KE52" s="123"/>
      <c r="KF52" s="123"/>
      <c r="KG52" s="123"/>
      <c r="KH52" s="123"/>
      <c r="KI52" s="123"/>
      <c r="KJ52" s="123"/>
      <c r="KK52" s="123"/>
      <c r="KL52" s="123"/>
      <c r="KM52" s="123"/>
      <c r="KN52" s="123"/>
      <c r="KO52" s="123">
        <f>データ!BS7</f>
        <v>-10429</v>
      </c>
      <c r="KP52" s="123"/>
      <c r="KQ52" s="123"/>
      <c r="KR52" s="123"/>
      <c r="KS52" s="123"/>
      <c r="KT52" s="123"/>
      <c r="KU52" s="123"/>
      <c r="KV52" s="123"/>
      <c r="KW52" s="123"/>
      <c r="KX52" s="123"/>
      <c r="KY52" s="123"/>
      <c r="KZ52" s="123"/>
      <c r="LA52" s="123"/>
      <c r="LB52" s="123"/>
      <c r="LC52" s="123"/>
      <c r="LD52" s="123"/>
      <c r="LE52" s="123"/>
      <c r="LF52" s="123"/>
      <c r="LG52" s="123"/>
      <c r="LH52" s="123">
        <f>データ!BT7</f>
        <v>30058</v>
      </c>
      <c r="LI52" s="123"/>
      <c r="LJ52" s="123"/>
      <c r="LK52" s="123"/>
      <c r="LL52" s="123"/>
      <c r="LM52" s="123"/>
      <c r="LN52" s="123"/>
      <c r="LO52" s="123"/>
      <c r="LP52" s="123"/>
      <c r="LQ52" s="123"/>
      <c r="LR52" s="123"/>
      <c r="LS52" s="123"/>
      <c r="LT52" s="123"/>
      <c r="LU52" s="123"/>
      <c r="LV52" s="123"/>
      <c r="LW52" s="123"/>
      <c r="LX52" s="123"/>
      <c r="LY52" s="123"/>
      <c r="LZ52" s="123"/>
      <c r="MA52" s="123">
        <f>データ!BU7</f>
        <v>-19276</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3">
        <f>データ!AZ7</f>
        <v>103</v>
      </c>
      <c r="V53" s="123"/>
      <c r="W53" s="123"/>
      <c r="X53" s="123"/>
      <c r="Y53" s="123"/>
      <c r="Z53" s="123"/>
      <c r="AA53" s="123"/>
      <c r="AB53" s="123"/>
      <c r="AC53" s="123"/>
      <c r="AD53" s="123"/>
      <c r="AE53" s="123"/>
      <c r="AF53" s="123"/>
      <c r="AG53" s="123"/>
      <c r="AH53" s="123"/>
      <c r="AI53" s="123"/>
      <c r="AJ53" s="123"/>
      <c r="AK53" s="123"/>
      <c r="AL53" s="123"/>
      <c r="AM53" s="123"/>
      <c r="AN53" s="123">
        <f>データ!BA7</f>
        <v>54</v>
      </c>
      <c r="AO53" s="123"/>
      <c r="AP53" s="123"/>
      <c r="AQ53" s="123"/>
      <c r="AR53" s="123"/>
      <c r="AS53" s="123"/>
      <c r="AT53" s="123"/>
      <c r="AU53" s="123"/>
      <c r="AV53" s="123"/>
      <c r="AW53" s="123"/>
      <c r="AX53" s="123"/>
      <c r="AY53" s="123"/>
      <c r="AZ53" s="123"/>
      <c r="BA53" s="123"/>
      <c r="BB53" s="123"/>
      <c r="BC53" s="123"/>
      <c r="BD53" s="123"/>
      <c r="BE53" s="123"/>
      <c r="BF53" s="123"/>
      <c r="BG53" s="123">
        <f>データ!BB7</f>
        <v>654</v>
      </c>
      <c r="BH53" s="123"/>
      <c r="BI53" s="123"/>
      <c r="BJ53" s="123"/>
      <c r="BK53" s="123"/>
      <c r="BL53" s="123"/>
      <c r="BM53" s="123"/>
      <c r="BN53" s="123"/>
      <c r="BO53" s="123"/>
      <c r="BP53" s="123"/>
      <c r="BQ53" s="123"/>
      <c r="BR53" s="123"/>
      <c r="BS53" s="123"/>
      <c r="BT53" s="123"/>
      <c r="BU53" s="123"/>
      <c r="BV53" s="123"/>
      <c r="BW53" s="123"/>
      <c r="BX53" s="123"/>
      <c r="BY53" s="123"/>
      <c r="BZ53" s="123">
        <f>データ!BC7</f>
        <v>2466</v>
      </c>
      <c r="CA53" s="123"/>
      <c r="CB53" s="123"/>
      <c r="CC53" s="123"/>
      <c r="CD53" s="123"/>
      <c r="CE53" s="123"/>
      <c r="CF53" s="123"/>
      <c r="CG53" s="123"/>
      <c r="CH53" s="123"/>
      <c r="CI53" s="123"/>
      <c r="CJ53" s="123"/>
      <c r="CK53" s="123"/>
      <c r="CL53" s="123"/>
      <c r="CM53" s="123"/>
      <c r="CN53" s="123"/>
      <c r="CO53" s="123"/>
      <c r="CP53" s="123"/>
      <c r="CQ53" s="123"/>
      <c r="CR53" s="123"/>
      <c r="CS53" s="123">
        <f>データ!BD7</f>
        <v>58</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8.9</v>
      </c>
      <c r="EM53" s="116"/>
      <c r="EN53" s="116"/>
      <c r="EO53" s="116"/>
      <c r="EP53" s="116"/>
      <c r="EQ53" s="116"/>
      <c r="ER53" s="116"/>
      <c r="ES53" s="116"/>
      <c r="ET53" s="116"/>
      <c r="EU53" s="116"/>
      <c r="EV53" s="116"/>
      <c r="EW53" s="116"/>
      <c r="EX53" s="116"/>
      <c r="EY53" s="116"/>
      <c r="EZ53" s="116"/>
      <c r="FA53" s="116"/>
      <c r="FB53" s="116"/>
      <c r="FC53" s="116"/>
      <c r="FD53" s="116"/>
      <c r="FE53" s="116">
        <f>データ!BL7</f>
        <v>2.2000000000000002</v>
      </c>
      <c r="FF53" s="116"/>
      <c r="FG53" s="116"/>
      <c r="FH53" s="116"/>
      <c r="FI53" s="116"/>
      <c r="FJ53" s="116"/>
      <c r="FK53" s="116"/>
      <c r="FL53" s="116"/>
      <c r="FM53" s="116"/>
      <c r="FN53" s="116"/>
      <c r="FO53" s="116"/>
      <c r="FP53" s="116"/>
      <c r="FQ53" s="116"/>
      <c r="FR53" s="116"/>
      <c r="FS53" s="116"/>
      <c r="FT53" s="116"/>
      <c r="FU53" s="116"/>
      <c r="FV53" s="116"/>
      <c r="FW53" s="116"/>
      <c r="FX53" s="116">
        <f>データ!BM7</f>
        <v>-81</v>
      </c>
      <c r="FY53" s="116"/>
      <c r="FZ53" s="116"/>
      <c r="GA53" s="116"/>
      <c r="GB53" s="116"/>
      <c r="GC53" s="116"/>
      <c r="GD53" s="116"/>
      <c r="GE53" s="116"/>
      <c r="GF53" s="116"/>
      <c r="GG53" s="116"/>
      <c r="GH53" s="116"/>
      <c r="GI53" s="116"/>
      <c r="GJ53" s="116"/>
      <c r="GK53" s="116"/>
      <c r="GL53" s="116"/>
      <c r="GM53" s="116"/>
      <c r="GN53" s="116"/>
      <c r="GO53" s="116"/>
      <c r="GP53" s="116"/>
      <c r="GQ53" s="116">
        <f>データ!BN7</f>
        <v>-25.1</v>
      </c>
      <c r="GR53" s="116"/>
      <c r="GS53" s="116"/>
      <c r="GT53" s="116"/>
      <c r="GU53" s="116"/>
      <c r="GV53" s="116"/>
      <c r="GW53" s="116"/>
      <c r="GX53" s="116"/>
      <c r="GY53" s="116"/>
      <c r="GZ53" s="116"/>
      <c r="HA53" s="116"/>
      <c r="HB53" s="116"/>
      <c r="HC53" s="116"/>
      <c r="HD53" s="116"/>
      <c r="HE53" s="116"/>
      <c r="HF53" s="116"/>
      <c r="HG53" s="116"/>
      <c r="HH53" s="116"/>
      <c r="HI53" s="116"/>
      <c r="HJ53" s="116">
        <f>データ!BO7</f>
        <v>-18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18961</v>
      </c>
      <c r="JD53" s="123"/>
      <c r="JE53" s="123"/>
      <c r="JF53" s="123"/>
      <c r="JG53" s="123"/>
      <c r="JH53" s="123"/>
      <c r="JI53" s="123"/>
      <c r="JJ53" s="123"/>
      <c r="JK53" s="123"/>
      <c r="JL53" s="123"/>
      <c r="JM53" s="123"/>
      <c r="JN53" s="123"/>
      <c r="JO53" s="123"/>
      <c r="JP53" s="123"/>
      <c r="JQ53" s="123"/>
      <c r="JR53" s="123"/>
      <c r="JS53" s="123"/>
      <c r="JT53" s="123"/>
      <c r="JU53" s="123"/>
      <c r="JV53" s="123">
        <f>データ!BW7</f>
        <v>16100</v>
      </c>
      <c r="JW53" s="123"/>
      <c r="JX53" s="123"/>
      <c r="JY53" s="123"/>
      <c r="JZ53" s="123"/>
      <c r="KA53" s="123"/>
      <c r="KB53" s="123"/>
      <c r="KC53" s="123"/>
      <c r="KD53" s="123"/>
      <c r="KE53" s="123"/>
      <c r="KF53" s="123"/>
      <c r="KG53" s="123"/>
      <c r="KH53" s="123"/>
      <c r="KI53" s="123"/>
      <c r="KJ53" s="123"/>
      <c r="KK53" s="123"/>
      <c r="KL53" s="123"/>
      <c r="KM53" s="123"/>
      <c r="KN53" s="123"/>
      <c r="KO53" s="123">
        <f>データ!BX7</f>
        <v>4836</v>
      </c>
      <c r="KP53" s="123"/>
      <c r="KQ53" s="123"/>
      <c r="KR53" s="123"/>
      <c r="KS53" s="123"/>
      <c r="KT53" s="123"/>
      <c r="KU53" s="123"/>
      <c r="KV53" s="123"/>
      <c r="KW53" s="123"/>
      <c r="KX53" s="123"/>
      <c r="KY53" s="123"/>
      <c r="KZ53" s="123"/>
      <c r="LA53" s="123"/>
      <c r="LB53" s="123"/>
      <c r="LC53" s="123"/>
      <c r="LD53" s="123"/>
      <c r="LE53" s="123"/>
      <c r="LF53" s="123"/>
      <c r="LG53" s="123"/>
      <c r="LH53" s="123">
        <f>データ!BY7</f>
        <v>37213</v>
      </c>
      <c r="LI53" s="123"/>
      <c r="LJ53" s="123"/>
      <c r="LK53" s="123"/>
      <c r="LL53" s="123"/>
      <c r="LM53" s="123"/>
      <c r="LN53" s="123"/>
      <c r="LO53" s="123"/>
      <c r="LP53" s="123"/>
      <c r="LQ53" s="123"/>
      <c r="LR53" s="123"/>
      <c r="LS53" s="123"/>
      <c r="LT53" s="123"/>
      <c r="LU53" s="123"/>
      <c r="LV53" s="123"/>
      <c r="LW53" s="123"/>
      <c r="LX53" s="123"/>
      <c r="LY53" s="123"/>
      <c r="LZ53" s="123"/>
      <c r="MA53" s="123">
        <f>データ!BZ7</f>
        <v>17293</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15">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17" t="s">
        <v>129</v>
      </c>
      <c r="NE66" s="118"/>
      <c r="NF66" s="118"/>
      <c r="NG66" s="118"/>
      <c r="NH66" s="118"/>
      <c r="NI66" s="118"/>
      <c r="NJ66" s="118"/>
      <c r="NK66" s="118"/>
      <c r="NL66" s="118"/>
      <c r="NM66" s="118"/>
      <c r="NN66" s="118"/>
      <c r="NO66" s="118"/>
      <c r="NP66" s="118"/>
      <c r="NQ66" s="118"/>
      <c r="NR66" s="11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5">
        <f>データ!CM7</f>
        <v>2451917</v>
      </c>
      <c r="CW67" s="126"/>
      <c r="CX67" s="126"/>
      <c r="CY67" s="126"/>
      <c r="CZ67" s="126"/>
      <c r="DA67" s="126"/>
      <c r="DB67" s="126"/>
      <c r="DC67" s="126"/>
      <c r="DD67" s="126"/>
      <c r="DE67" s="126"/>
      <c r="DF67" s="126"/>
      <c r="DG67" s="126"/>
      <c r="DH67" s="126"/>
      <c r="DI67" s="126"/>
      <c r="DJ67" s="126"/>
      <c r="DK67" s="126"/>
      <c r="DL67" s="126"/>
      <c r="DM67" s="126"/>
      <c r="DN67" s="126"/>
      <c r="DO67" s="126"/>
      <c r="DP67" s="126"/>
      <c r="DQ67" s="126"/>
      <c r="DR67" s="126"/>
      <c r="DS67" s="126"/>
      <c r="DT67" s="126"/>
      <c r="DU67" s="126"/>
      <c r="DV67" s="126"/>
      <c r="DW67" s="126"/>
      <c r="DX67" s="126"/>
      <c r="DY67" s="126"/>
      <c r="DZ67" s="126"/>
      <c r="EA67" s="126"/>
      <c r="EB67" s="126"/>
      <c r="EC67" s="126"/>
      <c r="ED67" s="126"/>
      <c r="EE67" s="126"/>
      <c r="EF67" s="126"/>
      <c r="EG67" s="126"/>
      <c r="EH67" s="126"/>
      <c r="EI67" s="126"/>
      <c r="EJ67" s="126"/>
      <c r="EK67" s="126"/>
      <c r="EL67" s="126"/>
      <c r="EM67" s="126"/>
      <c r="EN67" s="126"/>
      <c r="EO67" s="126"/>
      <c r="EP67" s="126"/>
      <c r="EQ67" s="126"/>
      <c r="ER67" s="126"/>
      <c r="ES67" s="126"/>
      <c r="ET67" s="126"/>
      <c r="EU67" s="126"/>
      <c r="EV67" s="126"/>
      <c r="EW67" s="126"/>
      <c r="EX67" s="126"/>
      <c r="EY67" s="126"/>
      <c r="EZ67" s="126"/>
      <c r="FA67" s="126"/>
      <c r="FB67" s="126"/>
      <c r="FC67" s="126"/>
      <c r="FD67" s="126"/>
      <c r="FE67" s="126"/>
      <c r="FF67" s="126"/>
      <c r="FG67" s="126"/>
      <c r="FH67" s="126"/>
      <c r="FI67" s="126"/>
      <c r="FJ67" s="126"/>
      <c r="FK67" s="126"/>
      <c r="FL67" s="126"/>
      <c r="FM67" s="126"/>
      <c r="FN67" s="126"/>
      <c r="FO67" s="126"/>
      <c r="FP67" s="126"/>
      <c r="FQ67" s="126"/>
      <c r="FR67" s="126"/>
      <c r="FS67" s="126"/>
      <c r="FT67" s="126"/>
      <c r="FU67" s="126"/>
      <c r="FV67" s="126"/>
      <c r="FW67" s="127"/>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17"/>
      <c r="NE67" s="118"/>
      <c r="NF67" s="118"/>
      <c r="NG67" s="118"/>
      <c r="NH67" s="118"/>
      <c r="NI67" s="118"/>
      <c r="NJ67" s="118"/>
      <c r="NK67" s="118"/>
      <c r="NL67" s="118"/>
      <c r="NM67" s="118"/>
      <c r="NN67" s="118"/>
      <c r="NO67" s="118"/>
      <c r="NP67" s="118"/>
      <c r="NQ67" s="118"/>
      <c r="NR67" s="11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8"/>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c r="EO68" s="129"/>
      <c r="EP68" s="129"/>
      <c r="EQ68" s="129"/>
      <c r="ER68" s="129"/>
      <c r="ES68" s="129"/>
      <c r="ET68" s="129"/>
      <c r="EU68" s="129"/>
      <c r="EV68" s="129"/>
      <c r="EW68" s="129"/>
      <c r="EX68" s="129"/>
      <c r="EY68" s="129"/>
      <c r="EZ68" s="129"/>
      <c r="FA68" s="129"/>
      <c r="FB68" s="129"/>
      <c r="FC68" s="129"/>
      <c r="FD68" s="129"/>
      <c r="FE68" s="129"/>
      <c r="FF68" s="129"/>
      <c r="FG68" s="129"/>
      <c r="FH68" s="129"/>
      <c r="FI68" s="129"/>
      <c r="FJ68" s="129"/>
      <c r="FK68" s="129"/>
      <c r="FL68" s="129"/>
      <c r="FM68" s="129"/>
      <c r="FN68" s="129"/>
      <c r="FO68" s="129"/>
      <c r="FP68" s="129"/>
      <c r="FQ68" s="129"/>
      <c r="FR68" s="129"/>
      <c r="FS68" s="129"/>
      <c r="FT68" s="129"/>
      <c r="FU68" s="129"/>
      <c r="FV68" s="129"/>
      <c r="FW68" s="13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17"/>
      <c r="NE68" s="118"/>
      <c r="NF68" s="118"/>
      <c r="NG68" s="118"/>
      <c r="NH68" s="118"/>
      <c r="NI68" s="118"/>
      <c r="NJ68" s="118"/>
      <c r="NK68" s="118"/>
      <c r="NL68" s="118"/>
      <c r="NM68" s="118"/>
      <c r="NN68" s="118"/>
      <c r="NO68" s="118"/>
      <c r="NP68" s="118"/>
      <c r="NQ68" s="118"/>
      <c r="NR68" s="11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8"/>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29"/>
      <c r="FR69" s="129"/>
      <c r="FS69" s="129"/>
      <c r="FT69" s="129"/>
      <c r="FU69" s="129"/>
      <c r="FV69" s="129"/>
      <c r="FW69" s="13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17"/>
      <c r="NE69" s="118"/>
      <c r="NF69" s="118"/>
      <c r="NG69" s="118"/>
      <c r="NH69" s="118"/>
      <c r="NI69" s="118"/>
      <c r="NJ69" s="118"/>
      <c r="NK69" s="118"/>
      <c r="NL69" s="118"/>
      <c r="NM69" s="118"/>
      <c r="NN69" s="118"/>
      <c r="NO69" s="118"/>
      <c r="NP69" s="118"/>
      <c r="NQ69" s="118"/>
      <c r="NR69" s="11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1"/>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3"/>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17"/>
      <c r="NE70" s="118"/>
      <c r="NF70" s="118"/>
      <c r="NG70" s="118"/>
      <c r="NH70" s="118"/>
      <c r="NI70" s="118"/>
      <c r="NJ70" s="118"/>
      <c r="NK70" s="118"/>
      <c r="NL70" s="118"/>
      <c r="NM70" s="118"/>
      <c r="NN70" s="118"/>
      <c r="NO70" s="118"/>
      <c r="NP70" s="118"/>
      <c r="NQ70" s="118"/>
      <c r="NR70" s="11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17"/>
      <c r="NE71" s="118"/>
      <c r="NF71" s="118"/>
      <c r="NG71" s="118"/>
      <c r="NH71" s="118"/>
      <c r="NI71" s="118"/>
      <c r="NJ71" s="118"/>
      <c r="NK71" s="118"/>
      <c r="NL71" s="118"/>
      <c r="NM71" s="118"/>
      <c r="NN71" s="118"/>
      <c r="NO71" s="118"/>
      <c r="NP71" s="118"/>
      <c r="NQ71" s="118"/>
      <c r="NR71" s="11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17"/>
      <c r="NE72" s="118"/>
      <c r="NF72" s="118"/>
      <c r="NG72" s="118"/>
      <c r="NH72" s="118"/>
      <c r="NI72" s="118"/>
      <c r="NJ72" s="118"/>
      <c r="NK72" s="118"/>
      <c r="NL72" s="118"/>
      <c r="NM72" s="118"/>
      <c r="NN72" s="118"/>
      <c r="NO72" s="118"/>
      <c r="NP72" s="118"/>
      <c r="NQ72" s="118"/>
      <c r="NR72" s="11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17"/>
      <c r="NE73" s="118"/>
      <c r="NF73" s="118"/>
      <c r="NG73" s="118"/>
      <c r="NH73" s="118"/>
      <c r="NI73" s="118"/>
      <c r="NJ73" s="118"/>
      <c r="NK73" s="118"/>
      <c r="NL73" s="118"/>
      <c r="NM73" s="118"/>
      <c r="NN73" s="118"/>
      <c r="NO73" s="118"/>
      <c r="NP73" s="118"/>
      <c r="NQ73" s="118"/>
      <c r="NR73" s="11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17"/>
      <c r="NE74" s="118"/>
      <c r="NF74" s="118"/>
      <c r="NG74" s="118"/>
      <c r="NH74" s="118"/>
      <c r="NI74" s="118"/>
      <c r="NJ74" s="118"/>
      <c r="NK74" s="118"/>
      <c r="NL74" s="118"/>
      <c r="NM74" s="118"/>
      <c r="NN74" s="118"/>
      <c r="NO74" s="118"/>
      <c r="NP74" s="118"/>
      <c r="NQ74" s="118"/>
      <c r="NR74" s="11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17"/>
      <c r="NE75" s="118"/>
      <c r="NF75" s="118"/>
      <c r="NG75" s="118"/>
      <c r="NH75" s="118"/>
      <c r="NI75" s="118"/>
      <c r="NJ75" s="118"/>
      <c r="NK75" s="118"/>
      <c r="NL75" s="118"/>
      <c r="NM75" s="118"/>
      <c r="NN75" s="118"/>
      <c r="NO75" s="118"/>
      <c r="NP75" s="118"/>
      <c r="NQ75" s="118"/>
      <c r="NR75" s="119"/>
    </row>
    <row r="76" spans="1:382" ht="13.5" customHeight="1" x14ac:dyDescent="0.15">
      <c r="A76" s="2"/>
      <c r="B76" s="11"/>
      <c r="C76" s="2"/>
      <c r="D76" s="2"/>
      <c r="E76" s="2"/>
      <c r="F76" s="2"/>
      <c r="I76" s="2"/>
      <c r="J76" s="2"/>
      <c r="K76" s="2"/>
      <c r="L76" s="2"/>
      <c r="M76" s="2"/>
      <c r="N76" s="2"/>
      <c r="O76" s="2"/>
      <c r="P76" s="2"/>
      <c r="Q76" s="2"/>
      <c r="R76" s="134" t="str">
        <f>データ!$B$11</f>
        <v>H30</v>
      </c>
      <c r="S76" s="135"/>
      <c r="T76" s="135"/>
      <c r="U76" s="135"/>
      <c r="V76" s="135"/>
      <c r="W76" s="135"/>
      <c r="X76" s="135"/>
      <c r="Y76" s="135"/>
      <c r="Z76" s="135"/>
      <c r="AA76" s="135"/>
      <c r="AB76" s="135"/>
      <c r="AC76" s="135"/>
      <c r="AD76" s="135"/>
      <c r="AE76" s="135"/>
      <c r="AF76" s="136"/>
      <c r="AG76" s="134" t="str">
        <f>データ!$C$11</f>
        <v>R01</v>
      </c>
      <c r="AH76" s="135"/>
      <c r="AI76" s="135"/>
      <c r="AJ76" s="135"/>
      <c r="AK76" s="135"/>
      <c r="AL76" s="135"/>
      <c r="AM76" s="135"/>
      <c r="AN76" s="135"/>
      <c r="AO76" s="135"/>
      <c r="AP76" s="135"/>
      <c r="AQ76" s="135"/>
      <c r="AR76" s="135"/>
      <c r="AS76" s="135"/>
      <c r="AT76" s="135"/>
      <c r="AU76" s="136"/>
      <c r="AV76" s="134" t="str">
        <f>データ!$D$11</f>
        <v>R02</v>
      </c>
      <c r="AW76" s="135"/>
      <c r="AX76" s="135"/>
      <c r="AY76" s="135"/>
      <c r="AZ76" s="135"/>
      <c r="BA76" s="135"/>
      <c r="BB76" s="135"/>
      <c r="BC76" s="135"/>
      <c r="BD76" s="135"/>
      <c r="BE76" s="135"/>
      <c r="BF76" s="135"/>
      <c r="BG76" s="135"/>
      <c r="BH76" s="135"/>
      <c r="BI76" s="135"/>
      <c r="BJ76" s="136"/>
      <c r="BK76" s="134" t="str">
        <f>データ!$E$11</f>
        <v>R03</v>
      </c>
      <c r="BL76" s="135"/>
      <c r="BM76" s="135"/>
      <c r="BN76" s="135"/>
      <c r="BO76" s="135"/>
      <c r="BP76" s="135"/>
      <c r="BQ76" s="135"/>
      <c r="BR76" s="135"/>
      <c r="BS76" s="135"/>
      <c r="BT76" s="135"/>
      <c r="BU76" s="135"/>
      <c r="BV76" s="135"/>
      <c r="BW76" s="135"/>
      <c r="BX76" s="135"/>
      <c r="BY76" s="136"/>
      <c r="BZ76" s="134" t="str">
        <f>データ!$F$11</f>
        <v>R04</v>
      </c>
      <c r="CA76" s="135"/>
      <c r="CB76" s="135"/>
      <c r="CC76" s="135"/>
      <c r="CD76" s="135"/>
      <c r="CE76" s="135"/>
      <c r="CF76" s="135"/>
      <c r="CG76" s="135"/>
      <c r="CH76" s="135"/>
      <c r="CI76" s="135"/>
      <c r="CJ76" s="135"/>
      <c r="CK76" s="135"/>
      <c r="CL76" s="135"/>
      <c r="CM76" s="135"/>
      <c r="CN76" s="136"/>
      <c r="CO76" s="2"/>
      <c r="CP76" s="2"/>
      <c r="CQ76" s="2"/>
      <c r="CR76" s="2"/>
      <c r="CS76" s="2"/>
      <c r="CT76" s="2"/>
      <c r="CU76" s="2"/>
      <c r="CV76" s="125">
        <f>データ!CN7</f>
        <v>301640</v>
      </c>
      <c r="CW76" s="126"/>
      <c r="CX76" s="126"/>
      <c r="CY76" s="126"/>
      <c r="CZ76" s="126"/>
      <c r="DA76" s="126"/>
      <c r="DB76" s="126"/>
      <c r="DC76" s="126"/>
      <c r="DD76" s="126"/>
      <c r="DE76" s="126"/>
      <c r="DF76" s="126"/>
      <c r="DG76" s="126"/>
      <c r="DH76" s="126"/>
      <c r="DI76" s="126"/>
      <c r="DJ76" s="126"/>
      <c r="DK76" s="126"/>
      <c r="DL76" s="126"/>
      <c r="DM76" s="126"/>
      <c r="DN76" s="126"/>
      <c r="DO76" s="126"/>
      <c r="DP76" s="126"/>
      <c r="DQ76" s="126"/>
      <c r="DR76" s="126"/>
      <c r="DS76" s="126"/>
      <c r="DT76" s="126"/>
      <c r="DU76" s="126"/>
      <c r="DV76" s="126"/>
      <c r="DW76" s="126"/>
      <c r="DX76" s="126"/>
      <c r="DY76" s="126"/>
      <c r="DZ76" s="126"/>
      <c r="EA76" s="126"/>
      <c r="EB76" s="126"/>
      <c r="EC76" s="126"/>
      <c r="ED76" s="126"/>
      <c r="EE76" s="126"/>
      <c r="EF76" s="126"/>
      <c r="EG76" s="126"/>
      <c r="EH76" s="126"/>
      <c r="EI76" s="126"/>
      <c r="EJ76" s="126"/>
      <c r="EK76" s="126"/>
      <c r="EL76" s="126"/>
      <c r="EM76" s="126"/>
      <c r="EN76" s="126"/>
      <c r="EO76" s="126"/>
      <c r="EP76" s="126"/>
      <c r="EQ76" s="126"/>
      <c r="ER76" s="126"/>
      <c r="ES76" s="126"/>
      <c r="ET76" s="126"/>
      <c r="EU76" s="126"/>
      <c r="EV76" s="126"/>
      <c r="EW76" s="126"/>
      <c r="EX76" s="126"/>
      <c r="EY76" s="126"/>
      <c r="EZ76" s="126"/>
      <c r="FA76" s="126"/>
      <c r="FB76" s="126"/>
      <c r="FC76" s="126"/>
      <c r="FD76" s="126"/>
      <c r="FE76" s="126"/>
      <c r="FF76" s="126"/>
      <c r="FG76" s="126"/>
      <c r="FH76" s="126"/>
      <c r="FI76" s="126"/>
      <c r="FJ76" s="126"/>
      <c r="FK76" s="126"/>
      <c r="FL76" s="126"/>
      <c r="FM76" s="126"/>
      <c r="FN76" s="126"/>
      <c r="FO76" s="126"/>
      <c r="FP76" s="126"/>
      <c r="FQ76" s="126"/>
      <c r="FR76" s="126"/>
      <c r="FS76" s="126"/>
      <c r="FT76" s="126"/>
      <c r="FU76" s="126"/>
      <c r="FV76" s="126"/>
      <c r="FW76" s="127"/>
      <c r="FY76" s="2"/>
      <c r="FZ76" s="2"/>
      <c r="GA76" s="2"/>
      <c r="GB76" s="2"/>
      <c r="GC76" s="2"/>
      <c r="GD76" s="2"/>
      <c r="GE76" s="2"/>
      <c r="GF76" s="2"/>
      <c r="GG76" s="2"/>
      <c r="GH76" s="2"/>
      <c r="GI76" s="2"/>
      <c r="GJ76" s="2"/>
      <c r="GK76" s="2"/>
      <c r="GL76" s="134" t="str">
        <f>データ!$B$11</f>
        <v>H30</v>
      </c>
      <c r="GM76" s="135"/>
      <c r="GN76" s="135"/>
      <c r="GO76" s="135"/>
      <c r="GP76" s="135"/>
      <c r="GQ76" s="135"/>
      <c r="GR76" s="135"/>
      <c r="GS76" s="135"/>
      <c r="GT76" s="135"/>
      <c r="GU76" s="135"/>
      <c r="GV76" s="135"/>
      <c r="GW76" s="135"/>
      <c r="GX76" s="135"/>
      <c r="GY76" s="135"/>
      <c r="GZ76" s="136"/>
      <c r="HA76" s="134" t="str">
        <f>データ!$C$11</f>
        <v>R01</v>
      </c>
      <c r="HB76" s="135"/>
      <c r="HC76" s="135"/>
      <c r="HD76" s="135"/>
      <c r="HE76" s="135"/>
      <c r="HF76" s="135"/>
      <c r="HG76" s="135"/>
      <c r="HH76" s="135"/>
      <c r="HI76" s="135"/>
      <c r="HJ76" s="135"/>
      <c r="HK76" s="135"/>
      <c r="HL76" s="135"/>
      <c r="HM76" s="135"/>
      <c r="HN76" s="135"/>
      <c r="HO76" s="136"/>
      <c r="HP76" s="134" t="str">
        <f>データ!$D$11</f>
        <v>R02</v>
      </c>
      <c r="HQ76" s="135"/>
      <c r="HR76" s="135"/>
      <c r="HS76" s="135"/>
      <c r="HT76" s="135"/>
      <c r="HU76" s="135"/>
      <c r="HV76" s="135"/>
      <c r="HW76" s="135"/>
      <c r="HX76" s="135"/>
      <c r="HY76" s="135"/>
      <c r="HZ76" s="135"/>
      <c r="IA76" s="135"/>
      <c r="IB76" s="135"/>
      <c r="IC76" s="135"/>
      <c r="ID76" s="136"/>
      <c r="IE76" s="134" t="str">
        <f>データ!$E$11</f>
        <v>R03</v>
      </c>
      <c r="IF76" s="135"/>
      <c r="IG76" s="135"/>
      <c r="IH76" s="135"/>
      <c r="II76" s="135"/>
      <c r="IJ76" s="135"/>
      <c r="IK76" s="135"/>
      <c r="IL76" s="135"/>
      <c r="IM76" s="135"/>
      <c r="IN76" s="135"/>
      <c r="IO76" s="135"/>
      <c r="IP76" s="135"/>
      <c r="IQ76" s="135"/>
      <c r="IR76" s="135"/>
      <c r="IS76" s="136"/>
      <c r="IT76" s="134" t="str">
        <f>データ!$F$11</f>
        <v>R04</v>
      </c>
      <c r="IU76" s="135"/>
      <c r="IV76" s="135"/>
      <c r="IW76" s="135"/>
      <c r="IX76" s="135"/>
      <c r="IY76" s="135"/>
      <c r="IZ76" s="135"/>
      <c r="JA76" s="135"/>
      <c r="JB76" s="135"/>
      <c r="JC76" s="135"/>
      <c r="JD76" s="135"/>
      <c r="JE76" s="135"/>
      <c r="JF76" s="135"/>
      <c r="JG76" s="135"/>
      <c r="JH76" s="136"/>
      <c r="JL76" s="2"/>
      <c r="JM76" s="2"/>
      <c r="JN76" s="2"/>
      <c r="JO76" s="2"/>
      <c r="JP76" s="2"/>
      <c r="JQ76" s="2"/>
      <c r="JR76" s="2"/>
      <c r="JS76" s="2"/>
      <c r="JT76" s="2"/>
      <c r="JU76" s="2"/>
      <c r="JV76" s="2"/>
      <c r="JW76" s="2"/>
      <c r="JX76" s="2"/>
      <c r="JY76" s="2"/>
      <c r="JZ76" s="2"/>
      <c r="KA76" s="134" t="str">
        <f>データ!$B$11</f>
        <v>H30</v>
      </c>
      <c r="KB76" s="135"/>
      <c r="KC76" s="135"/>
      <c r="KD76" s="135"/>
      <c r="KE76" s="135"/>
      <c r="KF76" s="135"/>
      <c r="KG76" s="135"/>
      <c r="KH76" s="135"/>
      <c r="KI76" s="135"/>
      <c r="KJ76" s="135"/>
      <c r="KK76" s="135"/>
      <c r="KL76" s="135"/>
      <c r="KM76" s="135"/>
      <c r="KN76" s="135"/>
      <c r="KO76" s="136"/>
      <c r="KP76" s="134" t="str">
        <f>データ!$C$11</f>
        <v>R01</v>
      </c>
      <c r="KQ76" s="135"/>
      <c r="KR76" s="135"/>
      <c r="KS76" s="135"/>
      <c r="KT76" s="135"/>
      <c r="KU76" s="135"/>
      <c r="KV76" s="135"/>
      <c r="KW76" s="135"/>
      <c r="KX76" s="135"/>
      <c r="KY76" s="135"/>
      <c r="KZ76" s="135"/>
      <c r="LA76" s="135"/>
      <c r="LB76" s="135"/>
      <c r="LC76" s="135"/>
      <c r="LD76" s="136"/>
      <c r="LE76" s="134" t="str">
        <f>データ!$D$11</f>
        <v>R02</v>
      </c>
      <c r="LF76" s="135"/>
      <c r="LG76" s="135"/>
      <c r="LH76" s="135"/>
      <c r="LI76" s="135"/>
      <c r="LJ76" s="135"/>
      <c r="LK76" s="135"/>
      <c r="LL76" s="135"/>
      <c r="LM76" s="135"/>
      <c r="LN76" s="135"/>
      <c r="LO76" s="135"/>
      <c r="LP76" s="135"/>
      <c r="LQ76" s="135"/>
      <c r="LR76" s="135"/>
      <c r="LS76" s="136"/>
      <c r="LT76" s="134" t="str">
        <f>データ!$E$11</f>
        <v>R03</v>
      </c>
      <c r="LU76" s="135"/>
      <c r="LV76" s="135"/>
      <c r="LW76" s="135"/>
      <c r="LX76" s="135"/>
      <c r="LY76" s="135"/>
      <c r="LZ76" s="135"/>
      <c r="MA76" s="135"/>
      <c r="MB76" s="135"/>
      <c r="MC76" s="135"/>
      <c r="MD76" s="135"/>
      <c r="ME76" s="135"/>
      <c r="MF76" s="135"/>
      <c r="MG76" s="135"/>
      <c r="MH76" s="136"/>
      <c r="MI76" s="134" t="str">
        <f>データ!$F$11</f>
        <v>R04</v>
      </c>
      <c r="MJ76" s="135"/>
      <c r="MK76" s="135"/>
      <c r="ML76" s="135"/>
      <c r="MM76" s="135"/>
      <c r="MN76" s="135"/>
      <c r="MO76" s="135"/>
      <c r="MP76" s="135"/>
      <c r="MQ76" s="135"/>
      <c r="MR76" s="135"/>
      <c r="MS76" s="135"/>
      <c r="MT76" s="135"/>
      <c r="MU76" s="135"/>
      <c r="MV76" s="135"/>
      <c r="MW76" s="136"/>
      <c r="MX76" s="2"/>
      <c r="MY76" s="2"/>
      <c r="MZ76" s="2"/>
      <c r="NA76" s="2"/>
      <c r="NB76" s="2"/>
      <c r="NC76" s="32"/>
      <c r="ND76" s="117"/>
      <c r="NE76" s="118"/>
      <c r="NF76" s="118"/>
      <c r="NG76" s="118"/>
      <c r="NH76" s="118"/>
      <c r="NI76" s="118"/>
      <c r="NJ76" s="118"/>
      <c r="NK76" s="118"/>
      <c r="NL76" s="118"/>
      <c r="NM76" s="118"/>
      <c r="NN76" s="118"/>
      <c r="NO76" s="118"/>
      <c r="NP76" s="118"/>
      <c r="NQ76" s="118"/>
      <c r="NR76" s="119"/>
    </row>
    <row r="77" spans="1:382" ht="13.5" customHeight="1" x14ac:dyDescent="0.15">
      <c r="A77" s="2"/>
      <c r="B77" s="11"/>
      <c r="C77" s="2"/>
      <c r="D77" s="2"/>
      <c r="E77" s="2"/>
      <c r="F77" s="2"/>
      <c r="I77" s="137" t="s">
        <v>27</v>
      </c>
      <c r="J77" s="137"/>
      <c r="K77" s="137"/>
      <c r="L77" s="137"/>
      <c r="M77" s="137"/>
      <c r="N77" s="137"/>
      <c r="O77" s="137"/>
      <c r="P77" s="137"/>
      <c r="Q77" s="137"/>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8"/>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9"/>
      <c r="FR77" s="129"/>
      <c r="FS77" s="129"/>
      <c r="FT77" s="129"/>
      <c r="FU77" s="129"/>
      <c r="FV77" s="129"/>
      <c r="FW77" s="130"/>
      <c r="FY77" s="2"/>
      <c r="FZ77" s="2"/>
      <c r="GA77" s="2"/>
      <c r="GB77" s="2"/>
      <c r="GC77" s="137" t="s">
        <v>27</v>
      </c>
      <c r="GD77" s="137"/>
      <c r="GE77" s="137"/>
      <c r="GF77" s="137"/>
      <c r="GG77" s="137"/>
      <c r="GH77" s="137"/>
      <c r="GI77" s="137"/>
      <c r="GJ77" s="137"/>
      <c r="GK77" s="137"/>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7" t="s">
        <v>27</v>
      </c>
      <c r="JS77" s="137"/>
      <c r="JT77" s="137"/>
      <c r="JU77" s="137"/>
      <c r="JV77" s="137"/>
      <c r="JW77" s="137"/>
      <c r="JX77" s="137"/>
      <c r="JY77" s="137"/>
      <c r="JZ77" s="137"/>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17"/>
      <c r="NE77" s="118"/>
      <c r="NF77" s="118"/>
      <c r="NG77" s="118"/>
      <c r="NH77" s="118"/>
      <c r="NI77" s="118"/>
      <c r="NJ77" s="118"/>
      <c r="NK77" s="118"/>
      <c r="NL77" s="118"/>
      <c r="NM77" s="118"/>
      <c r="NN77" s="118"/>
      <c r="NO77" s="118"/>
      <c r="NP77" s="118"/>
      <c r="NQ77" s="118"/>
      <c r="NR77" s="119"/>
    </row>
    <row r="78" spans="1:382" ht="13.5" customHeight="1" x14ac:dyDescent="0.15">
      <c r="A78" s="2"/>
      <c r="B78" s="11"/>
      <c r="C78" s="2"/>
      <c r="D78" s="2"/>
      <c r="E78" s="2"/>
      <c r="F78" s="2"/>
      <c r="I78" s="137" t="s">
        <v>29</v>
      </c>
      <c r="J78" s="137"/>
      <c r="K78" s="137"/>
      <c r="L78" s="137"/>
      <c r="M78" s="137"/>
      <c r="N78" s="137"/>
      <c r="O78" s="137"/>
      <c r="P78" s="137"/>
      <c r="Q78" s="137"/>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8"/>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9"/>
      <c r="FR78" s="129"/>
      <c r="FS78" s="129"/>
      <c r="FT78" s="129"/>
      <c r="FU78" s="129"/>
      <c r="FV78" s="129"/>
      <c r="FW78" s="130"/>
      <c r="FY78" s="2"/>
      <c r="FZ78" s="2"/>
      <c r="GA78" s="2"/>
      <c r="GB78" s="2"/>
      <c r="GC78" s="137" t="s">
        <v>29</v>
      </c>
      <c r="GD78" s="137"/>
      <c r="GE78" s="137"/>
      <c r="GF78" s="137"/>
      <c r="GG78" s="137"/>
      <c r="GH78" s="137"/>
      <c r="GI78" s="137"/>
      <c r="GJ78" s="137"/>
      <c r="GK78" s="137"/>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7" t="s">
        <v>29</v>
      </c>
      <c r="JS78" s="137"/>
      <c r="JT78" s="137"/>
      <c r="JU78" s="137"/>
      <c r="JV78" s="137"/>
      <c r="JW78" s="137"/>
      <c r="JX78" s="137"/>
      <c r="JY78" s="137"/>
      <c r="JZ78" s="137"/>
      <c r="KA78" s="110">
        <f>データ!DE7</f>
        <v>178.3</v>
      </c>
      <c r="KB78" s="111"/>
      <c r="KC78" s="111"/>
      <c r="KD78" s="111"/>
      <c r="KE78" s="111"/>
      <c r="KF78" s="111"/>
      <c r="KG78" s="111"/>
      <c r="KH78" s="111"/>
      <c r="KI78" s="111"/>
      <c r="KJ78" s="111"/>
      <c r="KK78" s="111"/>
      <c r="KL78" s="111"/>
      <c r="KM78" s="111"/>
      <c r="KN78" s="111"/>
      <c r="KO78" s="112"/>
      <c r="KP78" s="110">
        <f>データ!DF7</f>
        <v>163.69999999999999</v>
      </c>
      <c r="KQ78" s="111"/>
      <c r="KR78" s="111"/>
      <c r="KS78" s="111"/>
      <c r="KT78" s="111"/>
      <c r="KU78" s="111"/>
      <c r="KV78" s="111"/>
      <c r="KW78" s="111"/>
      <c r="KX78" s="111"/>
      <c r="KY78" s="111"/>
      <c r="KZ78" s="111"/>
      <c r="LA78" s="111"/>
      <c r="LB78" s="111"/>
      <c r="LC78" s="111"/>
      <c r="LD78" s="112"/>
      <c r="LE78" s="110">
        <f>データ!DG7</f>
        <v>88</v>
      </c>
      <c r="LF78" s="111"/>
      <c r="LG78" s="111"/>
      <c r="LH78" s="111"/>
      <c r="LI78" s="111"/>
      <c r="LJ78" s="111"/>
      <c r="LK78" s="111"/>
      <c r="LL78" s="111"/>
      <c r="LM78" s="111"/>
      <c r="LN78" s="111"/>
      <c r="LO78" s="111"/>
      <c r="LP78" s="111"/>
      <c r="LQ78" s="111"/>
      <c r="LR78" s="111"/>
      <c r="LS78" s="112"/>
      <c r="LT78" s="110">
        <f>データ!DH7</f>
        <v>77.3</v>
      </c>
      <c r="LU78" s="111"/>
      <c r="LV78" s="111"/>
      <c r="LW78" s="111"/>
      <c r="LX78" s="111"/>
      <c r="LY78" s="111"/>
      <c r="LZ78" s="111"/>
      <c r="MA78" s="111"/>
      <c r="MB78" s="111"/>
      <c r="MC78" s="111"/>
      <c r="MD78" s="111"/>
      <c r="ME78" s="111"/>
      <c r="MF78" s="111"/>
      <c r="MG78" s="111"/>
      <c r="MH78" s="112"/>
      <c r="MI78" s="110">
        <f>データ!DI7</f>
        <v>51.8</v>
      </c>
      <c r="MJ78" s="111"/>
      <c r="MK78" s="111"/>
      <c r="ML78" s="111"/>
      <c r="MM78" s="111"/>
      <c r="MN78" s="111"/>
      <c r="MO78" s="111"/>
      <c r="MP78" s="111"/>
      <c r="MQ78" s="111"/>
      <c r="MR78" s="111"/>
      <c r="MS78" s="111"/>
      <c r="MT78" s="111"/>
      <c r="MU78" s="111"/>
      <c r="MV78" s="111"/>
      <c r="MW78" s="112"/>
      <c r="MX78" s="2"/>
      <c r="MY78" s="2"/>
      <c r="MZ78" s="2"/>
      <c r="NA78" s="2"/>
      <c r="NB78" s="2"/>
      <c r="NC78" s="32"/>
      <c r="ND78" s="117"/>
      <c r="NE78" s="118"/>
      <c r="NF78" s="118"/>
      <c r="NG78" s="118"/>
      <c r="NH78" s="118"/>
      <c r="NI78" s="118"/>
      <c r="NJ78" s="118"/>
      <c r="NK78" s="118"/>
      <c r="NL78" s="118"/>
      <c r="NM78" s="118"/>
      <c r="NN78" s="118"/>
      <c r="NO78" s="118"/>
      <c r="NP78" s="118"/>
      <c r="NQ78" s="118"/>
      <c r="NR78" s="11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1"/>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3"/>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17"/>
      <c r="NE79" s="118"/>
      <c r="NF79" s="118"/>
      <c r="NG79" s="118"/>
      <c r="NH79" s="118"/>
      <c r="NI79" s="118"/>
      <c r="NJ79" s="118"/>
      <c r="NK79" s="118"/>
      <c r="NL79" s="118"/>
      <c r="NM79" s="118"/>
      <c r="NN79" s="118"/>
      <c r="NO79" s="118"/>
      <c r="NP79" s="118"/>
      <c r="NQ79" s="118"/>
      <c r="NR79" s="11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17"/>
      <c r="NE80" s="118"/>
      <c r="NF80" s="118"/>
      <c r="NG80" s="118"/>
      <c r="NH80" s="118"/>
      <c r="NI80" s="118"/>
      <c r="NJ80" s="118"/>
      <c r="NK80" s="118"/>
      <c r="NL80" s="118"/>
      <c r="NM80" s="118"/>
      <c r="NN80" s="118"/>
      <c r="NO80" s="118"/>
      <c r="NP80" s="118"/>
      <c r="NQ80" s="118"/>
      <c r="NR80" s="11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17"/>
      <c r="NE81" s="118"/>
      <c r="NF81" s="118"/>
      <c r="NG81" s="118"/>
      <c r="NH81" s="118"/>
      <c r="NI81" s="118"/>
      <c r="NJ81" s="118"/>
      <c r="NK81" s="118"/>
      <c r="NL81" s="118"/>
      <c r="NM81" s="118"/>
      <c r="NN81" s="118"/>
      <c r="NO81" s="118"/>
      <c r="NP81" s="118"/>
      <c r="NQ81" s="118"/>
      <c r="NR81" s="11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0"/>
      <c r="NE82" s="121"/>
      <c r="NF82" s="121"/>
      <c r="NG82" s="121"/>
      <c r="NH82" s="121"/>
      <c r="NI82" s="121"/>
      <c r="NJ82" s="121"/>
      <c r="NK82" s="121"/>
      <c r="NL82" s="121"/>
      <c r="NM82" s="121"/>
      <c r="NN82" s="121"/>
      <c r="NO82" s="121"/>
      <c r="NP82" s="121"/>
      <c r="NQ82" s="121"/>
      <c r="NR82" s="12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QOVoWakeL64TKLvbvoHJtypeajZz6xF9PVWfUDCWV5Rt5S4ambG631wyag07h9eVjA/CVqShK7dMp2lj3vjt+Q==" saltValue="v0k34c4VZkJMOLhVBzB7p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41" t="s">
        <v>59</v>
      </c>
      <c r="I3" s="142"/>
      <c r="J3" s="142"/>
      <c r="K3" s="142"/>
      <c r="L3" s="142"/>
      <c r="M3" s="142"/>
      <c r="N3" s="142"/>
      <c r="O3" s="142"/>
      <c r="P3" s="142"/>
      <c r="Q3" s="142"/>
      <c r="R3" s="142"/>
      <c r="S3" s="142"/>
      <c r="T3" s="142"/>
      <c r="U3" s="142"/>
      <c r="V3" s="142"/>
      <c r="W3" s="142"/>
      <c r="X3" s="142"/>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62</v>
      </c>
      <c r="B4" s="45"/>
      <c r="C4" s="45"/>
      <c r="D4" s="45"/>
      <c r="E4" s="45"/>
      <c r="F4" s="45"/>
      <c r="G4" s="45"/>
      <c r="H4" s="143"/>
      <c r="I4" s="144"/>
      <c r="J4" s="144"/>
      <c r="K4" s="144"/>
      <c r="L4" s="144"/>
      <c r="M4" s="144"/>
      <c r="N4" s="144"/>
      <c r="O4" s="144"/>
      <c r="P4" s="144"/>
      <c r="Q4" s="144"/>
      <c r="R4" s="144"/>
      <c r="S4" s="144"/>
      <c r="T4" s="144"/>
      <c r="U4" s="144"/>
      <c r="V4" s="144"/>
      <c r="W4" s="144"/>
      <c r="X4" s="144"/>
      <c r="Y4" s="138" t="s">
        <v>63</v>
      </c>
      <c r="Z4" s="139"/>
      <c r="AA4" s="139"/>
      <c r="AB4" s="139"/>
      <c r="AC4" s="139"/>
      <c r="AD4" s="139"/>
      <c r="AE4" s="139"/>
      <c r="AF4" s="139"/>
      <c r="AG4" s="139"/>
      <c r="AH4" s="139"/>
      <c r="AI4" s="140"/>
      <c r="AJ4" s="145" t="s">
        <v>64</v>
      </c>
      <c r="AK4" s="145"/>
      <c r="AL4" s="145"/>
      <c r="AM4" s="145"/>
      <c r="AN4" s="145"/>
      <c r="AO4" s="145"/>
      <c r="AP4" s="145"/>
      <c r="AQ4" s="145"/>
      <c r="AR4" s="145"/>
      <c r="AS4" s="145"/>
      <c r="AT4" s="145"/>
      <c r="AU4" s="146" t="s">
        <v>65</v>
      </c>
      <c r="AV4" s="145"/>
      <c r="AW4" s="145"/>
      <c r="AX4" s="145"/>
      <c r="AY4" s="145"/>
      <c r="AZ4" s="145"/>
      <c r="BA4" s="145"/>
      <c r="BB4" s="145"/>
      <c r="BC4" s="145"/>
      <c r="BD4" s="145"/>
      <c r="BE4" s="145"/>
      <c r="BF4" s="145" t="s">
        <v>66</v>
      </c>
      <c r="BG4" s="145"/>
      <c r="BH4" s="145"/>
      <c r="BI4" s="145"/>
      <c r="BJ4" s="145"/>
      <c r="BK4" s="145"/>
      <c r="BL4" s="145"/>
      <c r="BM4" s="145"/>
      <c r="BN4" s="145"/>
      <c r="BO4" s="145"/>
      <c r="BP4" s="145"/>
      <c r="BQ4" s="146" t="s">
        <v>67</v>
      </c>
      <c r="BR4" s="145"/>
      <c r="BS4" s="145"/>
      <c r="BT4" s="145"/>
      <c r="BU4" s="145"/>
      <c r="BV4" s="145"/>
      <c r="BW4" s="145"/>
      <c r="BX4" s="145"/>
      <c r="BY4" s="145"/>
      <c r="BZ4" s="145"/>
      <c r="CA4" s="145"/>
      <c r="CB4" s="145" t="s">
        <v>68</v>
      </c>
      <c r="CC4" s="145"/>
      <c r="CD4" s="145"/>
      <c r="CE4" s="145"/>
      <c r="CF4" s="145"/>
      <c r="CG4" s="145"/>
      <c r="CH4" s="145"/>
      <c r="CI4" s="145"/>
      <c r="CJ4" s="145"/>
      <c r="CK4" s="145"/>
      <c r="CL4" s="145"/>
      <c r="CM4" s="147" t="s">
        <v>69</v>
      </c>
      <c r="CN4" s="147" t="s">
        <v>70</v>
      </c>
      <c r="CO4" s="138" t="s">
        <v>71</v>
      </c>
      <c r="CP4" s="139"/>
      <c r="CQ4" s="139"/>
      <c r="CR4" s="139"/>
      <c r="CS4" s="139"/>
      <c r="CT4" s="139"/>
      <c r="CU4" s="139"/>
      <c r="CV4" s="139"/>
      <c r="CW4" s="139"/>
      <c r="CX4" s="139"/>
      <c r="CY4" s="140"/>
      <c r="CZ4" s="145" t="s">
        <v>72</v>
      </c>
      <c r="DA4" s="145"/>
      <c r="DB4" s="145"/>
      <c r="DC4" s="145"/>
      <c r="DD4" s="145"/>
      <c r="DE4" s="145"/>
      <c r="DF4" s="145"/>
      <c r="DG4" s="145"/>
      <c r="DH4" s="145"/>
      <c r="DI4" s="145"/>
      <c r="DJ4" s="145"/>
      <c r="DK4" s="138" t="s">
        <v>73</v>
      </c>
      <c r="DL4" s="139"/>
      <c r="DM4" s="139"/>
      <c r="DN4" s="139"/>
      <c r="DO4" s="139"/>
      <c r="DP4" s="139"/>
      <c r="DQ4" s="139"/>
      <c r="DR4" s="139"/>
      <c r="DS4" s="139"/>
      <c r="DT4" s="139"/>
      <c r="DU4" s="140"/>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89</v>
      </c>
      <c r="AV5" s="47" t="s">
        <v>101</v>
      </c>
      <c r="AW5" s="47" t="s">
        <v>91</v>
      </c>
      <c r="AX5" s="47" t="s">
        <v>102</v>
      </c>
      <c r="AY5" s="47" t="s">
        <v>93</v>
      </c>
      <c r="AZ5" s="47" t="s">
        <v>94</v>
      </c>
      <c r="BA5" s="47" t="s">
        <v>95</v>
      </c>
      <c r="BB5" s="47" t="s">
        <v>96</v>
      </c>
      <c r="BC5" s="47" t="s">
        <v>97</v>
      </c>
      <c r="BD5" s="47" t="s">
        <v>98</v>
      </c>
      <c r="BE5" s="47" t="s">
        <v>99</v>
      </c>
      <c r="BF5" s="47" t="s">
        <v>89</v>
      </c>
      <c r="BG5" s="47" t="s">
        <v>101</v>
      </c>
      <c r="BH5" s="47" t="s">
        <v>103</v>
      </c>
      <c r="BI5" s="47" t="s">
        <v>92</v>
      </c>
      <c r="BJ5" s="47" t="s">
        <v>100</v>
      </c>
      <c r="BK5" s="47" t="s">
        <v>94</v>
      </c>
      <c r="BL5" s="47" t="s">
        <v>95</v>
      </c>
      <c r="BM5" s="47" t="s">
        <v>96</v>
      </c>
      <c r="BN5" s="47" t="s">
        <v>97</v>
      </c>
      <c r="BO5" s="47" t="s">
        <v>98</v>
      </c>
      <c r="BP5" s="47" t="s">
        <v>99</v>
      </c>
      <c r="BQ5" s="47" t="s">
        <v>89</v>
      </c>
      <c r="BR5" s="47" t="s">
        <v>90</v>
      </c>
      <c r="BS5" s="47" t="s">
        <v>91</v>
      </c>
      <c r="BT5" s="47" t="s">
        <v>102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8"/>
      <c r="CN5" s="148"/>
      <c r="CO5" s="47" t="s">
        <v>104</v>
      </c>
      <c r="CP5" s="47" t="s">
        <v>90</v>
      </c>
      <c r="CQ5" s="47" t="s">
        <v>103</v>
      </c>
      <c r="CR5" s="47" t="s">
        <v>102</v>
      </c>
      <c r="CS5" s="47" t="s">
        <v>100</v>
      </c>
      <c r="CT5" s="47" t="s">
        <v>94</v>
      </c>
      <c r="CU5" s="47" t="s">
        <v>95</v>
      </c>
      <c r="CV5" s="47" t="s">
        <v>96</v>
      </c>
      <c r="CW5" s="47" t="s">
        <v>97</v>
      </c>
      <c r="CX5" s="47" t="s">
        <v>98</v>
      </c>
      <c r="CY5" s="47" t="s">
        <v>99</v>
      </c>
      <c r="CZ5" s="47" t="s">
        <v>104</v>
      </c>
      <c r="DA5" s="47" t="s">
        <v>101</v>
      </c>
      <c r="DB5" s="47" t="s">
        <v>103</v>
      </c>
      <c r="DC5" s="47" t="s">
        <v>92</v>
      </c>
      <c r="DD5" s="47" t="s">
        <v>93</v>
      </c>
      <c r="DE5" s="47" t="s">
        <v>94</v>
      </c>
      <c r="DF5" s="47" t="s">
        <v>95</v>
      </c>
      <c r="DG5" s="47" t="s">
        <v>96</v>
      </c>
      <c r="DH5" s="47" t="s">
        <v>97</v>
      </c>
      <c r="DI5" s="47" t="s">
        <v>98</v>
      </c>
      <c r="DJ5" s="47" t="s">
        <v>35</v>
      </c>
      <c r="DK5" s="47" t="s">
        <v>104</v>
      </c>
      <c r="DL5" s="47" t="s">
        <v>101</v>
      </c>
      <c r="DM5" s="47" t="s">
        <v>91</v>
      </c>
      <c r="DN5" s="47" t="s">
        <v>92</v>
      </c>
      <c r="DO5" s="47" t="s">
        <v>93</v>
      </c>
      <c r="DP5" s="47" t="s">
        <v>94</v>
      </c>
      <c r="DQ5" s="47" t="s">
        <v>95</v>
      </c>
      <c r="DR5" s="47" t="s">
        <v>96</v>
      </c>
      <c r="DS5" s="47" t="s">
        <v>97</v>
      </c>
      <c r="DT5" s="47" t="s">
        <v>98</v>
      </c>
      <c r="DU5" s="47" t="s">
        <v>99</v>
      </c>
    </row>
    <row r="6" spans="1:125" s="54" customFormat="1" x14ac:dyDescent="0.15">
      <c r="A6" s="37" t="s">
        <v>105</v>
      </c>
      <c r="B6" s="48">
        <f>B8</f>
        <v>2022</v>
      </c>
      <c r="C6" s="48">
        <f t="shared" ref="C6:X6" si="1">C8</f>
        <v>271004</v>
      </c>
      <c r="D6" s="48">
        <f t="shared" si="1"/>
        <v>47</v>
      </c>
      <c r="E6" s="48">
        <f t="shared" si="1"/>
        <v>14</v>
      </c>
      <c r="F6" s="48">
        <f t="shared" si="1"/>
        <v>0</v>
      </c>
      <c r="G6" s="48">
        <f t="shared" si="1"/>
        <v>21</v>
      </c>
      <c r="H6" s="48" t="str">
        <f>SUBSTITUTE(H8,"　","")</f>
        <v>大阪府大阪市</v>
      </c>
      <c r="I6" s="48" t="str">
        <f t="shared" si="1"/>
        <v>安土町地下駐車場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22</v>
      </c>
      <c r="S6" s="50" t="str">
        <f t="shared" si="1"/>
        <v>商業施設</v>
      </c>
      <c r="T6" s="50" t="str">
        <f t="shared" si="1"/>
        <v>有</v>
      </c>
      <c r="U6" s="51">
        <f t="shared" si="1"/>
        <v>9500</v>
      </c>
      <c r="V6" s="51">
        <f t="shared" si="1"/>
        <v>500</v>
      </c>
      <c r="W6" s="51">
        <f t="shared" si="1"/>
        <v>600</v>
      </c>
      <c r="X6" s="50" t="str">
        <f t="shared" si="1"/>
        <v>利用料金制</v>
      </c>
      <c r="Y6" s="52">
        <f>IF(Y8="-",NA(),Y8)</f>
        <v>85.4</v>
      </c>
      <c r="Z6" s="52">
        <f t="shared" ref="Z6:AH6" si="2">IF(Z8="-",NA(),Z8)</f>
        <v>114</v>
      </c>
      <c r="AA6" s="52">
        <f t="shared" si="2"/>
        <v>94.9</v>
      </c>
      <c r="AB6" s="52">
        <f t="shared" si="2"/>
        <v>119.2</v>
      </c>
      <c r="AC6" s="52">
        <f t="shared" si="2"/>
        <v>90</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-17.2</v>
      </c>
      <c r="BG6" s="52">
        <f t="shared" ref="BG6:BO6" si="5">IF(BG8="-",NA(),BG8)</f>
        <v>12.3</v>
      </c>
      <c r="BH6" s="52">
        <f t="shared" si="5"/>
        <v>-5.4</v>
      </c>
      <c r="BI6" s="52">
        <f t="shared" si="5"/>
        <v>16.100000000000001</v>
      </c>
      <c r="BJ6" s="52">
        <f t="shared" si="5"/>
        <v>-11.2</v>
      </c>
      <c r="BK6" s="52">
        <f t="shared" si="5"/>
        <v>8.9</v>
      </c>
      <c r="BL6" s="52">
        <f t="shared" si="5"/>
        <v>2.2000000000000002</v>
      </c>
      <c r="BM6" s="52">
        <f t="shared" si="5"/>
        <v>-81</v>
      </c>
      <c r="BN6" s="52">
        <f t="shared" si="5"/>
        <v>-25.1</v>
      </c>
      <c r="BO6" s="52">
        <f t="shared" si="5"/>
        <v>-18</v>
      </c>
      <c r="BP6" s="49" t="str">
        <f>IF(BP8="-","",IF(BP8="-","【-】","【"&amp;SUBSTITUTE(TEXT(BP8,"#,##0.0"),"-","△")&amp;"】"))</f>
        <v>【12.8】</v>
      </c>
      <c r="BQ6" s="53">
        <f>IF(BQ8="-",NA(),BQ8)</f>
        <v>-33681</v>
      </c>
      <c r="BR6" s="53">
        <f t="shared" ref="BR6:BZ6" si="6">IF(BR8="-",NA(),BR8)</f>
        <v>23202</v>
      </c>
      <c r="BS6" s="53">
        <f t="shared" si="6"/>
        <v>-10429</v>
      </c>
      <c r="BT6" s="53">
        <f t="shared" si="6"/>
        <v>30058</v>
      </c>
      <c r="BU6" s="53">
        <f t="shared" si="6"/>
        <v>-19276</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106</v>
      </c>
      <c r="CM6" s="51">
        <f t="shared" ref="CM6:CN6" si="7">CM8</f>
        <v>2451917</v>
      </c>
      <c r="CN6" s="51">
        <f t="shared" si="7"/>
        <v>301640</v>
      </c>
      <c r="CO6" s="52"/>
      <c r="CP6" s="52"/>
      <c r="CQ6" s="52"/>
      <c r="CR6" s="52"/>
      <c r="CS6" s="52"/>
      <c r="CT6" s="52"/>
      <c r="CU6" s="52"/>
      <c r="CV6" s="52"/>
      <c r="CW6" s="52"/>
      <c r="CX6" s="52"/>
      <c r="CY6" s="49" t="s">
        <v>106</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105</v>
      </c>
      <c r="DL6" s="52">
        <f t="shared" ref="DL6:DT6" si="9">IF(DL8="-",NA(),DL8)</f>
        <v>83.4</v>
      </c>
      <c r="DM6" s="52">
        <f t="shared" si="9"/>
        <v>77.2</v>
      </c>
      <c r="DN6" s="52">
        <f t="shared" si="9"/>
        <v>74</v>
      </c>
      <c r="DO6" s="52">
        <f t="shared" si="9"/>
        <v>63.8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107</v>
      </c>
      <c r="B7" s="48">
        <f t="shared" ref="B7:X7" si="10">B8</f>
        <v>2022</v>
      </c>
      <c r="C7" s="48">
        <f t="shared" si="10"/>
        <v>271004</v>
      </c>
      <c r="D7" s="48">
        <f t="shared" si="10"/>
        <v>47</v>
      </c>
      <c r="E7" s="48">
        <f t="shared" si="10"/>
        <v>14</v>
      </c>
      <c r="F7" s="48">
        <f t="shared" si="10"/>
        <v>0</v>
      </c>
      <c r="G7" s="48">
        <f t="shared" si="10"/>
        <v>21</v>
      </c>
      <c r="H7" s="48" t="str">
        <f t="shared" si="10"/>
        <v>大阪府　大阪市</v>
      </c>
      <c r="I7" s="48" t="str">
        <f t="shared" si="10"/>
        <v>安土町地下駐車場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22</v>
      </c>
      <c r="S7" s="50" t="str">
        <f t="shared" si="10"/>
        <v>商業施設</v>
      </c>
      <c r="T7" s="50" t="str">
        <f t="shared" si="10"/>
        <v>有</v>
      </c>
      <c r="U7" s="51">
        <f t="shared" si="10"/>
        <v>9500</v>
      </c>
      <c r="V7" s="51">
        <f t="shared" si="10"/>
        <v>500</v>
      </c>
      <c r="W7" s="51">
        <f t="shared" si="10"/>
        <v>600</v>
      </c>
      <c r="X7" s="50" t="str">
        <f t="shared" si="10"/>
        <v>利用料金制</v>
      </c>
      <c r="Y7" s="52">
        <f>Y8</f>
        <v>85.4</v>
      </c>
      <c r="Z7" s="52">
        <f t="shared" ref="Z7:AH7" si="11">Z8</f>
        <v>114</v>
      </c>
      <c r="AA7" s="52">
        <f t="shared" si="11"/>
        <v>94.9</v>
      </c>
      <c r="AB7" s="52">
        <f t="shared" si="11"/>
        <v>119.2</v>
      </c>
      <c r="AC7" s="52">
        <f t="shared" si="11"/>
        <v>90</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-17.2</v>
      </c>
      <c r="BG7" s="52">
        <f t="shared" ref="BG7:BO7" si="14">BG8</f>
        <v>12.3</v>
      </c>
      <c r="BH7" s="52">
        <f t="shared" si="14"/>
        <v>-5.4</v>
      </c>
      <c r="BI7" s="52">
        <f t="shared" si="14"/>
        <v>16.100000000000001</v>
      </c>
      <c r="BJ7" s="52">
        <f t="shared" si="14"/>
        <v>-11.2</v>
      </c>
      <c r="BK7" s="52">
        <f t="shared" si="14"/>
        <v>8.9</v>
      </c>
      <c r="BL7" s="52">
        <f t="shared" si="14"/>
        <v>2.2000000000000002</v>
      </c>
      <c r="BM7" s="52">
        <f t="shared" si="14"/>
        <v>-81</v>
      </c>
      <c r="BN7" s="52">
        <f t="shared" si="14"/>
        <v>-25.1</v>
      </c>
      <c r="BO7" s="52">
        <f t="shared" si="14"/>
        <v>-18</v>
      </c>
      <c r="BP7" s="49"/>
      <c r="BQ7" s="53">
        <f>BQ8</f>
        <v>-33681</v>
      </c>
      <c r="BR7" s="53">
        <f t="shared" ref="BR7:BZ7" si="15">BR8</f>
        <v>23202</v>
      </c>
      <c r="BS7" s="53">
        <f t="shared" si="15"/>
        <v>-10429</v>
      </c>
      <c r="BT7" s="53">
        <f t="shared" si="15"/>
        <v>30058</v>
      </c>
      <c r="BU7" s="53">
        <f t="shared" si="15"/>
        <v>-19276</v>
      </c>
      <c r="BV7" s="53">
        <f t="shared" si="15"/>
        <v>18961</v>
      </c>
      <c r="BW7" s="53">
        <f t="shared" si="15"/>
        <v>16100</v>
      </c>
      <c r="BX7" s="53">
        <f t="shared" si="15"/>
        <v>4836</v>
      </c>
      <c r="BY7" s="53">
        <f t="shared" si="15"/>
        <v>37213</v>
      </c>
      <c r="BZ7" s="53">
        <f t="shared" si="15"/>
        <v>17293</v>
      </c>
      <c r="CA7" s="51"/>
      <c r="CB7" s="52" t="s">
        <v>108</v>
      </c>
      <c r="CC7" s="52" t="s">
        <v>108</v>
      </c>
      <c r="CD7" s="52" t="s">
        <v>108</v>
      </c>
      <c r="CE7" s="52" t="s">
        <v>108</v>
      </c>
      <c r="CF7" s="52" t="s">
        <v>108</v>
      </c>
      <c r="CG7" s="52" t="s">
        <v>108</v>
      </c>
      <c r="CH7" s="52" t="s">
        <v>108</v>
      </c>
      <c r="CI7" s="52" t="s">
        <v>108</v>
      </c>
      <c r="CJ7" s="52" t="s">
        <v>108</v>
      </c>
      <c r="CK7" s="52" t="s">
        <v>106</v>
      </c>
      <c r="CL7" s="49"/>
      <c r="CM7" s="51">
        <f>CM8</f>
        <v>2451917</v>
      </c>
      <c r="CN7" s="51">
        <f>CN8</f>
        <v>301640</v>
      </c>
      <c r="CO7" s="52" t="s">
        <v>108</v>
      </c>
      <c r="CP7" s="52" t="s">
        <v>108</v>
      </c>
      <c r="CQ7" s="52" t="s">
        <v>108</v>
      </c>
      <c r="CR7" s="52" t="s">
        <v>108</v>
      </c>
      <c r="CS7" s="52" t="s">
        <v>108</v>
      </c>
      <c r="CT7" s="52" t="s">
        <v>108</v>
      </c>
      <c r="CU7" s="52" t="s">
        <v>108</v>
      </c>
      <c r="CV7" s="52" t="s">
        <v>108</v>
      </c>
      <c r="CW7" s="52" t="s">
        <v>108</v>
      </c>
      <c r="CX7" s="52" t="s">
        <v>106</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105</v>
      </c>
      <c r="DL7" s="52">
        <f t="shared" ref="DL7:DT7" si="17">DL8</f>
        <v>83.4</v>
      </c>
      <c r="DM7" s="52">
        <f t="shared" si="17"/>
        <v>77.2</v>
      </c>
      <c r="DN7" s="52">
        <f t="shared" si="17"/>
        <v>74</v>
      </c>
      <c r="DO7" s="52">
        <f t="shared" si="17"/>
        <v>63.8</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271004</v>
      </c>
      <c r="D8" s="55">
        <v>47</v>
      </c>
      <c r="E8" s="55">
        <v>14</v>
      </c>
      <c r="F8" s="55">
        <v>0</v>
      </c>
      <c r="G8" s="55">
        <v>21</v>
      </c>
      <c r="H8" s="55" t="s">
        <v>109</v>
      </c>
      <c r="I8" s="55" t="s">
        <v>110</v>
      </c>
      <c r="J8" s="55" t="s">
        <v>111</v>
      </c>
      <c r="K8" s="55" t="s">
        <v>112</v>
      </c>
      <c r="L8" s="55" t="s">
        <v>113</v>
      </c>
      <c r="M8" s="55" t="s">
        <v>114</v>
      </c>
      <c r="N8" s="55" t="s">
        <v>115</v>
      </c>
      <c r="O8" s="56" t="s">
        <v>116</v>
      </c>
      <c r="P8" s="57" t="s">
        <v>117</v>
      </c>
      <c r="Q8" s="57" t="s">
        <v>118</v>
      </c>
      <c r="R8" s="58">
        <v>22</v>
      </c>
      <c r="S8" s="57" t="s">
        <v>119</v>
      </c>
      <c r="T8" s="57" t="s">
        <v>120</v>
      </c>
      <c r="U8" s="58">
        <v>9500</v>
      </c>
      <c r="V8" s="58">
        <v>500</v>
      </c>
      <c r="W8" s="58">
        <v>600</v>
      </c>
      <c r="X8" s="57" t="s">
        <v>121</v>
      </c>
      <c r="Y8" s="59">
        <v>85.4</v>
      </c>
      <c r="Z8" s="59">
        <v>114</v>
      </c>
      <c r="AA8" s="59">
        <v>94.9</v>
      </c>
      <c r="AB8" s="59">
        <v>119.2</v>
      </c>
      <c r="AC8" s="59">
        <v>90</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-17.2</v>
      </c>
      <c r="BG8" s="59">
        <v>12.3</v>
      </c>
      <c r="BH8" s="59">
        <v>-5.4</v>
      </c>
      <c r="BI8" s="59">
        <v>16.100000000000001</v>
      </c>
      <c r="BJ8" s="59">
        <v>-11.2</v>
      </c>
      <c r="BK8" s="59">
        <v>8.9</v>
      </c>
      <c r="BL8" s="59">
        <v>2.2000000000000002</v>
      </c>
      <c r="BM8" s="59">
        <v>-81</v>
      </c>
      <c r="BN8" s="59">
        <v>-25.1</v>
      </c>
      <c r="BO8" s="59">
        <v>-18</v>
      </c>
      <c r="BP8" s="56">
        <v>12.8</v>
      </c>
      <c r="BQ8" s="60">
        <v>-33681</v>
      </c>
      <c r="BR8" s="60">
        <v>23202</v>
      </c>
      <c r="BS8" s="60">
        <v>-10429</v>
      </c>
      <c r="BT8" s="61">
        <v>30058</v>
      </c>
      <c r="BU8" s="61">
        <v>-19276</v>
      </c>
      <c r="BV8" s="60">
        <v>18961</v>
      </c>
      <c r="BW8" s="60">
        <v>16100</v>
      </c>
      <c r="BX8" s="60">
        <v>4836</v>
      </c>
      <c r="BY8" s="60">
        <v>37213</v>
      </c>
      <c r="BZ8" s="60">
        <v>17293</v>
      </c>
      <c r="CA8" s="58">
        <v>10556</v>
      </c>
      <c r="CB8" s="59" t="s">
        <v>113</v>
      </c>
      <c r="CC8" s="59" t="s">
        <v>113</v>
      </c>
      <c r="CD8" s="59" t="s">
        <v>113</v>
      </c>
      <c r="CE8" s="59" t="s">
        <v>113</v>
      </c>
      <c r="CF8" s="59" t="s">
        <v>113</v>
      </c>
      <c r="CG8" s="59" t="s">
        <v>113</v>
      </c>
      <c r="CH8" s="59" t="s">
        <v>113</v>
      </c>
      <c r="CI8" s="59" t="s">
        <v>113</v>
      </c>
      <c r="CJ8" s="59" t="s">
        <v>113</v>
      </c>
      <c r="CK8" s="59" t="s">
        <v>113</v>
      </c>
      <c r="CL8" s="56" t="s">
        <v>113</v>
      </c>
      <c r="CM8" s="58">
        <v>2451917</v>
      </c>
      <c r="CN8" s="58">
        <v>301640</v>
      </c>
      <c r="CO8" s="59" t="s">
        <v>113</v>
      </c>
      <c r="CP8" s="59" t="s">
        <v>113</v>
      </c>
      <c r="CQ8" s="59" t="s">
        <v>113</v>
      </c>
      <c r="CR8" s="59" t="s">
        <v>113</v>
      </c>
      <c r="CS8" s="59" t="s">
        <v>113</v>
      </c>
      <c r="CT8" s="59" t="s">
        <v>113</v>
      </c>
      <c r="CU8" s="59" t="s">
        <v>113</v>
      </c>
      <c r="CV8" s="59" t="s">
        <v>113</v>
      </c>
      <c r="CW8" s="59" t="s">
        <v>113</v>
      </c>
      <c r="CX8" s="59" t="s">
        <v>113</v>
      </c>
      <c r="CY8" s="56" t="s">
        <v>113</v>
      </c>
      <c r="CZ8" s="59">
        <v>0</v>
      </c>
      <c r="DA8" s="59">
        <v>0</v>
      </c>
      <c r="DB8" s="59">
        <v>0</v>
      </c>
      <c r="DC8" s="59">
        <v>0</v>
      </c>
      <c r="DD8" s="59">
        <v>0</v>
      </c>
      <c r="DE8" s="59">
        <v>178.3</v>
      </c>
      <c r="DF8" s="59">
        <v>163.69999999999999</v>
      </c>
      <c r="DG8" s="59">
        <v>88</v>
      </c>
      <c r="DH8" s="59">
        <v>77.3</v>
      </c>
      <c r="DI8" s="59">
        <v>51.8</v>
      </c>
      <c r="DJ8" s="56">
        <v>72.2</v>
      </c>
      <c r="DK8" s="59">
        <v>105</v>
      </c>
      <c r="DL8" s="59">
        <v>83.4</v>
      </c>
      <c r="DM8" s="59">
        <v>77.2</v>
      </c>
      <c r="DN8" s="59">
        <v>74</v>
      </c>
      <c r="DO8" s="59">
        <v>63.8</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2024-01-11T00:12:38Z</dcterms:created>
  <dcterms:modified xsi:type="dcterms:W3CDTF">2024-02-02T08:04:28Z</dcterms:modified>
  <cp:category/>
</cp:coreProperties>
</file>