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6_財政局へ回答・調整課と資料共有\"/>
    </mc:Choice>
  </mc:AlternateContent>
  <xr:revisionPtr revIDLastSave="0" documentId="13_ncr:1_{964740A1-B7C4-4A1C-B26D-1421679ADDF5}" xr6:coauthVersionLast="47" xr6:coauthVersionMax="47" xr10:uidLastSave="{00000000-0000-0000-0000-000000000000}"/>
  <workbookProtection workbookAlgorithmName="SHA-512" workbookHashValue="78+o3mBb8m9rUdDGQ4ozmkkKvk1rpqFjVwH6KUNmI8GL7omWnJI4CqzHPAtAozi85C71al6Syu/7bEJKWxRGRw==" workbookSaltValue="BOMl3ik8Q1B/pdfjUR3ZgQ=="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LH32" i="4" s="1"/>
  <c r="DR7" i="5"/>
  <c r="KO32" i="4" s="1"/>
  <c r="DQ7" i="5"/>
  <c r="JV32" i="4" s="1"/>
  <c r="DP7" i="5"/>
  <c r="DO7" i="5"/>
  <c r="DN7" i="5"/>
  <c r="DM7" i="5"/>
  <c r="KO31" i="4" s="1"/>
  <c r="DL7" i="5"/>
  <c r="DK7" i="5"/>
  <c r="DI7" i="5"/>
  <c r="MI78" i="4" s="1"/>
  <c r="DH7" i="5"/>
  <c r="LT78" i="4" s="1"/>
  <c r="DG7" i="5"/>
  <c r="DF7" i="5"/>
  <c r="KP78" i="4" s="1"/>
  <c r="DE7" i="5"/>
  <c r="KA78" i="4" s="1"/>
  <c r="DD7" i="5"/>
  <c r="MI77" i="4" s="1"/>
  <c r="DC7" i="5"/>
  <c r="DB7" i="5"/>
  <c r="DA7" i="5"/>
  <c r="CZ7" i="5"/>
  <c r="KA77" i="4" s="1"/>
  <c r="CN7" i="5"/>
  <c r="CM7" i="5"/>
  <c r="CV67" i="4" s="1"/>
  <c r="BZ7" i="5"/>
  <c r="MA53" i="4" s="1"/>
  <c r="BY7" i="5"/>
  <c r="LH53" i="4" s="1"/>
  <c r="BX7" i="5"/>
  <c r="BW7" i="5"/>
  <c r="JV53" i="4" s="1"/>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BG52" i="4" s="1"/>
  <c r="AV7" i="5"/>
  <c r="AN52" i="4" s="1"/>
  <c r="AU7" i="5"/>
  <c r="U52" i="4" s="1"/>
  <c r="AS7" i="5"/>
  <c r="AR7" i="5"/>
  <c r="AQ7" i="5"/>
  <c r="AP7" i="5"/>
  <c r="AO7" i="5"/>
  <c r="AN7" i="5"/>
  <c r="AM7" i="5"/>
  <c r="GQ31" i="4" s="1"/>
  <c r="AL7" i="5"/>
  <c r="FX31" i="4" s="1"/>
  <c r="AK7" i="5"/>
  <c r="AJ7" i="5"/>
  <c r="AH7" i="5"/>
  <c r="CS32" i="4" s="1"/>
  <c r="AG7" i="5"/>
  <c r="BZ32" i="4" s="1"/>
  <c r="AF7" i="5"/>
  <c r="AE7" i="5"/>
  <c r="AN32" i="4" s="1"/>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HJ53" i="4"/>
  <c r="GQ53" i="4"/>
  <c r="EL53" i="4"/>
  <c r="CS53" i="4"/>
  <c r="BG53" i="4"/>
  <c r="AN53" i="4"/>
  <c r="U53" i="4"/>
  <c r="LH52" i="4"/>
  <c r="KO52" i="4"/>
  <c r="JV52" i="4"/>
  <c r="HJ52" i="4"/>
  <c r="GQ52" i="4"/>
  <c r="FX52" i="4"/>
  <c r="FE52" i="4"/>
  <c r="EL52" i="4"/>
  <c r="BZ52" i="4"/>
  <c r="MA32" i="4"/>
  <c r="JC32" i="4"/>
  <c r="HJ32" i="4"/>
  <c r="GQ32" i="4"/>
  <c r="FX32" i="4"/>
  <c r="FE32" i="4"/>
  <c r="EL32" i="4"/>
  <c r="BG32" i="4"/>
  <c r="MA31" i="4"/>
  <c r="LH31" i="4"/>
  <c r="JV31" i="4"/>
  <c r="JC31" i="4"/>
  <c r="HJ31" i="4"/>
  <c r="FE31" i="4"/>
  <c r="EL31" i="4"/>
  <c r="BZ31" i="4"/>
  <c r="BG31" i="4"/>
  <c r="AN31" i="4"/>
  <c r="LJ10" i="4"/>
  <c r="JQ10" i="4"/>
  <c r="HX10" i="4"/>
  <c r="B10" i="4"/>
  <c r="LJ8" i="4"/>
  <c r="JQ8" i="4"/>
  <c r="HX8" i="4"/>
  <c r="FJ8" i="4"/>
  <c r="DU8" i="4"/>
  <c r="CF8" i="4"/>
  <c r="AQ8" i="4"/>
  <c r="B8" i="4"/>
  <c r="B6" i="4"/>
  <c r="MI76" i="4" l="1"/>
  <c r="HJ51" i="4"/>
  <c r="MA30" i="4"/>
  <c r="IT76" i="4"/>
  <c r="CS51" i="4"/>
  <c r="HJ30" i="4"/>
  <c r="BZ76" i="4"/>
  <c r="CS30" i="4"/>
  <c r="MA51" i="4"/>
  <c r="C11" i="5"/>
  <c r="D11" i="5"/>
  <c r="E11" i="5"/>
  <c r="B11" i="5"/>
  <c r="BK76" i="4" l="1"/>
  <c r="LH51" i="4"/>
  <c r="LT76" i="4"/>
  <c r="GQ51" i="4"/>
  <c r="LH30" i="4"/>
  <c r="IE76" i="4"/>
  <c r="BZ51" i="4"/>
  <c r="GQ30" i="4"/>
  <c r="BZ30" i="4"/>
  <c r="HA76" i="4"/>
  <c r="AN51" i="4"/>
  <c r="FE30" i="4"/>
  <c r="AN30" i="4"/>
  <c r="AG76" i="4"/>
  <c r="JV51" i="4"/>
  <c r="KP76" i="4"/>
  <c r="FE51" i="4"/>
  <c r="JV30" i="4"/>
  <c r="HP76" i="4"/>
  <c r="FX30" i="4"/>
  <c r="BG30" i="4"/>
  <c r="AV76" i="4"/>
  <c r="KO51" i="4"/>
  <c r="KO30" i="4"/>
  <c r="LE76" i="4"/>
  <c r="FX51" i="4"/>
  <c r="BG51" i="4"/>
  <c r="R76" i="4"/>
  <c r="JC51" i="4"/>
  <c r="KA76" i="4"/>
  <c r="EL51" i="4"/>
  <c r="JC30" i="4"/>
  <c r="GL76" i="4"/>
  <c r="U51" i="4"/>
  <c r="EL30" i="4"/>
  <c r="U30"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<sst xmlns="http://schemas.openxmlformats.org/spreadsheetml/2006/main" count="278" uniqueCount="136">
  <si>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</si>
  <si>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</si>
  <si>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</si>
  <si>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</si>
  <si>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</si>
  <si>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</si>
  <si>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</si>
  <si>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</si>
  <si>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</si>
  <si>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</si>
  <si>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</si>
  <si>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</si>
  <si>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</si>
  <si>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</si>
  <si>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</si>
  <si>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</si>
  <si>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</si>
  <si>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</si>
  <si>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</si>
  <si>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</si>
  <si>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</si>
  <si>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</si>
  <si>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</si>
  <si>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</si>
  <si>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</si>
  <si>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</si>
  <si>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</si>
  <si>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</si>
  <si>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</si>
  <si>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</si>
  <si>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</si>
  <si>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</si>
  <si>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</si>
  <si>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</si>
  <si>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</si>
  <si>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</si>
  <si>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</si>
  <si>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</si>
  <si>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</si>
  <si>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</si>
  <si>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</si>
  <si>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</si>
  <si>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</si>
  <si>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</si>
  <si>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</si>
  <si>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</si>
  <si>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</si>
  <si>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</si>
  <si>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</si>
  <si>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</si>
  <si>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</si>
  <si>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</si>
  <si>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</si>
  <si>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</si>
  <si>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</si>
  <si>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</si>
  <si>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</si>
  <si>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</si>
  <si>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</si>
  <si>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</si>
  <si>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</si>
  <si>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</si>
  <si>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</si>
  <si>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</si>
  <si>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</si>
  <si>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</si>
  <si>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</si>
  <si>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</si>
  <si>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</si>
  <si>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</si>
  <si>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</si>
  <si>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</si>
  <si>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</si>
  <si>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</si>
  <si>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</si>
  <si>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</si>
  <si>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</si>
  <si>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</si>
  <si>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</si>
  <si>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</si>
  <si>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</si>
  <si>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</si>
  <si>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</si>
  <si>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</si>
  <si>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</si>
  <si>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</si>
  <si>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</si>
  <si>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</si>
  <si>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</si>
  <si>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</si>
  <si>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</si>
  <si>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</si>
  <si>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</si>
  <si>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</si>
  <si>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</si>
  <si>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</si>
  <si>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</si>
  <si>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</si>
  <si>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</si>
  <si>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</si>
  <si>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</si>
  <si>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</si>
  <si>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</si>
  <si>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当該値(N-3)</t>
    <phoneticPr fontId="5"/>
  </si>
  <si>
    <t>当該値(N-2)</t>
    <phoneticPr fontId="5"/>
  </si>
  <si>
    <t>当該値(N-1)</t>
    <phoneticPr fontId="5"/>
  </si>
  <si>
    <t>当該値(N-1)</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</si>
  <si>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</si>
  <si>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</si>
  <si>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</si>
  <si>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</si>
  <si>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</si>
  <si>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</si>
  <si>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</si>
  <si>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</si>
  <si>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谷町筋地下駐車場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</si>
  <si>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</si>
  <si>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</si>
  <si>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</si>
  <si>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</si>
  <si>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</si>
  <si>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</si>
  <si>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</si>
  <si>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</si>
  <si>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</si>
  <si>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</si>
  <si>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</si>
  <si>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</si>
  <si>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</si>
  <si>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</si>
  <si>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</si>
  <si>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</si>
  <si>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・①収益的収支比率は、黒字であれば100％以上となる指標です。類似団体より低い水準で推移しております。多額の設備維持管理費用が主な要因です。
・②③他会計補助金は発生しておりません。
・④売上高GOP比率は、施設の営業に関する収益性を表す指標です。類似施設と比べて同等以下の水準で推移しておりますが、R1は設備更新の支出があり減少しています。
・⑤EBITDAとは、営業収益と同様、その経年の推移を見て企業の収益が継続して成長しているかどうかを判断するための指標です。類似施設と比べて低い水準で推移しておりますが、R1は設備更新の支出があり減少しています。また、R2以降はコロナ禍の影響により減少しております。R3以降は徐々に回復傾向にあります。
</t>
    <rPh sb="37" eb="38">
      <t>ヒク</t>
    </rPh>
    <rPh sb="51" eb="53">
      <t>タガク</t>
    </rPh>
    <rPh sb="56" eb="58">
      <t>イジ</t>
    </rPh>
    <rPh sb="58" eb="60">
      <t>カンリ</t>
    </rPh>
    <rPh sb="132" eb="134">
      <t>ドウトウ</t>
    </rPh>
    <rPh sb="134" eb="136">
      <t>イカ</t>
    </rPh>
    <rPh sb="137" eb="139">
      <t>スイジュン</t>
    </rPh>
    <rPh sb="140" eb="142">
      <t>スイイ</t>
    </rPh>
    <rPh sb="153" eb="157">
      <t xml:space="preserve">セツビコウシンノ </t>
    </rPh>
    <rPh sb="158" eb="160">
      <t xml:space="preserve">シシュツ </t>
    </rPh>
    <rPh sb="163" eb="165">
      <t xml:space="preserve">ゲンショウ </t>
    </rPh>
    <rPh sb="242" eb="243">
      <t>ヒク</t>
    </rPh>
    <rPh sb="244" eb="246">
      <t>スイジュン</t>
    </rPh>
    <rPh sb="247" eb="249">
      <t>スイイ</t>
    </rPh>
    <rPh sb="256" eb="258">
      <t>ヨウイン</t>
    </rPh>
    <rPh sb="261" eb="263">
      <t>ドウヨウ</t>
    </rPh>
    <rPh sb="283" eb="285">
      <t>イコウ</t>
    </rPh>
    <rPh sb="289" eb="290">
      <t>カ</t>
    </rPh>
    <rPh sb="291" eb="293">
      <t>エイキョウ</t>
    </rPh>
    <rPh sb="296" eb="298">
      <t>ゲンショウ</t>
    </rPh>
    <rPh sb="307" eb="309">
      <t>イコウ</t>
    </rPh>
    <rPh sb="310" eb="312">
      <t>ジョジョ</t>
    </rPh>
    <rPh sb="313" eb="317">
      <t>カイフクケイコウ</t>
    </rPh>
    <phoneticPr fontId="15"/>
  </si>
  <si>
    <t>・⑪収容台数に対する一日当たり平均駐車台数の割合をいいます。
　類似施設と比べて数値が低くなっておりますが、大阪市内のビジネス街及び観光施設の近接に位置しており、長時間利用の車両が多いことが要因です。また、R2はコロナ禍の影響により減少しておりましたが、R3以降は回復傾向にあります。</t>
    <rPh sb="64" eb="65">
      <t>オヨ</t>
    </rPh>
    <rPh sb="66" eb="68">
      <t>カンコウ</t>
    </rPh>
    <rPh sb="68" eb="70">
      <t>シセツ</t>
    </rPh>
    <rPh sb="71" eb="73">
      <t>キンセツ</t>
    </rPh>
    <rPh sb="109" eb="110">
      <t>カ</t>
    </rPh>
    <rPh sb="111" eb="113">
      <t>エイキョウ</t>
    </rPh>
    <rPh sb="116" eb="118">
      <t>ゲンショウ</t>
    </rPh>
    <rPh sb="129" eb="131">
      <t>イコウ</t>
    </rPh>
    <rPh sb="132" eb="136">
      <t>カイフクケイコウ</t>
    </rPh>
    <phoneticPr fontId="18"/>
  </si>
  <si>
    <t xml:space="preserve">・各種利用促進策を実施し、収益増に向けた効率的な駐車場運営を行っています。
・稼働率は、コロナ禍の影響により減少しております。
・今後も機械設備の更新工事費等、多額の管理コストがかかることが考えられます。適切な料金設定を行うことで、収益をさらに増加させるとともに、更新工事の時期、内容を精査し、維持管理コストを適切な水準に抑え、収支向上を図ってまいります。
・谷町筋地下駐車場は、大阪市駐車基本計画を基に市内の路上駐車違反防止のため本市が管理運営を行っており、今後も同目的達成のため、本市が管理を継続していく方針です。
</t>
    <rPh sb="39" eb="41">
      <t>カドウ</t>
    </rPh>
    <rPh sb="41" eb="42">
      <t>リツ</t>
    </rPh>
    <rPh sb="80" eb="82">
      <t>タガク</t>
    </rPh>
    <rPh sb="180" eb="181">
      <t>タニ</t>
    </rPh>
    <rPh sb="181" eb="182">
      <t>マチ</t>
    </rPh>
    <rPh sb="182" eb="183">
      <t>スジ</t>
    </rPh>
    <rPh sb="183" eb="185">
      <t>チカ</t>
    </rPh>
    <phoneticPr fontId="18"/>
  </si>
  <si>
    <t>・⑦谷町筋地下駐車場は道路附属物（道路法第2条第2項）であり、敷地の地価を計上しておりません。
・⑧設備投資見込額は、今後10年間で見込む建設改良費・修繕費等の金額です。谷町筋地下駐車場については、今後駐車場収入で更新費用を賄ったうえで収支黒字が発生していく見込みです。
・⑩企業債の残高はありません。</t>
    <rPh sb="2" eb="3">
      <t>タニ</t>
    </rPh>
    <rPh sb="3" eb="4">
      <t>マチ</t>
    </rPh>
    <rPh sb="4" eb="5">
      <t>スジ</t>
    </rPh>
    <rPh sb="85" eb="86">
      <t>タニ</t>
    </rPh>
    <rPh sb="86" eb="87">
      <t>マチ</t>
    </rPh>
    <rPh sb="87" eb="88">
      <t>スジ</t>
    </rPh>
    <rPh sb="121" eb="122">
      <t>ジ</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</si>
</sst>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10"/>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7535EFE4-60DE-4241-A23E-B7E7E76675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104.2</c:v>
                </c:pt>
                <c:pt idx="1">
                  <c:v>66.599999999999994</c:v>
                </c:pt>
                <c:pt idx="2">
                  <c:v>87.6</c:v>
                </c:pt>
                <c:pt idx="3">
                  <c:v>95.4</c:v>
                </c:pt>
                <c:pt idx="4">
                  <c:v>103.2</c:v>
                </c:pt>
              </c:numCache>
            </c:numRef>
          </c:val>
          <c:extLst>
            <c:ext xmlns:c16="http://schemas.microsoft.com/office/drawing/2014/chart" uri="{C3380CC4-5D6E-409C-BE32-E72D297353CC}">
              <c16:uniqueId val="{00000000-4FC0-49C0-863E-9903B1C3D80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4FC0-49C0-863E-9903B1C3D80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493-4C24-9393-39348AA8B18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3493-4C24-9393-39348AA8B18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148-4661-985C-90C5005F376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148-4661-985C-90C5005F376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1AA2-4A3E-8488-77CE9194F78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AA2-4A3E-8488-77CE9194F78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6A6-42EA-88C9-4D98D3B175F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66A6-42EA-88C9-4D98D3B175F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CA8-45B3-B9A4-79E6E15B5C3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ACA8-45B3-B9A4-79E6E15B5C3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101.4</c:v>
                </c:pt>
                <c:pt idx="1">
                  <c:v>86.7</c:v>
                </c:pt>
                <c:pt idx="2">
                  <c:v>80.599999999999994</c:v>
                </c:pt>
                <c:pt idx="3">
                  <c:v>78.7</c:v>
                </c:pt>
                <c:pt idx="4">
                  <c:v>67.3</c:v>
                </c:pt>
              </c:numCache>
            </c:numRef>
          </c:val>
          <c:extLst>
            <c:ext xmlns:c16="http://schemas.microsoft.com/office/drawing/2014/chart" uri="{C3380CC4-5D6E-409C-BE32-E72D297353CC}">
              <c16:uniqueId val="{00000000-EA3A-40D5-9A19-AE4FD44C090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EA3A-40D5-9A19-AE4FD44C090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c:v>
                </c:pt>
                <c:pt idx="1">
                  <c:v>-50.2</c:v>
                </c:pt>
                <c:pt idx="2">
                  <c:v>-14.2</c:v>
                </c:pt>
                <c:pt idx="3">
                  <c:v>-4.8</c:v>
                </c:pt>
                <c:pt idx="4">
                  <c:v>3.1</c:v>
                </c:pt>
              </c:numCache>
            </c:numRef>
          </c:val>
          <c:extLst>
            <c:ext xmlns:c16="http://schemas.microsoft.com/office/drawing/2014/chart" uri="{C3380CC4-5D6E-409C-BE32-E72D297353CC}">
              <c16:uniqueId val="{00000000-7414-41BA-AA9E-3E7FA014F9D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7414-41BA-AA9E-3E7FA014F9D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3201</c:v>
                </c:pt>
                <c:pt idx="1">
                  <c:v>-34591</c:v>
                </c:pt>
                <c:pt idx="2">
                  <c:v>-10413</c:v>
                </c:pt>
                <c:pt idx="3">
                  <c:v>-3754</c:v>
                </c:pt>
                <c:pt idx="4">
                  <c:v>2020</c:v>
                </c:pt>
              </c:numCache>
            </c:numRef>
          </c:val>
          <c:extLst>
            <c:ext xmlns:c16="http://schemas.microsoft.com/office/drawing/2014/chart" uri="{C3380CC4-5D6E-409C-BE32-E72D297353CC}">
              <c16:uniqueId val="{00000000-6554-44B8-891D-21A15A26B7A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6554-44B8-891D-21A15A26B7A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L30"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谷町筋地下駐車場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8400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211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104.2</v>
      </c>
      <c r="V31" s="116"/>
      <c r="W31" s="116"/>
      <c r="X31" s="116"/>
      <c r="Y31" s="116"/>
      <c r="Z31" s="116"/>
      <c r="AA31" s="116"/>
      <c r="AB31" s="116"/>
      <c r="AC31" s="116"/>
      <c r="AD31" s="116"/>
      <c r="AE31" s="116"/>
      <c r="AF31" s="116"/>
      <c r="AG31" s="116"/>
      <c r="AH31" s="116"/>
      <c r="AI31" s="116"/>
      <c r="AJ31" s="116"/>
      <c r="AK31" s="116"/>
      <c r="AL31" s="116"/>
      <c r="AM31" s="116"/>
      <c r="AN31" s="116">
        <f>データ!Z7</f>
        <v>66.599999999999994</v>
      </c>
      <c r="AO31" s="116"/>
      <c r="AP31" s="116"/>
      <c r="AQ31" s="116"/>
      <c r="AR31" s="116"/>
      <c r="AS31" s="116"/>
      <c r="AT31" s="116"/>
      <c r="AU31" s="116"/>
      <c r="AV31" s="116"/>
      <c r="AW31" s="116"/>
      <c r="AX31" s="116"/>
      <c r="AY31" s="116"/>
      <c r="AZ31" s="116"/>
      <c r="BA31" s="116"/>
      <c r="BB31" s="116"/>
      <c r="BC31" s="116"/>
      <c r="BD31" s="116"/>
      <c r="BE31" s="116"/>
      <c r="BF31" s="116"/>
      <c r="BG31" s="116">
        <f>データ!AA7</f>
        <v>87.6</v>
      </c>
      <c r="BH31" s="116"/>
      <c r="BI31" s="116"/>
      <c r="BJ31" s="116"/>
      <c r="BK31" s="116"/>
      <c r="BL31" s="116"/>
      <c r="BM31" s="116"/>
      <c r="BN31" s="116"/>
      <c r="BO31" s="116"/>
      <c r="BP31" s="116"/>
      <c r="BQ31" s="116"/>
      <c r="BR31" s="116"/>
      <c r="BS31" s="116"/>
      <c r="BT31" s="116"/>
      <c r="BU31" s="116"/>
      <c r="BV31" s="116"/>
      <c r="BW31" s="116"/>
      <c r="BX31" s="116"/>
      <c r="BY31" s="116"/>
      <c r="BZ31" s="116">
        <f>データ!AB7</f>
        <v>95.4</v>
      </c>
      <c r="CA31" s="116"/>
      <c r="CB31" s="116"/>
      <c r="CC31" s="116"/>
      <c r="CD31" s="116"/>
      <c r="CE31" s="116"/>
      <c r="CF31" s="116"/>
      <c r="CG31" s="116"/>
      <c r="CH31" s="116"/>
      <c r="CI31" s="116"/>
      <c r="CJ31" s="116"/>
      <c r="CK31" s="116"/>
      <c r="CL31" s="116"/>
      <c r="CM31" s="116"/>
      <c r="CN31" s="116"/>
      <c r="CO31" s="116"/>
      <c r="CP31" s="116"/>
      <c r="CQ31" s="116"/>
      <c r="CR31" s="116"/>
      <c r="CS31" s="116">
        <f>データ!AC7</f>
        <v>103.2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101.4</v>
      </c>
      <c r="JD31" s="111"/>
      <c r="JE31" s="111"/>
      <c r="JF31" s="111"/>
      <c r="JG31" s="111"/>
      <c r="JH31" s="111"/>
      <c r="JI31" s="111"/>
      <c r="JJ31" s="111"/>
      <c r="JK31" s="111"/>
      <c r="JL31" s="111"/>
      <c r="JM31" s="111"/>
      <c r="JN31" s="111"/>
      <c r="JO31" s="111"/>
      <c r="JP31" s="111"/>
      <c r="JQ31" s="111"/>
      <c r="JR31" s="111"/>
      <c r="JS31" s="111"/>
      <c r="JT31" s="111"/>
      <c r="JU31" s="112"/>
      <c r="JV31" s="110">
        <f>データ!DL7</f>
        <v>86.7</v>
      </c>
      <c r="JW31" s="111"/>
      <c r="JX31" s="111"/>
      <c r="JY31" s="111"/>
      <c r="JZ31" s="111"/>
      <c r="KA31" s="111"/>
      <c r="KB31" s="111"/>
      <c r="KC31" s="111"/>
      <c r="KD31" s="111"/>
      <c r="KE31" s="111"/>
      <c r="KF31" s="111"/>
      <c r="KG31" s="111"/>
      <c r="KH31" s="111"/>
      <c r="KI31" s="111"/>
      <c r="KJ31" s="111"/>
      <c r="KK31" s="111"/>
      <c r="KL31" s="111"/>
      <c r="KM31" s="111"/>
      <c r="KN31" s="112"/>
      <c r="KO31" s="110">
        <f>データ!DM7</f>
        <v>80.599999999999994</v>
      </c>
      <c r="KP31" s="111"/>
      <c r="KQ31" s="111"/>
      <c r="KR31" s="111"/>
      <c r="KS31" s="111"/>
      <c r="KT31" s="111"/>
      <c r="KU31" s="111"/>
      <c r="KV31" s="111"/>
      <c r="KW31" s="111"/>
      <c r="KX31" s="111"/>
      <c r="KY31" s="111"/>
      <c r="KZ31" s="111"/>
      <c r="LA31" s="111"/>
      <c r="LB31" s="111"/>
      <c r="LC31" s="111"/>
      <c r="LD31" s="111"/>
      <c r="LE31" s="111"/>
      <c r="LF31" s="111"/>
      <c r="LG31" s="112"/>
      <c r="LH31" s="110">
        <f>データ!DN7</f>
        <v>78.7</v>
      </c>
      <c r="LI31" s="111"/>
      <c r="LJ31" s="111"/>
      <c r="LK31" s="111"/>
      <c r="LL31" s="111"/>
      <c r="LM31" s="111"/>
      <c r="LN31" s="111"/>
      <c r="LO31" s="111"/>
      <c r="LP31" s="111"/>
      <c r="LQ31" s="111"/>
      <c r="LR31" s="111"/>
      <c r="LS31" s="111"/>
      <c r="LT31" s="111"/>
      <c r="LU31" s="111"/>
      <c r="LV31" s="111"/>
      <c r="LW31" s="111"/>
      <c r="LX31" s="111"/>
      <c r="LY31" s="111"/>
      <c r="LZ31" s="112"/>
      <c r="MA31" s="110">
        <f>データ!DO7</f>
        <v>67.3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150.30000000000001</v>
      </c>
      <c r="V32" s="116"/>
      <c r="W32" s="116"/>
      <c r="X32" s="116"/>
      <c r="Y32" s="116"/>
      <c r="Z32" s="116"/>
      <c r="AA32" s="116"/>
      <c r="AB32" s="116"/>
      <c r="AC32" s="116"/>
      <c r="AD32" s="116"/>
      <c r="AE32" s="116"/>
      <c r="AF32" s="116"/>
      <c r="AG32" s="116"/>
      <c r="AH32" s="116"/>
      <c r="AI32" s="116"/>
      <c r="AJ32" s="116"/>
      <c r="AK32" s="116"/>
      <c r="AL32" s="116"/>
      <c r="AM32" s="116"/>
      <c r="AN32" s="116">
        <f>データ!AE7</f>
        <v>136.1</v>
      </c>
      <c r="AO32" s="116"/>
      <c r="AP32" s="116"/>
      <c r="AQ32" s="116"/>
      <c r="AR32" s="116"/>
      <c r="AS32" s="116"/>
      <c r="AT32" s="116"/>
      <c r="AU32" s="116"/>
      <c r="AV32" s="116"/>
      <c r="AW32" s="116"/>
      <c r="AX32" s="116"/>
      <c r="AY32" s="116"/>
      <c r="AZ32" s="116"/>
      <c r="BA32" s="116"/>
      <c r="BB32" s="116"/>
      <c r="BC32" s="116"/>
      <c r="BD32" s="116"/>
      <c r="BE32" s="116"/>
      <c r="BF32" s="116"/>
      <c r="BG32" s="116">
        <f>データ!AF7</f>
        <v>127.8</v>
      </c>
      <c r="BH32" s="116"/>
      <c r="BI32" s="116"/>
      <c r="BJ32" s="116"/>
      <c r="BK32" s="116"/>
      <c r="BL32" s="116"/>
      <c r="BM32" s="116"/>
      <c r="BN32" s="116"/>
      <c r="BO32" s="116"/>
      <c r="BP32" s="116"/>
      <c r="BQ32" s="116"/>
      <c r="BR32" s="116"/>
      <c r="BS32" s="116"/>
      <c r="BT32" s="116"/>
      <c r="BU32" s="116"/>
      <c r="BV32" s="116"/>
      <c r="BW32" s="116"/>
      <c r="BX32" s="116"/>
      <c r="BY32" s="116"/>
      <c r="BZ32" s="116">
        <f>データ!AG7</f>
        <v>146.5</v>
      </c>
      <c r="CA32" s="116"/>
      <c r="CB32" s="116"/>
      <c r="CC32" s="116"/>
      <c r="CD32" s="116"/>
      <c r="CE32" s="116"/>
      <c r="CF32" s="116"/>
      <c r="CG32" s="116"/>
      <c r="CH32" s="116"/>
      <c r="CI32" s="116"/>
      <c r="CJ32" s="116"/>
      <c r="CK32" s="116"/>
      <c r="CL32" s="116"/>
      <c r="CM32" s="116"/>
      <c r="CN32" s="116"/>
      <c r="CO32" s="116"/>
      <c r="CP32" s="116"/>
      <c r="CQ32" s="116"/>
      <c r="CR32" s="116"/>
      <c r="CS32" s="116">
        <f>データ!AH7</f>
        <v>142.69999999999999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4.0999999999999996</v>
      </c>
      <c r="FF32" s="116"/>
      <c r="FG32" s="116"/>
      <c r="FH32" s="116"/>
      <c r="FI32" s="116"/>
      <c r="FJ32" s="116"/>
      <c r="FK32" s="116"/>
      <c r="FL32" s="116"/>
      <c r="FM32" s="116"/>
      <c r="FN32" s="116"/>
      <c r="FO32" s="116"/>
      <c r="FP32" s="116"/>
      <c r="FQ32" s="116"/>
      <c r="FR32" s="116"/>
      <c r="FS32" s="116"/>
      <c r="FT32" s="116"/>
      <c r="FU32" s="116"/>
      <c r="FV32" s="116"/>
      <c r="FW32" s="116"/>
      <c r="FX32" s="116">
        <f>データ!AQ7</f>
        <v>6.6</v>
      </c>
      <c r="FY32" s="116"/>
      <c r="FZ32" s="116"/>
      <c r="GA32" s="116"/>
      <c r="GB32" s="116"/>
      <c r="GC32" s="116"/>
      <c r="GD32" s="116"/>
      <c r="GE32" s="116"/>
      <c r="GF32" s="116"/>
      <c r="GG32" s="116"/>
      <c r="GH32" s="116"/>
      <c r="GI32" s="116"/>
      <c r="GJ32" s="116"/>
      <c r="GK32" s="116"/>
      <c r="GL32" s="116"/>
      <c r="GM32" s="116"/>
      <c r="GN32" s="116"/>
      <c r="GO32" s="116"/>
      <c r="GP32" s="116"/>
      <c r="GQ32" s="116">
        <f>データ!AR7</f>
        <v>5.5</v>
      </c>
      <c r="GR32" s="116"/>
      <c r="GS32" s="116"/>
      <c r="GT32" s="116"/>
      <c r="GU32" s="116"/>
      <c r="GV32" s="116"/>
      <c r="GW32" s="116"/>
      <c r="GX32" s="116"/>
      <c r="GY32" s="116"/>
      <c r="GZ32" s="116"/>
      <c r="HA32" s="116"/>
      <c r="HB32" s="116"/>
      <c r="HC32" s="116"/>
      <c r="HD32" s="116"/>
      <c r="HE32" s="116"/>
      <c r="HF32" s="116"/>
      <c r="HG32" s="116"/>
      <c r="HH32" s="116"/>
      <c r="HI32" s="116"/>
      <c r="HJ32" s="116">
        <f>データ!AS7</f>
        <v>4.0999999999999996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161.5</v>
      </c>
      <c r="JD32" s="111"/>
      <c r="JE32" s="111"/>
      <c r="JF32" s="111"/>
      <c r="JG32" s="111"/>
      <c r="JH32" s="111"/>
      <c r="JI32" s="111"/>
      <c r="JJ32" s="111"/>
      <c r="JK32" s="111"/>
      <c r="JL32" s="111"/>
      <c r="JM32" s="111"/>
      <c r="JN32" s="111"/>
      <c r="JO32" s="111"/>
      <c r="JP32" s="111"/>
      <c r="JQ32" s="111"/>
      <c r="JR32" s="111"/>
      <c r="JS32" s="111"/>
      <c r="JT32" s="111"/>
      <c r="JU32" s="112"/>
      <c r="JV32" s="110">
        <f>データ!DQ7</f>
        <v>156.5</v>
      </c>
      <c r="JW32" s="111"/>
      <c r="JX32" s="111"/>
      <c r="JY32" s="111"/>
      <c r="JZ32" s="111"/>
      <c r="KA32" s="111"/>
      <c r="KB32" s="111"/>
      <c r="KC32" s="111"/>
      <c r="KD32" s="111"/>
      <c r="KE32" s="111"/>
      <c r="KF32" s="111"/>
      <c r="KG32" s="111"/>
      <c r="KH32" s="111"/>
      <c r="KI32" s="111"/>
      <c r="KJ32" s="111"/>
      <c r="KK32" s="111"/>
      <c r="KL32" s="111"/>
      <c r="KM32" s="111"/>
      <c r="KN32" s="112"/>
      <c r="KO32" s="110">
        <f>データ!DR7</f>
        <v>131</v>
      </c>
      <c r="KP32" s="111"/>
      <c r="KQ32" s="111"/>
      <c r="KR32" s="111"/>
      <c r="KS32" s="111"/>
      <c r="KT32" s="111"/>
      <c r="KU32" s="111"/>
      <c r="KV32" s="111"/>
      <c r="KW32" s="111"/>
      <c r="KX32" s="111"/>
      <c r="KY32" s="111"/>
      <c r="KZ32" s="111"/>
      <c r="LA32" s="111"/>
      <c r="LB32" s="111"/>
      <c r="LC32" s="111"/>
      <c r="LD32" s="111"/>
      <c r="LE32" s="111"/>
      <c r="LF32" s="111"/>
      <c r="LG32" s="112"/>
      <c r="LH32" s="110">
        <f>データ!DS7</f>
        <v>136.80000000000001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145.1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135</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133</v>
      </c>
      <c r="NE49" s="118"/>
      <c r="NF49" s="118"/>
      <c r="NG49" s="118"/>
      <c r="NH49" s="118"/>
      <c r="NI49" s="118"/>
      <c r="NJ49" s="118"/>
      <c r="NK49" s="118"/>
      <c r="NL49" s="118"/>
      <c r="NM49" s="118"/>
      <c r="NN49" s="118"/>
      <c r="NO49" s="118"/>
      <c r="NP49" s="118"/>
      <c r="NQ49" s="118"/>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v>
      </c>
      <c r="EM52" s="116"/>
      <c r="EN52" s="116"/>
      <c r="EO52" s="116"/>
      <c r="EP52" s="116"/>
      <c r="EQ52" s="116"/>
      <c r="ER52" s="116"/>
      <c r="ES52" s="116"/>
      <c r="ET52" s="116"/>
      <c r="EU52" s="116"/>
      <c r="EV52" s="116"/>
      <c r="EW52" s="116"/>
      <c r="EX52" s="116"/>
      <c r="EY52" s="116"/>
      <c r="EZ52" s="116"/>
      <c r="FA52" s="116"/>
      <c r="FB52" s="116"/>
      <c r="FC52" s="116"/>
      <c r="FD52" s="116"/>
      <c r="FE52" s="116">
        <f>データ!BG7</f>
        <v>-50.2</v>
      </c>
      <c r="FF52" s="116"/>
      <c r="FG52" s="116"/>
      <c r="FH52" s="116"/>
      <c r="FI52" s="116"/>
      <c r="FJ52" s="116"/>
      <c r="FK52" s="116"/>
      <c r="FL52" s="116"/>
      <c r="FM52" s="116"/>
      <c r="FN52" s="116"/>
      <c r="FO52" s="116"/>
      <c r="FP52" s="116"/>
      <c r="FQ52" s="116"/>
      <c r="FR52" s="116"/>
      <c r="FS52" s="116"/>
      <c r="FT52" s="116"/>
      <c r="FU52" s="116"/>
      <c r="FV52" s="116"/>
      <c r="FW52" s="116"/>
      <c r="FX52" s="116">
        <f>データ!BH7</f>
        <v>-14.2</v>
      </c>
      <c r="FY52" s="116"/>
      <c r="FZ52" s="116"/>
      <c r="GA52" s="116"/>
      <c r="GB52" s="116"/>
      <c r="GC52" s="116"/>
      <c r="GD52" s="116"/>
      <c r="GE52" s="116"/>
      <c r="GF52" s="116"/>
      <c r="GG52" s="116"/>
      <c r="GH52" s="116"/>
      <c r="GI52" s="116"/>
      <c r="GJ52" s="116"/>
      <c r="GK52" s="116"/>
      <c r="GL52" s="116"/>
      <c r="GM52" s="116"/>
      <c r="GN52" s="116"/>
      <c r="GO52" s="116"/>
      <c r="GP52" s="116"/>
      <c r="GQ52" s="116">
        <f>データ!BI7</f>
        <v>-4.8</v>
      </c>
      <c r="GR52" s="116"/>
      <c r="GS52" s="116"/>
      <c r="GT52" s="116"/>
      <c r="GU52" s="116"/>
      <c r="GV52" s="116"/>
      <c r="GW52" s="116"/>
      <c r="GX52" s="116"/>
      <c r="GY52" s="116"/>
      <c r="GZ52" s="116"/>
      <c r="HA52" s="116"/>
      <c r="HB52" s="116"/>
      <c r="HC52" s="116"/>
      <c r="HD52" s="116"/>
      <c r="HE52" s="116"/>
      <c r="HF52" s="116"/>
      <c r="HG52" s="116"/>
      <c r="HH52" s="116"/>
      <c r="HI52" s="116"/>
      <c r="HJ52" s="116">
        <f>データ!BJ7</f>
        <v>3.1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3201</v>
      </c>
      <c r="JD52" s="123"/>
      <c r="JE52" s="123"/>
      <c r="JF52" s="123"/>
      <c r="JG52" s="123"/>
      <c r="JH52" s="123"/>
      <c r="JI52" s="123"/>
      <c r="JJ52" s="123"/>
      <c r="JK52" s="123"/>
      <c r="JL52" s="123"/>
      <c r="JM52" s="123"/>
      <c r="JN52" s="123"/>
      <c r="JO52" s="123"/>
      <c r="JP52" s="123"/>
      <c r="JQ52" s="123"/>
      <c r="JR52" s="123"/>
      <c r="JS52" s="123"/>
      <c r="JT52" s="123"/>
      <c r="JU52" s="123"/>
      <c r="JV52" s="123">
        <f>データ!BR7</f>
        <v>-34591</v>
      </c>
      <c r="JW52" s="123"/>
      <c r="JX52" s="123"/>
      <c r="JY52" s="123"/>
      <c r="JZ52" s="123"/>
      <c r="KA52" s="123"/>
      <c r="KB52" s="123"/>
      <c r="KC52" s="123"/>
      <c r="KD52" s="123"/>
      <c r="KE52" s="123"/>
      <c r="KF52" s="123"/>
      <c r="KG52" s="123"/>
      <c r="KH52" s="123"/>
      <c r="KI52" s="123"/>
      <c r="KJ52" s="123"/>
      <c r="KK52" s="123"/>
      <c r="KL52" s="123"/>
      <c r="KM52" s="123"/>
      <c r="KN52" s="123"/>
      <c r="KO52" s="123">
        <f>データ!BS7</f>
        <v>-10413</v>
      </c>
      <c r="KP52" s="123"/>
      <c r="KQ52" s="123"/>
      <c r="KR52" s="123"/>
      <c r="KS52" s="123"/>
      <c r="KT52" s="123"/>
      <c r="KU52" s="123"/>
      <c r="KV52" s="123"/>
      <c r="KW52" s="123"/>
      <c r="KX52" s="123"/>
      <c r="KY52" s="123"/>
      <c r="KZ52" s="123"/>
      <c r="LA52" s="123"/>
      <c r="LB52" s="123"/>
      <c r="LC52" s="123"/>
      <c r="LD52" s="123"/>
      <c r="LE52" s="123"/>
      <c r="LF52" s="123"/>
      <c r="LG52" s="123"/>
      <c r="LH52" s="123">
        <f>データ!BT7</f>
        <v>-3754</v>
      </c>
      <c r="LI52" s="123"/>
      <c r="LJ52" s="123"/>
      <c r="LK52" s="123"/>
      <c r="LL52" s="123"/>
      <c r="LM52" s="123"/>
      <c r="LN52" s="123"/>
      <c r="LO52" s="123"/>
      <c r="LP52" s="123"/>
      <c r="LQ52" s="123"/>
      <c r="LR52" s="123"/>
      <c r="LS52" s="123"/>
      <c r="LT52" s="123"/>
      <c r="LU52" s="123"/>
      <c r="LV52" s="123"/>
      <c r="LW52" s="123"/>
      <c r="LX52" s="123"/>
      <c r="LY52" s="123"/>
      <c r="LZ52" s="123"/>
      <c r="MA52" s="123">
        <f>データ!BU7</f>
        <v>2020</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3">
        <f>データ!AZ7</f>
        <v>45</v>
      </c>
      <c r="V53" s="123"/>
      <c r="W53" s="123"/>
      <c r="X53" s="123"/>
      <c r="Y53" s="123"/>
      <c r="Z53" s="123"/>
      <c r="AA53" s="123"/>
      <c r="AB53" s="123"/>
      <c r="AC53" s="123"/>
      <c r="AD53" s="123"/>
      <c r="AE53" s="123"/>
      <c r="AF53" s="123"/>
      <c r="AG53" s="123"/>
      <c r="AH53" s="123"/>
      <c r="AI53" s="123"/>
      <c r="AJ53" s="123"/>
      <c r="AK53" s="123"/>
      <c r="AL53" s="123"/>
      <c r="AM53" s="123"/>
      <c r="AN53" s="123">
        <f>データ!BA7</f>
        <v>45</v>
      </c>
      <c r="AO53" s="123"/>
      <c r="AP53" s="123"/>
      <c r="AQ53" s="123"/>
      <c r="AR53" s="123"/>
      <c r="AS53" s="123"/>
      <c r="AT53" s="123"/>
      <c r="AU53" s="123"/>
      <c r="AV53" s="123"/>
      <c r="AW53" s="123"/>
      <c r="AX53" s="123"/>
      <c r="AY53" s="123"/>
      <c r="AZ53" s="123"/>
      <c r="BA53" s="123"/>
      <c r="BB53" s="123"/>
      <c r="BC53" s="123"/>
      <c r="BD53" s="123"/>
      <c r="BE53" s="123"/>
      <c r="BF53" s="123"/>
      <c r="BG53" s="123">
        <f>データ!BB7</f>
        <v>67</v>
      </c>
      <c r="BH53" s="123"/>
      <c r="BI53" s="123"/>
      <c r="BJ53" s="123"/>
      <c r="BK53" s="123"/>
      <c r="BL53" s="123"/>
      <c r="BM53" s="123"/>
      <c r="BN53" s="123"/>
      <c r="BO53" s="123"/>
      <c r="BP53" s="123"/>
      <c r="BQ53" s="123"/>
      <c r="BR53" s="123"/>
      <c r="BS53" s="123"/>
      <c r="BT53" s="123"/>
      <c r="BU53" s="123"/>
      <c r="BV53" s="123"/>
      <c r="BW53" s="123"/>
      <c r="BX53" s="123"/>
      <c r="BY53" s="123"/>
      <c r="BZ53" s="123">
        <f>データ!BC7</f>
        <v>56</v>
      </c>
      <c r="CA53" s="123"/>
      <c r="CB53" s="123"/>
      <c r="CC53" s="123"/>
      <c r="CD53" s="123"/>
      <c r="CE53" s="123"/>
      <c r="CF53" s="123"/>
      <c r="CG53" s="123"/>
      <c r="CH53" s="123"/>
      <c r="CI53" s="123"/>
      <c r="CJ53" s="123"/>
      <c r="CK53" s="123"/>
      <c r="CL53" s="123"/>
      <c r="CM53" s="123"/>
      <c r="CN53" s="123"/>
      <c r="CO53" s="123"/>
      <c r="CP53" s="123"/>
      <c r="CQ53" s="123"/>
      <c r="CR53" s="123"/>
      <c r="CS53" s="123">
        <f>データ!BD7</f>
        <v>65</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-0.1</v>
      </c>
      <c r="EM53" s="116"/>
      <c r="EN53" s="116"/>
      <c r="EO53" s="116"/>
      <c r="EP53" s="116"/>
      <c r="EQ53" s="116"/>
      <c r="ER53" s="116"/>
      <c r="ES53" s="116"/>
      <c r="ET53" s="116"/>
      <c r="EU53" s="116"/>
      <c r="EV53" s="116"/>
      <c r="EW53" s="116"/>
      <c r="EX53" s="116"/>
      <c r="EY53" s="116"/>
      <c r="EZ53" s="116"/>
      <c r="FA53" s="116"/>
      <c r="FB53" s="116"/>
      <c r="FC53" s="116"/>
      <c r="FD53" s="116"/>
      <c r="FE53" s="116">
        <f>データ!BL7</f>
        <v>-9.8000000000000007</v>
      </c>
      <c r="FF53" s="116"/>
      <c r="FG53" s="116"/>
      <c r="FH53" s="116"/>
      <c r="FI53" s="116"/>
      <c r="FJ53" s="116"/>
      <c r="FK53" s="116"/>
      <c r="FL53" s="116"/>
      <c r="FM53" s="116"/>
      <c r="FN53" s="116"/>
      <c r="FO53" s="116"/>
      <c r="FP53" s="116"/>
      <c r="FQ53" s="116"/>
      <c r="FR53" s="116"/>
      <c r="FS53" s="116"/>
      <c r="FT53" s="116"/>
      <c r="FU53" s="116"/>
      <c r="FV53" s="116"/>
      <c r="FW53" s="116"/>
      <c r="FX53" s="116">
        <f>データ!BM7</f>
        <v>-25.9</v>
      </c>
      <c r="FY53" s="116"/>
      <c r="FZ53" s="116"/>
      <c r="GA53" s="116"/>
      <c r="GB53" s="116"/>
      <c r="GC53" s="116"/>
      <c r="GD53" s="116"/>
      <c r="GE53" s="116"/>
      <c r="GF53" s="116"/>
      <c r="GG53" s="116"/>
      <c r="GH53" s="116"/>
      <c r="GI53" s="116"/>
      <c r="GJ53" s="116"/>
      <c r="GK53" s="116"/>
      <c r="GL53" s="116"/>
      <c r="GM53" s="116"/>
      <c r="GN53" s="116"/>
      <c r="GO53" s="116"/>
      <c r="GP53" s="116"/>
      <c r="GQ53" s="116">
        <f>データ!BN7</f>
        <v>-24.6</v>
      </c>
      <c r="GR53" s="116"/>
      <c r="GS53" s="116"/>
      <c r="GT53" s="116"/>
      <c r="GU53" s="116"/>
      <c r="GV53" s="116"/>
      <c r="GW53" s="116"/>
      <c r="GX53" s="116"/>
      <c r="GY53" s="116"/>
      <c r="GZ53" s="116"/>
      <c r="HA53" s="116"/>
      <c r="HB53" s="116"/>
      <c r="HC53" s="116"/>
      <c r="HD53" s="116"/>
      <c r="HE53" s="116"/>
      <c r="HF53" s="116"/>
      <c r="HG53" s="116"/>
      <c r="HH53" s="116"/>
      <c r="HI53" s="116"/>
      <c r="HJ53" s="116">
        <f>データ!BO7</f>
        <v>-29.2</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16973</v>
      </c>
      <c r="JD53" s="123"/>
      <c r="JE53" s="123"/>
      <c r="JF53" s="123"/>
      <c r="JG53" s="123"/>
      <c r="JH53" s="123"/>
      <c r="JI53" s="123"/>
      <c r="JJ53" s="123"/>
      <c r="JK53" s="123"/>
      <c r="JL53" s="123"/>
      <c r="JM53" s="123"/>
      <c r="JN53" s="123"/>
      <c r="JO53" s="123"/>
      <c r="JP53" s="123"/>
      <c r="JQ53" s="123"/>
      <c r="JR53" s="123"/>
      <c r="JS53" s="123"/>
      <c r="JT53" s="123"/>
      <c r="JU53" s="123"/>
      <c r="JV53" s="123">
        <f>データ!BW7</f>
        <v>5206</v>
      </c>
      <c r="JW53" s="123"/>
      <c r="JX53" s="123"/>
      <c r="JY53" s="123"/>
      <c r="JZ53" s="123"/>
      <c r="KA53" s="123"/>
      <c r="KB53" s="123"/>
      <c r="KC53" s="123"/>
      <c r="KD53" s="123"/>
      <c r="KE53" s="123"/>
      <c r="KF53" s="123"/>
      <c r="KG53" s="123"/>
      <c r="KH53" s="123"/>
      <c r="KI53" s="123"/>
      <c r="KJ53" s="123"/>
      <c r="KK53" s="123"/>
      <c r="KL53" s="123"/>
      <c r="KM53" s="123"/>
      <c r="KN53" s="123"/>
      <c r="KO53" s="123">
        <f>データ!BX7</f>
        <v>2220</v>
      </c>
      <c r="KP53" s="123"/>
      <c r="KQ53" s="123"/>
      <c r="KR53" s="123"/>
      <c r="KS53" s="123"/>
      <c r="KT53" s="123"/>
      <c r="KU53" s="123"/>
      <c r="KV53" s="123"/>
      <c r="KW53" s="123"/>
      <c r="KX53" s="123"/>
      <c r="KY53" s="123"/>
      <c r="KZ53" s="123"/>
      <c r="LA53" s="123"/>
      <c r="LB53" s="123"/>
      <c r="LC53" s="123"/>
      <c r="LD53" s="123"/>
      <c r="LE53" s="123"/>
      <c r="LF53" s="123"/>
      <c r="LG53" s="123"/>
      <c r="LH53" s="123">
        <f>データ!BY7</f>
        <v>3097</v>
      </c>
      <c r="LI53" s="123"/>
      <c r="LJ53" s="123"/>
      <c r="LK53" s="123"/>
      <c r="LL53" s="123"/>
      <c r="LM53" s="123"/>
      <c r="LN53" s="123"/>
      <c r="LO53" s="123"/>
      <c r="LP53" s="123"/>
      <c r="LQ53" s="123"/>
      <c r="LR53" s="123"/>
      <c r="LS53" s="123"/>
      <c r="LT53" s="123"/>
      <c r="LU53" s="123"/>
      <c r="LV53" s="123"/>
      <c r="LW53" s="123"/>
      <c r="LX53" s="123"/>
      <c r="LY53" s="123"/>
      <c r="LZ53" s="123"/>
      <c r="MA53" s="123">
        <f>データ!BZ7</f>
        <v>6051</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15">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134</v>
      </c>
      <c r="NE66" s="118"/>
      <c r="NF66" s="118"/>
      <c r="NG66" s="118"/>
      <c r="NH66" s="118"/>
      <c r="NI66" s="118"/>
      <c r="NJ66" s="118"/>
      <c r="NK66" s="118"/>
      <c r="NL66" s="118"/>
      <c r="NM66" s="118"/>
      <c r="NN66" s="118"/>
      <c r="NO66" s="118"/>
      <c r="NP66" s="118"/>
      <c r="NQ66" s="118"/>
      <c r="NR66" s="11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0</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15">
      <c r="A76" s="2"/>
      <c r="B76" s="11"/>
      <c r="C76" s="2"/>
      <c r="D76" s="2"/>
      <c r="E76" s="2"/>
      <c r="F76" s="2"/>
      <c r="I76" s="2"/>
      <c r="J76" s="2"/>
      <c r="K76" s="2"/>
      <c r="L76" s="2"/>
      <c r="M76" s="2"/>
      <c r="N76" s="2"/>
      <c r="O76" s="2"/>
      <c r="P76" s="2"/>
      <c r="Q76" s="2"/>
      <c r="R76" s="134" t="str">
        <f>データ!$B$11</f>
        <v>H30</v>
      </c>
      <c r="S76" s="135"/>
      <c r="T76" s="135"/>
      <c r="U76" s="135"/>
      <c r="V76" s="135"/>
      <c r="W76" s="135"/>
      <c r="X76" s="135"/>
      <c r="Y76" s="135"/>
      <c r="Z76" s="135"/>
      <c r="AA76" s="135"/>
      <c r="AB76" s="135"/>
      <c r="AC76" s="135"/>
      <c r="AD76" s="135"/>
      <c r="AE76" s="135"/>
      <c r="AF76" s="136"/>
      <c r="AG76" s="134" t="str">
        <f>データ!$C$11</f>
        <v>R01</v>
      </c>
      <c r="AH76" s="135"/>
      <c r="AI76" s="135"/>
      <c r="AJ76" s="135"/>
      <c r="AK76" s="135"/>
      <c r="AL76" s="135"/>
      <c r="AM76" s="135"/>
      <c r="AN76" s="135"/>
      <c r="AO76" s="135"/>
      <c r="AP76" s="135"/>
      <c r="AQ76" s="135"/>
      <c r="AR76" s="135"/>
      <c r="AS76" s="135"/>
      <c r="AT76" s="135"/>
      <c r="AU76" s="136"/>
      <c r="AV76" s="134" t="str">
        <f>データ!$D$11</f>
        <v>R02</v>
      </c>
      <c r="AW76" s="135"/>
      <c r="AX76" s="135"/>
      <c r="AY76" s="135"/>
      <c r="AZ76" s="135"/>
      <c r="BA76" s="135"/>
      <c r="BB76" s="135"/>
      <c r="BC76" s="135"/>
      <c r="BD76" s="135"/>
      <c r="BE76" s="135"/>
      <c r="BF76" s="135"/>
      <c r="BG76" s="135"/>
      <c r="BH76" s="135"/>
      <c r="BI76" s="135"/>
      <c r="BJ76" s="136"/>
      <c r="BK76" s="134" t="str">
        <f>データ!$E$11</f>
        <v>R03</v>
      </c>
      <c r="BL76" s="135"/>
      <c r="BM76" s="135"/>
      <c r="BN76" s="135"/>
      <c r="BO76" s="135"/>
      <c r="BP76" s="135"/>
      <c r="BQ76" s="135"/>
      <c r="BR76" s="135"/>
      <c r="BS76" s="135"/>
      <c r="BT76" s="135"/>
      <c r="BU76" s="135"/>
      <c r="BV76" s="135"/>
      <c r="BW76" s="135"/>
      <c r="BX76" s="135"/>
      <c r="BY76" s="136"/>
      <c r="BZ76" s="134" t="str">
        <f>データ!$F$11</f>
        <v>R04</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405404</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H30</v>
      </c>
      <c r="GM76" s="135"/>
      <c r="GN76" s="135"/>
      <c r="GO76" s="135"/>
      <c r="GP76" s="135"/>
      <c r="GQ76" s="135"/>
      <c r="GR76" s="135"/>
      <c r="GS76" s="135"/>
      <c r="GT76" s="135"/>
      <c r="GU76" s="135"/>
      <c r="GV76" s="135"/>
      <c r="GW76" s="135"/>
      <c r="GX76" s="135"/>
      <c r="GY76" s="135"/>
      <c r="GZ76" s="136"/>
      <c r="HA76" s="134" t="str">
        <f>データ!$C$11</f>
        <v>R01</v>
      </c>
      <c r="HB76" s="135"/>
      <c r="HC76" s="135"/>
      <c r="HD76" s="135"/>
      <c r="HE76" s="135"/>
      <c r="HF76" s="135"/>
      <c r="HG76" s="135"/>
      <c r="HH76" s="135"/>
      <c r="HI76" s="135"/>
      <c r="HJ76" s="135"/>
      <c r="HK76" s="135"/>
      <c r="HL76" s="135"/>
      <c r="HM76" s="135"/>
      <c r="HN76" s="135"/>
      <c r="HO76" s="136"/>
      <c r="HP76" s="134" t="str">
        <f>データ!$D$11</f>
        <v>R02</v>
      </c>
      <c r="HQ76" s="135"/>
      <c r="HR76" s="135"/>
      <c r="HS76" s="135"/>
      <c r="HT76" s="135"/>
      <c r="HU76" s="135"/>
      <c r="HV76" s="135"/>
      <c r="HW76" s="135"/>
      <c r="HX76" s="135"/>
      <c r="HY76" s="135"/>
      <c r="HZ76" s="135"/>
      <c r="IA76" s="135"/>
      <c r="IB76" s="135"/>
      <c r="IC76" s="135"/>
      <c r="ID76" s="136"/>
      <c r="IE76" s="134" t="str">
        <f>データ!$E$11</f>
        <v>R03</v>
      </c>
      <c r="IF76" s="135"/>
      <c r="IG76" s="135"/>
      <c r="IH76" s="135"/>
      <c r="II76" s="135"/>
      <c r="IJ76" s="135"/>
      <c r="IK76" s="135"/>
      <c r="IL76" s="135"/>
      <c r="IM76" s="135"/>
      <c r="IN76" s="135"/>
      <c r="IO76" s="135"/>
      <c r="IP76" s="135"/>
      <c r="IQ76" s="135"/>
      <c r="IR76" s="135"/>
      <c r="IS76" s="136"/>
      <c r="IT76" s="134" t="str">
        <f>データ!$F$11</f>
        <v>R04</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H30</v>
      </c>
      <c r="KB76" s="135"/>
      <c r="KC76" s="135"/>
      <c r="KD76" s="135"/>
      <c r="KE76" s="135"/>
      <c r="KF76" s="135"/>
      <c r="KG76" s="135"/>
      <c r="KH76" s="135"/>
      <c r="KI76" s="135"/>
      <c r="KJ76" s="135"/>
      <c r="KK76" s="135"/>
      <c r="KL76" s="135"/>
      <c r="KM76" s="135"/>
      <c r="KN76" s="135"/>
      <c r="KO76" s="136"/>
      <c r="KP76" s="134" t="str">
        <f>データ!$C$11</f>
        <v>R01</v>
      </c>
      <c r="KQ76" s="135"/>
      <c r="KR76" s="135"/>
      <c r="KS76" s="135"/>
      <c r="KT76" s="135"/>
      <c r="KU76" s="135"/>
      <c r="KV76" s="135"/>
      <c r="KW76" s="135"/>
      <c r="KX76" s="135"/>
      <c r="KY76" s="135"/>
      <c r="KZ76" s="135"/>
      <c r="LA76" s="135"/>
      <c r="LB76" s="135"/>
      <c r="LC76" s="135"/>
      <c r="LD76" s="136"/>
      <c r="LE76" s="134" t="str">
        <f>データ!$D$11</f>
        <v>R02</v>
      </c>
      <c r="LF76" s="135"/>
      <c r="LG76" s="135"/>
      <c r="LH76" s="135"/>
      <c r="LI76" s="135"/>
      <c r="LJ76" s="135"/>
      <c r="LK76" s="135"/>
      <c r="LL76" s="135"/>
      <c r="LM76" s="135"/>
      <c r="LN76" s="135"/>
      <c r="LO76" s="135"/>
      <c r="LP76" s="135"/>
      <c r="LQ76" s="135"/>
      <c r="LR76" s="135"/>
      <c r="LS76" s="136"/>
      <c r="LT76" s="134" t="str">
        <f>データ!$E$11</f>
        <v>R03</v>
      </c>
      <c r="LU76" s="135"/>
      <c r="LV76" s="135"/>
      <c r="LW76" s="135"/>
      <c r="LX76" s="135"/>
      <c r="LY76" s="135"/>
      <c r="LZ76" s="135"/>
      <c r="MA76" s="135"/>
      <c r="MB76" s="135"/>
      <c r="MC76" s="135"/>
      <c r="MD76" s="135"/>
      <c r="ME76" s="135"/>
      <c r="MF76" s="135"/>
      <c r="MG76" s="135"/>
      <c r="MH76" s="136"/>
      <c r="MI76" s="134" t="str">
        <f>データ!$F$11</f>
        <v>R04</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15">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15">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108.2</v>
      </c>
      <c r="KB78" s="111"/>
      <c r="KC78" s="111"/>
      <c r="KD78" s="111"/>
      <c r="KE78" s="111"/>
      <c r="KF78" s="111"/>
      <c r="KG78" s="111"/>
      <c r="KH78" s="111"/>
      <c r="KI78" s="111"/>
      <c r="KJ78" s="111"/>
      <c r="KK78" s="111"/>
      <c r="KL78" s="111"/>
      <c r="KM78" s="111"/>
      <c r="KN78" s="111"/>
      <c r="KO78" s="112"/>
      <c r="KP78" s="110">
        <f>データ!DF7</f>
        <v>117.1</v>
      </c>
      <c r="KQ78" s="111"/>
      <c r="KR78" s="111"/>
      <c r="KS78" s="111"/>
      <c r="KT78" s="111"/>
      <c r="KU78" s="111"/>
      <c r="KV78" s="111"/>
      <c r="KW78" s="111"/>
      <c r="KX78" s="111"/>
      <c r="KY78" s="111"/>
      <c r="KZ78" s="111"/>
      <c r="LA78" s="111"/>
      <c r="LB78" s="111"/>
      <c r="LC78" s="111"/>
      <c r="LD78" s="112"/>
      <c r="LE78" s="110">
        <f>データ!DG7</f>
        <v>145.19999999999999</v>
      </c>
      <c r="LF78" s="111"/>
      <c r="LG78" s="111"/>
      <c r="LH78" s="111"/>
      <c r="LI78" s="111"/>
      <c r="LJ78" s="111"/>
      <c r="LK78" s="111"/>
      <c r="LL78" s="111"/>
      <c r="LM78" s="111"/>
      <c r="LN78" s="111"/>
      <c r="LO78" s="111"/>
      <c r="LP78" s="111"/>
      <c r="LQ78" s="111"/>
      <c r="LR78" s="111"/>
      <c r="LS78" s="112"/>
      <c r="LT78" s="110">
        <f>データ!DH7</f>
        <v>219.9</v>
      </c>
      <c r="LU78" s="111"/>
      <c r="LV78" s="111"/>
      <c r="LW78" s="111"/>
      <c r="LX78" s="111"/>
      <c r="LY78" s="111"/>
      <c r="LZ78" s="111"/>
      <c r="MA78" s="111"/>
      <c r="MB78" s="111"/>
      <c r="MC78" s="111"/>
      <c r="MD78" s="111"/>
      <c r="ME78" s="111"/>
      <c r="MF78" s="111"/>
      <c r="MG78" s="111"/>
      <c r="MH78" s="112"/>
      <c r="MI78" s="110">
        <f>データ!DI7</f>
        <v>107.1</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3UCvsj+i+644mWgfmbl4v6R11+9ROCLsF6qjBBYcyf/sPK6iVjvlnfillG8Mph6MgWLyS2btMCyT4Qerkj4FTQ==" saltValue="AeYup9vhUWNXiZuDjwtrt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101</v>
      </c>
      <c r="AV5" s="47" t="s">
        <v>102</v>
      </c>
      <c r="AW5" s="47" t="s">
        <v>91</v>
      </c>
      <c r="AX5" s="47" t="s">
        <v>92</v>
      </c>
      <c r="AY5" s="47" t="s">
        <v>100</v>
      </c>
      <c r="AZ5" s="47" t="s">
        <v>94</v>
      </c>
      <c r="BA5" s="47" t="s">
        <v>95</v>
      </c>
      <c r="BB5" s="47" t="s">
        <v>96</v>
      </c>
      <c r="BC5" s="47" t="s">
        <v>97</v>
      </c>
      <c r="BD5" s="47" t="s">
        <v>98</v>
      </c>
      <c r="BE5" s="47" t="s">
        <v>99</v>
      </c>
      <c r="BF5" s="47" t="s">
        <v>101</v>
      </c>
      <c r="BG5" s="47" t="s">
        <v>103</v>
      </c>
      <c r="BH5" s="47" t="s">
        <v>104</v>
      </c>
      <c r="BI5" s="47" t="s">
        <v>92</v>
      </c>
      <c r="BJ5" s="47" t="s">
        <v>100</v>
      </c>
      <c r="BK5" s="47" t="s">
        <v>94</v>
      </c>
      <c r="BL5" s="47" t="s">
        <v>95</v>
      </c>
      <c r="BM5" s="47" t="s">
        <v>96</v>
      </c>
      <c r="BN5" s="47" t="s">
        <v>97</v>
      </c>
      <c r="BO5" s="47" t="s">
        <v>98</v>
      </c>
      <c r="BP5" s="47" t="s">
        <v>99</v>
      </c>
      <c r="BQ5" s="47" t="s">
        <v>89</v>
      </c>
      <c r="BR5" s="47" t="s">
        <v>90</v>
      </c>
      <c r="BS5" s="47" t="s">
        <v>91</v>
      </c>
      <c r="BT5" s="47" t="s">
        <v>105</v>
      </c>
      <c r="BU5" s="47" t="s">
        <v>100</v>
      </c>
      <c r="BV5" s="47" t="s">
        <v>94</v>
      </c>
      <c r="BW5" s="47" t="s">
        <v>95</v>
      </c>
      <c r="BX5" s="47" t="s">
        <v>96</v>
      </c>
      <c r="BY5" s="47" t="s">
        <v>97</v>
      </c>
      <c r="BZ5" s="47" t="s">
        <v>98</v>
      </c>
      <c r="CA5" s="47" t="s">
        <v>99</v>
      </c>
      <c r="CB5" s="47" t="s">
        <v>89</v>
      </c>
      <c r="CC5" s="47" t="s">
        <v>102</v>
      </c>
      <c r="CD5" s="47" t="s">
        <v>91</v>
      </c>
      <c r="CE5" s="47" t="s">
        <v>106</v>
      </c>
      <c r="CF5" s="47" t="s">
        <v>100</v>
      </c>
      <c r="CG5" s="47" t="s">
        <v>94</v>
      </c>
      <c r="CH5" s="47" t="s">
        <v>95</v>
      </c>
      <c r="CI5" s="47" t="s">
        <v>96</v>
      </c>
      <c r="CJ5" s="47" t="s">
        <v>97</v>
      </c>
      <c r="CK5" s="47" t="s">
        <v>98</v>
      </c>
      <c r="CL5" s="47" t="s">
        <v>99</v>
      </c>
      <c r="CM5" s="148"/>
      <c r="CN5" s="148"/>
      <c r="CO5" s="47" t="s">
        <v>89</v>
      </c>
      <c r="CP5" s="47" t="s">
        <v>90</v>
      </c>
      <c r="CQ5" s="47" t="s">
        <v>107</v>
      </c>
      <c r="CR5" s="47" t="s">
        <v>92</v>
      </c>
      <c r="CS5" s="47" t="s">
        <v>93</v>
      </c>
      <c r="CT5" s="47" t="s">
        <v>94</v>
      </c>
      <c r="CU5" s="47" t="s">
        <v>95</v>
      </c>
      <c r="CV5" s="47" t="s">
        <v>96</v>
      </c>
      <c r="CW5" s="47" t="s">
        <v>97</v>
      </c>
      <c r="CX5" s="47" t="s">
        <v>98</v>
      </c>
      <c r="CY5" s="47" t="s">
        <v>99</v>
      </c>
      <c r="CZ5" s="47" t="s">
        <v>89</v>
      </c>
      <c r="DA5" s="47" t="s">
        <v>90</v>
      </c>
      <c r="DB5" s="47" t="s">
        <v>91</v>
      </c>
      <c r="DC5" s="47" t="s">
        <v>92</v>
      </c>
      <c r="DD5" s="47" t="s">
        <v>100</v>
      </c>
      <c r="DE5" s="47" t="s">
        <v>94</v>
      </c>
      <c r="DF5" s="47" t="s">
        <v>95</v>
      </c>
      <c r="DG5" s="47" t="s">
        <v>96</v>
      </c>
      <c r="DH5" s="47" t="s">
        <v>97</v>
      </c>
      <c r="DI5" s="47" t="s">
        <v>98</v>
      </c>
      <c r="DJ5" s="47" t="s">
        <v>35</v>
      </c>
      <c r="DK5" s="47" t="s">
        <v>89</v>
      </c>
      <c r="DL5" s="47" t="s">
        <v>102</v>
      </c>
      <c r="DM5" s="47" t="s">
        <v>91</v>
      </c>
      <c r="DN5" s="47" t="s">
        <v>106</v>
      </c>
      <c r="DO5" s="47" t="s">
        <v>108</v>
      </c>
      <c r="DP5" s="47" t="s">
        <v>94</v>
      </c>
      <c r="DQ5" s="47" t="s">
        <v>95</v>
      </c>
      <c r="DR5" s="47" t="s">
        <v>96</v>
      </c>
      <c r="DS5" s="47" t="s">
        <v>97</v>
      </c>
      <c r="DT5" s="47" t="s">
        <v>98</v>
      </c>
      <c r="DU5" s="47" t="s">
        <v>99</v>
      </c>
    </row>
    <row r="6" spans="1:125" s="54" customFormat="1" x14ac:dyDescent="0.15">
      <c r="A6" s="37" t="s">
        <v>109</v>
      </c>
      <c r="B6" s="48">
        <f>B8</f>
        <v>2022</v>
      </c>
      <c r="C6" s="48">
        <f t="shared" ref="C6:X6" si="1">C8</f>
        <v>271004</v>
      </c>
      <c r="D6" s="48">
        <f t="shared" si="1"/>
        <v>47</v>
      </c>
      <c r="E6" s="48">
        <f t="shared" si="1"/>
        <v>14</v>
      </c>
      <c r="F6" s="48">
        <f t="shared" si="1"/>
        <v>0</v>
      </c>
      <c r="G6" s="48">
        <f t="shared" si="1"/>
        <v>22</v>
      </c>
      <c r="H6" s="48" t="str">
        <f>SUBSTITUTE(H8,"　","")</f>
        <v>大阪府大阪市</v>
      </c>
      <c r="I6" s="48" t="str">
        <f t="shared" si="1"/>
        <v>谷町筋地下駐車場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v>
      </c>
      <c r="Q6" s="50" t="str">
        <f t="shared" si="1"/>
        <v>地下式</v>
      </c>
      <c r="R6" s="51">
        <f t="shared" si="1"/>
        <v>24</v>
      </c>
      <c r="S6" s="50" t="str">
        <f t="shared" si="1"/>
        <v>公共施設</v>
      </c>
      <c r="T6" s="50" t="str">
        <f t="shared" si="1"/>
        <v>有</v>
      </c>
      <c r="U6" s="51">
        <f t="shared" si="1"/>
        <v>8400</v>
      </c>
      <c r="V6" s="51">
        <f t="shared" si="1"/>
        <v>211</v>
      </c>
      <c r="W6" s="51">
        <f t="shared" si="1"/>
        <v>600</v>
      </c>
      <c r="X6" s="50" t="str">
        <f t="shared" si="1"/>
        <v>利用料金制</v>
      </c>
      <c r="Y6" s="52">
        <f>IF(Y8="-",NA(),Y8)</f>
        <v>104.2</v>
      </c>
      <c r="Z6" s="52">
        <f t="shared" ref="Z6:AH6" si="2">IF(Z8="-",NA(),Z8)</f>
        <v>66.599999999999994</v>
      </c>
      <c r="AA6" s="52">
        <f t="shared" si="2"/>
        <v>87.6</v>
      </c>
      <c r="AB6" s="52">
        <f t="shared" si="2"/>
        <v>95.4</v>
      </c>
      <c r="AC6" s="52">
        <f t="shared" si="2"/>
        <v>103.2</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4</v>
      </c>
      <c r="BG6" s="52">
        <f t="shared" ref="BG6:BO6" si="5">IF(BG8="-",NA(),BG8)</f>
        <v>-50.2</v>
      </c>
      <c r="BH6" s="52">
        <f t="shared" si="5"/>
        <v>-14.2</v>
      </c>
      <c r="BI6" s="52">
        <f t="shared" si="5"/>
        <v>-4.8</v>
      </c>
      <c r="BJ6" s="52">
        <f t="shared" si="5"/>
        <v>3.1</v>
      </c>
      <c r="BK6" s="52">
        <f t="shared" si="5"/>
        <v>-0.1</v>
      </c>
      <c r="BL6" s="52">
        <f t="shared" si="5"/>
        <v>-9.8000000000000007</v>
      </c>
      <c r="BM6" s="52">
        <f t="shared" si="5"/>
        <v>-25.9</v>
      </c>
      <c r="BN6" s="52">
        <f t="shared" si="5"/>
        <v>-24.6</v>
      </c>
      <c r="BO6" s="52">
        <f t="shared" si="5"/>
        <v>-29.2</v>
      </c>
      <c r="BP6" s="49" t="str">
        <f>IF(BP8="-","",IF(BP8="-","【-】","【"&amp;SUBSTITUTE(TEXT(BP8,"#,##0.0"),"-","△")&amp;"】"))</f>
        <v>【12.8】</v>
      </c>
      <c r="BQ6" s="53">
        <f>IF(BQ8="-",NA(),BQ8)</f>
        <v>3201</v>
      </c>
      <c r="BR6" s="53">
        <f t="shared" ref="BR6:BZ6" si="6">IF(BR8="-",NA(),BR8)</f>
        <v>-34591</v>
      </c>
      <c r="BS6" s="53">
        <f t="shared" si="6"/>
        <v>-10413</v>
      </c>
      <c r="BT6" s="53">
        <f t="shared" si="6"/>
        <v>-3754</v>
      </c>
      <c r="BU6" s="53">
        <f t="shared" si="6"/>
        <v>2020</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110</v>
      </c>
      <c r="CM6" s="51">
        <f t="shared" ref="CM6:CN6" si="7">CM8</f>
        <v>0</v>
      </c>
      <c r="CN6" s="51">
        <f t="shared" si="7"/>
        <v>405404</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108.2</v>
      </c>
      <c r="DF6" s="52">
        <f t="shared" si="8"/>
        <v>117.1</v>
      </c>
      <c r="DG6" s="52">
        <f t="shared" si="8"/>
        <v>145.19999999999999</v>
      </c>
      <c r="DH6" s="52">
        <f t="shared" si="8"/>
        <v>219.9</v>
      </c>
      <c r="DI6" s="52">
        <f t="shared" si="8"/>
        <v>107.1</v>
      </c>
      <c r="DJ6" s="49" t="str">
        <f>IF(DJ8="-","",IF(DJ8="-","【-】","【"&amp;SUBSTITUTE(TEXT(DJ8,"#,##0.0"),"-","△")&amp;"】"))</f>
        <v>【72.2】</v>
      </c>
      <c r="DK6" s="52">
        <f>IF(DK8="-",NA(),DK8)</f>
        <v>101.4</v>
      </c>
      <c r="DL6" s="52">
        <f t="shared" ref="DL6:DT6" si="9">IF(DL8="-",NA(),DL8)</f>
        <v>86.7</v>
      </c>
      <c r="DM6" s="52">
        <f t="shared" si="9"/>
        <v>80.599999999999994</v>
      </c>
      <c r="DN6" s="52">
        <f t="shared" si="9"/>
        <v>78.7</v>
      </c>
      <c r="DO6" s="52">
        <f t="shared" si="9"/>
        <v>67.3</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111</v>
      </c>
      <c r="B7" s="48">
        <f t="shared" ref="B7:X7" si="10">B8</f>
        <v>2022</v>
      </c>
      <c r="C7" s="48">
        <f t="shared" si="10"/>
        <v>271004</v>
      </c>
      <c r="D7" s="48">
        <f t="shared" si="10"/>
        <v>47</v>
      </c>
      <c r="E7" s="48">
        <f t="shared" si="10"/>
        <v>14</v>
      </c>
      <c r="F7" s="48">
        <f t="shared" si="10"/>
        <v>0</v>
      </c>
      <c r="G7" s="48">
        <f t="shared" si="10"/>
        <v>22</v>
      </c>
      <c r="H7" s="48" t="str">
        <f t="shared" si="10"/>
        <v>大阪府　大阪市</v>
      </c>
      <c r="I7" s="48" t="str">
        <f t="shared" si="10"/>
        <v>谷町筋地下駐車場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v>
      </c>
      <c r="Q7" s="50" t="str">
        <f t="shared" si="10"/>
        <v>地下式</v>
      </c>
      <c r="R7" s="51">
        <f t="shared" si="10"/>
        <v>24</v>
      </c>
      <c r="S7" s="50" t="str">
        <f t="shared" si="10"/>
        <v>公共施設</v>
      </c>
      <c r="T7" s="50" t="str">
        <f t="shared" si="10"/>
        <v>有</v>
      </c>
      <c r="U7" s="51">
        <f t="shared" si="10"/>
        <v>8400</v>
      </c>
      <c r="V7" s="51">
        <f t="shared" si="10"/>
        <v>211</v>
      </c>
      <c r="W7" s="51">
        <f t="shared" si="10"/>
        <v>600</v>
      </c>
      <c r="X7" s="50" t="str">
        <f t="shared" si="10"/>
        <v>利用料金制</v>
      </c>
      <c r="Y7" s="52">
        <f>Y8</f>
        <v>104.2</v>
      </c>
      <c r="Z7" s="52">
        <f t="shared" ref="Z7:AH7" si="11">Z8</f>
        <v>66.599999999999994</v>
      </c>
      <c r="AA7" s="52">
        <f t="shared" si="11"/>
        <v>87.6</v>
      </c>
      <c r="AB7" s="52">
        <f t="shared" si="11"/>
        <v>95.4</v>
      </c>
      <c r="AC7" s="52">
        <f t="shared" si="11"/>
        <v>103.2</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4</v>
      </c>
      <c r="BG7" s="52">
        <f t="shared" ref="BG7:BO7" si="14">BG8</f>
        <v>-50.2</v>
      </c>
      <c r="BH7" s="52">
        <f t="shared" si="14"/>
        <v>-14.2</v>
      </c>
      <c r="BI7" s="52">
        <f t="shared" si="14"/>
        <v>-4.8</v>
      </c>
      <c r="BJ7" s="52">
        <f t="shared" si="14"/>
        <v>3.1</v>
      </c>
      <c r="BK7" s="52">
        <f t="shared" si="14"/>
        <v>-0.1</v>
      </c>
      <c r="BL7" s="52">
        <f t="shared" si="14"/>
        <v>-9.8000000000000007</v>
      </c>
      <c r="BM7" s="52">
        <f t="shared" si="14"/>
        <v>-25.9</v>
      </c>
      <c r="BN7" s="52">
        <f t="shared" si="14"/>
        <v>-24.6</v>
      </c>
      <c r="BO7" s="52">
        <f t="shared" si="14"/>
        <v>-29.2</v>
      </c>
      <c r="BP7" s="49"/>
      <c r="BQ7" s="53">
        <f>BQ8</f>
        <v>3201</v>
      </c>
      <c r="BR7" s="53">
        <f t="shared" ref="BR7:BZ7" si="15">BR8</f>
        <v>-34591</v>
      </c>
      <c r="BS7" s="53">
        <f t="shared" si="15"/>
        <v>-10413</v>
      </c>
      <c r="BT7" s="53">
        <f t="shared" si="15"/>
        <v>-3754</v>
      </c>
      <c r="BU7" s="53">
        <f t="shared" si="15"/>
        <v>2020</v>
      </c>
      <c r="BV7" s="53">
        <f t="shared" si="15"/>
        <v>16973</v>
      </c>
      <c r="BW7" s="53">
        <f t="shared" si="15"/>
        <v>5206</v>
      </c>
      <c r="BX7" s="53">
        <f t="shared" si="15"/>
        <v>2220</v>
      </c>
      <c r="BY7" s="53">
        <f t="shared" si="15"/>
        <v>3097</v>
      </c>
      <c r="BZ7" s="53">
        <f t="shared" si="15"/>
        <v>6051</v>
      </c>
      <c r="CA7" s="51"/>
      <c r="CB7" s="52" t="s">
        <v>112</v>
      </c>
      <c r="CC7" s="52" t="s">
        <v>112</v>
      </c>
      <c r="CD7" s="52" t="s">
        <v>112</v>
      </c>
      <c r="CE7" s="52" t="s">
        <v>112</v>
      </c>
      <c r="CF7" s="52" t="s">
        <v>112</v>
      </c>
      <c r="CG7" s="52" t="s">
        <v>112</v>
      </c>
      <c r="CH7" s="52" t="s">
        <v>112</v>
      </c>
      <c r="CI7" s="52" t="s">
        <v>112</v>
      </c>
      <c r="CJ7" s="52" t="s">
        <v>112</v>
      </c>
      <c r="CK7" s="52" t="s">
        <v>110</v>
      </c>
      <c r="CL7" s="49"/>
      <c r="CM7" s="51">
        <f>CM8</f>
        <v>0</v>
      </c>
      <c r="CN7" s="51">
        <f>CN8</f>
        <v>405404</v>
      </c>
      <c r="CO7" s="52" t="s">
        <v>112</v>
      </c>
      <c r="CP7" s="52" t="s">
        <v>112</v>
      </c>
      <c r="CQ7" s="52" t="s">
        <v>112</v>
      </c>
      <c r="CR7" s="52" t="s">
        <v>112</v>
      </c>
      <c r="CS7" s="52" t="s">
        <v>112</v>
      </c>
      <c r="CT7" s="52" t="s">
        <v>112</v>
      </c>
      <c r="CU7" s="52" t="s">
        <v>112</v>
      </c>
      <c r="CV7" s="52" t="s">
        <v>112</v>
      </c>
      <c r="CW7" s="52" t="s">
        <v>112</v>
      </c>
      <c r="CX7" s="52" t="s">
        <v>113</v>
      </c>
      <c r="CY7" s="49"/>
      <c r="CZ7" s="52">
        <f>CZ8</f>
        <v>0</v>
      </c>
      <c r="DA7" s="52">
        <f t="shared" ref="DA7:DI7" si="16">DA8</f>
        <v>0</v>
      </c>
      <c r="DB7" s="52">
        <f t="shared" si="16"/>
        <v>0</v>
      </c>
      <c r="DC7" s="52">
        <f t="shared" si="16"/>
        <v>0</v>
      </c>
      <c r="DD7" s="52">
        <f t="shared" si="16"/>
        <v>0</v>
      </c>
      <c r="DE7" s="52">
        <f t="shared" si="16"/>
        <v>108.2</v>
      </c>
      <c r="DF7" s="52">
        <f t="shared" si="16"/>
        <v>117.1</v>
      </c>
      <c r="DG7" s="52">
        <f t="shared" si="16"/>
        <v>145.19999999999999</v>
      </c>
      <c r="DH7" s="52">
        <f t="shared" si="16"/>
        <v>219.9</v>
      </c>
      <c r="DI7" s="52">
        <f t="shared" si="16"/>
        <v>107.1</v>
      </c>
      <c r="DJ7" s="49"/>
      <c r="DK7" s="52">
        <f>DK8</f>
        <v>101.4</v>
      </c>
      <c r="DL7" s="52">
        <f t="shared" ref="DL7:DT7" si="17">DL8</f>
        <v>86.7</v>
      </c>
      <c r="DM7" s="52">
        <f t="shared" si="17"/>
        <v>80.599999999999994</v>
      </c>
      <c r="DN7" s="52">
        <f t="shared" si="17"/>
        <v>78.7</v>
      </c>
      <c r="DO7" s="52">
        <f t="shared" si="17"/>
        <v>67.3</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271004</v>
      </c>
      <c r="D8" s="55">
        <v>47</v>
      </c>
      <c r="E8" s="55">
        <v>14</v>
      </c>
      <c r="F8" s="55">
        <v>0</v>
      </c>
      <c r="G8" s="55">
        <v>22</v>
      </c>
      <c r="H8" s="55" t="s">
        <v>114</v>
      </c>
      <c r="I8" s="55" t="s">
        <v>115</v>
      </c>
      <c r="J8" s="55" t="s">
        <v>116</v>
      </c>
      <c r="K8" s="55" t="s">
        <v>117</v>
      </c>
      <c r="L8" s="55" t="s">
        <v>118</v>
      </c>
      <c r="M8" s="55" t="s">
        <v>119</v>
      </c>
      <c r="N8" s="55" t="s">
        <v>120</v>
      </c>
      <c r="O8" s="56" t="s">
        <v>121</v>
      </c>
      <c r="P8" s="57" t="s">
        <v>122</v>
      </c>
      <c r="Q8" s="57" t="s">
        <v>123</v>
      </c>
      <c r="R8" s="58">
        <v>24</v>
      </c>
      <c r="S8" s="57" t="s">
        <v>124</v>
      </c>
      <c r="T8" s="57" t="s">
        <v>125</v>
      </c>
      <c r="U8" s="58">
        <v>8400</v>
      </c>
      <c r="V8" s="58">
        <v>211</v>
      </c>
      <c r="W8" s="58">
        <v>600</v>
      </c>
      <c r="X8" s="57" t="s">
        <v>126</v>
      </c>
      <c r="Y8" s="59">
        <v>104.2</v>
      </c>
      <c r="Z8" s="59">
        <v>66.599999999999994</v>
      </c>
      <c r="AA8" s="59">
        <v>87.6</v>
      </c>
      <c r="AB8" s="59">
        <v>95.4</v>
      </c>
      <c r="AC8" s="59">
        <v>103.2</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4</v>
      </c>
      <c r="BG8" s="59">
        <v>-50.2</v>
      </c>
      <c r="BH8" s="59">
        <v>-14.2</v>
      </c>
      <c r="BI8" s="59">
        <v>-4.8</v>
      </c>
      <c r="BJ8" s="59">
        <v>3.1</v>
      </c>
      <c r="BK8" s="59">
        <v>-0.1</v>
      </c>
      <c r="BL8" s="59">
        <v>-9.8000000000000007</v>
      </c>
      <c r="BM8" s="59">
        <v>-25.9</v>
      </c>
      <c r="BN8" s="59">
        <v>-24.6</v>
      </c>
      <c r="BO8" s="59">
        <v>-29.2</v>
      </c>
      <c r="BP8" s="56">
        <v>12.8</v>
      </c>
      <c r="BQ8" s="60">
        <v>3201</v>
      </c>
      <c r="BR8" s="60">
        <v>-34591</v>
      </c>
      <c r="BS8" s="60">
        <v>-10413</v>
      </c>
      <c r="BT8" s="61">
        <v>-3754</v>
      </c>
      <c r="BU8" s="61">
        <v>2020</v>
      </c>
      <c r="BV8" s="60">
        <v>16973</v>
      </c>
      <c r="BW8" s="60">
        <v>5206</v>
      </c>
      <c r="BX8" s="60">
        <v>2220</v>
      </c>
      <c r="BY8" s="60">
        <v>3097</v>
      </c>
      <c r="BZ8" s="60">
        <v>6051</v>
      </c>
      <c r="CA8" s="58">
        <v>10556</v>
      </c>
      <c r="CB8" s="59" t="s">
        <v>118</v>
      </c>
      <c r="CC8" s="59" t="s">
        <v>118</v>
      </c>
      <c r="CD8" s="59" t="s">
        <v>118</v>
      </c>
      <c r="CE8" s="59" t="s">
        <v>118</v>
      </c>
      <c r="CF8" s="59" t="s">
        <v>118</v>
      </c>
      <c r="CG8" s="59" t="s">
        <v>118</v>
      </c>
      <c r="CH8" s="59" t="s">
        <v>118</v>
      </c>
      <c r="CI8" s="59" t="s">
        <v>118</v>
      </c>
      <c r="CJ8" s="59" t="s">
        <v>118</v>
      </c>
      <c r="CK8" s="59" t="s">
        <v>118</v>
      </c>
      <c r="CL8" s="56" t="s">
        <v>118</v>
      </c>
      <c r="CM8" s="58">
        <v>0</v>
      </c>
      <c r="CN8" s="58">
        <v>405404</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108.2</v>
      </c>
      <c r="DF8" s="59">
        <v>117.1</v>
      </c>
      <c r="DG8" s="59">
        <v>145.19999999999999</v>
      </c>
      <c r="DH8" s="59">
        <v>219.9</v>
      </c>
      <c r="DI8" s="59">
        <v>107.1</v>
      </c>
      <c r="DJ8" s="56">
        <v>72.2</v>
      </c>
      <c r="DK8" s="59">
        <v>101.4</v>
      </c>
      <c r="DL8" s="59">
        <v>86.7</v>
      </c>
      <c r="DM8" s="59">
        <v>80.599999999999994</v>
      </c>
      <c r="DN8" s="59">
        <v>78.7</v>
      </c>
      <c r="DO8" s="59">
        <v>67.3</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2024-01-11T00:12:39Z</dcterms:created>
  <dcterms:modified xsi:type="dcterms:W3CDTF">2024-02-02T08:05:03Z</dcterms:modified>
  <cp:category/>
</cp:coreProperties>
</file>