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2.kobe.local\work2\12_建設局\01_総務課\03_経理ライン（企業会計）\23 照会・回答\R5照会回答\240129〆_【財務課】経営比較分析\02_決裁\決裁添付用回答（朱書きver）\"/>
    </mc:Choice>
  </mc:AlternateContent>
  <workbookProtection workbookAlgorithmName="SHA-512" workbookHashValue="+DWA8u320nuoWYVTA4D3OinuV1eSUFfkjNRnpin9UeKeQlPbFIbwXSlpuk/SxMHSYgxAA3o6s5NxMtSkPibD8w==" workbookSaltValue="66KtbdZ4zbJ4EBnh5l+iY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<sst xmlns="http://schemas.openxmlformats.org/spreadsheetml/2006/main" count="231" uniqueCount="115">
  <si>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</si>
  <si>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</si>
  <si>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</si>
  <si>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</si>
  <si>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</si>
  <si>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</si>
  <si>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</si>
  <si>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</si>
  <si>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</si>
  <si>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</si>
  <si>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</si>
  <si>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</si>
  <si>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</si>
  <si>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</si>
  <si>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</si>
  <si>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</si>
  <si>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</si>
  <si>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</si>
  <si>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</si>
  <si>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</si>
  <si>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</si>
  <si>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</si>
  <si>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</si>
  <si>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</si>
  <si>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</si>
  <si>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</si>
  <si>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</si>
  <si>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</si>
  <si>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</si>
  <si>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</si>
  <si>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</si>
  <si>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</si>
  <si>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</si>
  <si>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</si>
  <si>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</si>
  <si>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</si>
  <si>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</si>
  <si>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</si>
  <si>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</si>
  <si>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</si>
  <si>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</si>
  <si>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</si>
  <si>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</si>
  <si>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</si>
  <si>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</si>
  <si>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</si>
  <si>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</si>
  <si>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</si>
  <si>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</si>
  <si>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</si>
  <si>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</si>
  <si>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</si>
  <si>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</si>
  <si>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</si>
  <si>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</si>
  <si>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</si>
  <si>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</si>
  <si>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</si>
  <si>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</si>
  <si>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</si>
  <si>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</si>
  <si>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</si>
  <si>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</si>
  <si>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</si>
  <si>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</si>
  <si>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</si>
  <si>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</si>
  <si>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</si>
  <si>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</si>
  <si>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</si>
  <si>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</si>
  <si>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</si>
  <si>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</si>
  <si>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</si>
  <si>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</si>
  <si>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</si>
  <si>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</si>
  <si>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</si>
  <si>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</si>
  <si>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</si>
  <si>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</si>
  <si>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</si>
  <si>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</si>
  <si>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</si>
  <si>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</si>
  <si>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</si>
  <si>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</si>
  <si>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</si>
  <si>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</si>
  <si>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</si>
  <si>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</si>
  <si>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</si>
  <si>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</si>
  <si>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</si>
  <si>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</si>
  <si>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神戸市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</si>
  <si>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</si>
  <si>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</si>
  <si>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</si>
  <si>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</si>
  <si>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</si>
  <si>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</si>
  <si>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</si>
  <si>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</si>
  <si>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</si>
  <si>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</si>
  <si>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</si>
  <si>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</si>
  <si>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</si>
  <si>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</si>
  <si>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</si>
  <si>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</si>
  <si>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②、③については、類似団体平均よりも上回っている。これは、昭和40年代後半に集中的に整備した管きょ、処理場、ポンプ場の老朽化が進んでおり、法定耐用年数を超える施設が今後も増加していく。そのため、事業費の平準化を図りながら、計画的に改築更新を実施していく。</t>
    <phoneticPr fontId="4"/>
  </si>
  <si>
    <t>①は、類似団体平均をやや下回っているが、100％は超えている。施設の老朽化が進む中、今後更なる改築更新が必要であることから、引き続き経営の効率化を進めていく。
②は、平成26年度の会計制度の見直し以降、黒字基調となったため、累積欠損金が0となっている。
③は現預金を十分に確保しており、類似団体平均よりも高く十分な支払能力がある状態である。
④は、これまで企業債残高の削減に取り組んできたが、平成29年度以降は、施設の老朽化による改築更新事業の増加に伴い、類似団体平均を上回っている。
⑤は、使用料改定等により令和３年度には100％を上回り、回収すべき経費を使用料で十分に賄えている状態になった。しかし、エネルギー価格の高騰による電気料金の上昇等で処理経費が増えたことで経費回収率は再び100%を割り込んでおり、引き続き状況を注視していく必要がある。
⑥は、これまでの維持管理の効率化により、類似団体平均よりも下回っている。今後も維持管理の効率化を行っていく。
⑦は類似団体平均よりも高く、概ね適切な施設規模と考えられる。
⑧水洗化を助成する制度を令和元年度まで設けていたこと等により、概ね100％に近い数値となっている。</t>
    <rPh sb="103" eb="105">
      <t>キチョウ</t>
    </rPh>
    <rPh sb="251" eb="252">
      <t>ナド</t>
    </rPh>
    <rPh sb="335" eb="340">
      <t>ケイヒカイシュウリツ</t>
    </rPh>
    <rPh sb="341" eb="342">
      <t>フタタ</t>
    </rPh>
    <rPh sb="348" eb="349">
      <t>ワ</t>
    </rPh>
    <rPh sb="350" eb="351">
      <t>コ</t>
    </rPh>
    <phoneticPr fontId="4"/>
  </si>
  <si>
    <t xml:space="preserve">「１．経営の健全性・効率性」では、①・⑤が類似団体と比較すると低い状況にある。「２．老朽化の状況」では、類似団体と比較すると老朽化が進んでいる状況にある。今後、人口減少による有収水量の減少等により、下水道使用料の減収が見込まれる一方で、老朽化した施設の改築更新費用が増加する見込みであるため、令和２年４月に使用料改定を行った。しかし、エネルギー価格の高騰による電気料金の上昇等で処理経費が増えていることから、今後の状況を注視していく必要がある。
引き続き維持管理の効率化等を進めると同時に、さらなる改築更新の平準化を図ることで、健全かつ効率的な経営を実施していく。
</t>
    <rPh sb="172" eb="174">
      <t>カカク</t>
    </rPh>
    <rPh sb="175" eb="177">
      <t>コウトウ</t>
    </rPh>
    <rPh sb="180" eb="184">
      <t>デンキリョウキン</t>
    </rPh>
    <rPh sb="185" eb="187">
      <t>ジョウショウ</t>
    </rPh>
    <rPh sb="187" eb="188">
      <t>ナド</t>
    </rPh>
    <rPh sb="189" eb="193">
      <t>ショリケイヒ</t>
    </rPh>
    <rPh sb="194" eb="195">
      <t>フ</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</si>
</sst>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0.56000000000000005</c:v>
                </c:pt>
                <c:pt idx="1">
                  <c:v>1.02</c:v>
                </c:pt>
                <c:pt idx="2">
                  <c:v>0.86</c:v>
                </c:pt>
                <c:pt idx="3">
                  <c:v>0.97</c:v>
                </c:pt>
                <c:pt idx="4">
                  <c:v>0.87</c:v>
                </c:pt>
              </c:numCache>
            </c:numRef>
          </c:val>
          <c:extLst>
            <c:ext xmlns:c16="http://schemas.microsoft.com/office/drawing/2014/chart" uri="{C3380CC4-5D6E-409C-BE32-E72D297353CC}">
              <c16:uniqueId val="{00000000-2C1B-4638-8BE5-8B51C47EBC3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0.41</c:v>
                </c:pt>
                <c:pt idx="2">
                  <c:v>0.41</c:v>
                </c:pt>
                <c:pt idx="3">
                  <c:v>0.45</c:v>
                </c:pt>
                <c:pt idx="4">
                  <c:v>0.44</c:v>
                </c:pt>
              </c:numCache>
            </c:numRef>
          </c:val>
          <c:smooth val="0"/>
          <c:extLst>
            <c:ext xmlns:c16="http://schemas.microsoft.com/office/drawing/2014/chart" uri="{C3380CC4-5D6E-409C-BE32-E72D297353CC}">
              <c16:uniqueId val="{00000001-2C1B-4638-8BE5-8B51C47EBC3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72.569999999999993</c:v>
                </c:pt>
                <c:pt idx="1">
                  <c:v>70.03</c:v>
                </c:pt>
                <c:pt idx="2">
                  <c:v>69.760000000000005</c:v>
                </c:pt>
                <c:pt idx="3">
                  <c:v>68.77</c:v>
                </c:pt>
                <c:pt idx="4">
                  <c:v>66.290000000000006</c:v>
                </c:pt>
              </c:numCache>
            </c:numRef>
          </c:val>
          <c:extLst>
            <c:ext xmlns:c16="http://schemas.microsoft.com/office/drawing/2014/chart" uri="{C3380CC4-5D6E-409C-BE32-E72D297353CC}">
              <c16:uniqueId val="{00000000-B873-4290-A1F8-EABCD2E8643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57.38</c:v>
                </c:pt>
                <c:pt idx="1">
                  <c:v>58.09</c:v>
                </c:pt>
                <c:pt idx="2">
                  <c:v>58.16</c:v>
                </c:pt>
                <c:pt idx="3">
                  <c:v>58.91</c:v>
                </c:pt>
                <c:pt idx="4">
                  <c:v>58.31</c:v>
                </c:pt>
              </c:numCache>
            </c:numRef>
          </c:val>
          <c:smooth val="0"/>
          <c:extLst>
            <c:ext xmlns:c16="http://schemas.microsoft.com/office/drawing/2014/chart" uri="{C3380CC4-5D6E-409C-BE32-E72D297353CC}">
              <c16:uniqueId val="{00000001-B873-4290-A1F8-EABCD2E8643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99.89</c:v>
                </c:pt>
                <c:pt idx="1">
                  <c:v>99.9</c:v>
                </c:pt>
                <c:pt idx="2">
                  <c:v>99.9</c:v>
                </c:pt>
                <c:pt idx="3">
                  <c:v>99.9</c:v>
                </c:pt>
                <c:pt idx="4">
                  <c:v>99.9</c:v>
                </c:pt>
              </c:numCache>
            </c:numRef>
          </c:val>
          <c:extLst>
            <c:ext xmlns:c16="http://schemas.microsoft.com/office/drawing/2014/chart" uri="{C3380CC4-5D6E-409C-BE32-E72D297353CC}">
              <c16:uniqueId val="{00000000-D7BA-4004-9027-F71643DD718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98.98</c:v>
                </c:pt>
                <c:pt idx="1">
                  <c:v>99.01</c:v>
                </c:pt>
                <c:pt idx="2">
                  <c:v>99.1</c:v>
                </c:pt>
                <c:pt idx="3">
                  <c:v>99.16</c:v>
                </c:pt>
                <c:pt idx="4">
                  <c:v>99.21</c:v>
                </c:pt>
              </c:numCache>
            </c:numRef>
          </c:val>
          <c:smooth val="0"/>
          <c:extLst>
            <c:ext xmlns:c16="http://schemas.microsoft.com/office/drawing/2014/chart" uri="{C3380CC4-5D6E-409C-BE32-E72D297353CC}">
              <c16:uniqueId val="{00000001-D7BA-4004-9027-F71643DD718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100.95</c:v>
                </c:pt>
                <c:pt idx="1">
                  <c:v>100.66</c:v>
                </c:pt>
                <c:pt idx="2">
                  <c:v>102.45</c:v>
                </c:pt>
                <c:pt idx="3">
                  <c:v>103.83</c:v>
                </c:pt>
                <c:pt idx="4">
                  <c:v>101.51</c:v>
                </c:pt>
              </c:numCache>
            </c:numRef>
          </c:val>
          <c:extLst>
            <c:ext xmlns:c16="http://schemas.microsoft.com/office/drawing/2014/chart" uri="{C3380CC4-5D6E-409C-BE32-E72D297353CC}">
              <c16:uniqueId val="{00000000-1BF8-4E09-8026-2106D89BD63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109.5</c:v>
                </c:pt>
                <c:pt idx="1">
                  <c:v>108.24</c:v>
                </c:pt>
                <c:pt idx="2">
                  <c:v>105.16</c:v>
                </c:pt>
                <c:pt idx="3">
                  <c:v>106.23</c:v>
                </c:pt>
                <c:pt idx="4">
                  <c:v>104.46</c:v>
                </c:pt>
              </c:numCache>
            </c:numRef>
          </c:val>
          <c:smooth val="0"/>
          <c:extLst>
            <c:ext xmlns:c16="http://schemas.microsoft.com/office/drawing/2014/chart" uri="{C3380CC4-5D6E-409C-BE32-E72D297353CC}">
              <c16:uniqueId val="{00000001-1BF8-4E09-8026-2106D89BD63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49.87</c:v>
                </c:pt>
                <c:pt idx="1">
                  <c:v>51.08</c:v>
                </c:pt>
                <c:pt idx="2">
                  <c:v>52.2</c:v>
                </c:pt>
                <c:pt idx="3">
                  <c:v>53.14</c:v>
                </c:pt>
                <c:pt idx="4">
                  <c:v>54.42</c:v>
                </c:pt>
              </c:numCache>
            </c:numRef>
          </c:val>
          <c:extLst>
            <c:ext xmlns:c16="http://schemas.microsoft.com/office/drawing/2014/chart" uri="{C3380CC4-5D6E-409C-BE32-E72D297353CC}">
              <c16:uniqueId val="{00000000-24F2-48BF-B4D5-41421C0B1DA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47.06</c:v>
                </c:pt>
                <c:pt idx="1">
                  <c:v>48.25</c:v>
                </c:pt>
                <c:pt idx="2">
                  <c:v>49.35</c:v>
                </c:pt>
                <c:pt idx="3">
                  <c:v>50.38</c:v>
                </c:pt>
                <c:pt idx="4">
                  <c:v>51.54</c:v>
                </c:pt>
              </c:numCache>
            </c:numRef>
          </c:val>
          <c:smooth val="0"/>
          <c:extLst>
            <c:ext xmlns:c16="http://schemas.microsoft.com/office/drawing/2014/chart" uri="{C3380CC4-5D6E-409C-BE32-E72D297353CC}">
              <c16:uniqueId val="{00000001-24F2-48BF-B4D5-41421C0B1DA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11.85</c:v>
                </c:pt>
                <c:pt idx="1">
                  <c:v>15.91</c:v>
                </c:pt>
                <c:pt idx="2">
                  <c:v>19.5</c:v>
                </c:pt>
                <c:pt idx="3">
                  <c:v>23.13</c:v>
                </c:pt>
                <c:pt idx="4">
                  <c:v>28.46</c:v>
                </c:pt>
              </c:numCache>
            </c:numRef>
          </c:val>
          <c:extLst>
            <c:ext xmlns:c16="http://schemas.microsoft.com/office/drawing/2014/chart" uri="{C3380CC4-5D6E-409C-BE32-E72D297353CC}">
              <c16:uniqueId val="{00000000-180C-49DE-9070-F91BC6E4ADA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9.6300000000000008</c:v>
                </c:pt>
                <c:pt idx="1">
                  <c:v>10.76</c:v>
                </c:pt>
                <c:pt idx="2">
                  <c:v>12.06</c:v>
                </c:pt>
                <c:pt idx="3">
                  <c:v>13.41</c:v>
                </c:pt>
                <c:pt idx="4">
                  <c:v>15.06</c:v>
                </c:pt>
              </c:numCache>
            </c:numRef>
          </c:val>
          <c:smooth val="0"/>
          <c:extLst>
            <c:ext xmlns:c16="http://schemas.microsoft.com/office/drawing/2014/chart" uri="{C3380CC4-5D6E-409C-BE32-E72D297353CC}">
              <c16:uniqueId val="{00000001-180C-49DE-9070-F91BC6E4ADA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58-4977-AA07-B1579B2F7B1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0A58-4977-AA07-B1579B2F7B1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202.87</c:v>
                </c:pt>
                <c:pt idx="1">
                  <c:v>174.42</c:v>
                </c:pt>
                <c:pt idx="2">
                  <c:v>235.44</c:v>
                </c:pt>
                <c:pt idx="3">
                  <c:v>230.94</c:v>
                </c:pt>
                <c:pt idx="4">
                  <c:v>198.94</c:v>
                </c:pt>
              </c:numCache>
            </c:numRef>
          </c:val>
          <c:extLst>
            <c:ext xmlns:c16="http://schemas.microsoft.com/office/drawing/2014/chart" uri="{C3380CC4-5D6E-409C-BE32-E72D297353CC}">
              <c16:uniqueId val="{00000000-E0F4-492A-85FF-298A67ED9EF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70.08</c:v>
                </c:pt>
                <c:pt idx="1">
                  <c:v>72.92</c:v>
                </c:pt>
                <c:pt idx="2">
                  <c:v>71.39</c:v>
                </c:pt>
                <c:pt idx="3">
                  <c:v>74.09</c:v>
                </c:pt>
                <c:pt idx="4">
                  <c:v>71.900000000000006</c:v>
                </c:pt>
              </c:numCache>
            </c:numRef>
          </c:val>
          <c:smooth val="0"/>
          <c:extLst>
            <c:ext xmlns:c16="http://schemas.microsoft.com/office/drawing/2014/chart" uri="{C3380CC4-5D6E-409C-BE32-E72D297353CC}">
              <c16:uniqueId val="{00000001-E0F4-492A-85FF-298A67ED9EF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561.91</c:v>
                </c:pt>
                <c:pt idx="1">
                  <c:v>576.97</c:v>
                </c:pt>
                <c:pt idx="2">
                  <c:v>573.54</c:v>
                </c:pt>
                <c:pt idx="3">
                  <c:v>584.08000000000004</c:v>
                </c:pt>
                <c:pt idx="4">
                  <c:v>602.14</c:v>
                </c:pt>
              </c:numCache>
            </c:numRef>
          </c:val>
          <c:extLst>
            <c:ext xmlns:c16="http://schemas.microsoft.com/office/drawing/2014/chart" uri="{C3380CC4-5D6E-409C-BE32-E72D297353CC}">
              <c16:uniqueId val="{00000000-1823-433D-9D0F-3A4C665EDEB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537.13</c:v>
                </c:pt>
                <c:pt idx="1">
                  <c:v>531.38</c:v>
                </c:pt>
                <c:pt idx="2">
                  <c:v>551.04</c:v>
                </c:pt>
                <c:pt idx="3">
                  <c:v>523.58000000000004</c:v>
                </c:pt>
                <c:pt idx="4">
                  <c:v>508.99</c:v>
                </c:pt>
              </c:numCache>
            </c:numRef>
          </c:val>
          <c:smooth val="0"/>
          <c:extLst>
            <c:ext xmlns:c16="http://schemas.microsoft.com/office/drawing/2014/chart" uri="{C3380CC4-5D6E-409C-BE32-E72D297353CC}">
              <c16:uniqueId val="{00000001-1823-433D-9D0F-3A4C665EDEB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95.76</c:v>
                </c:pt>
                <c:pt idx="1">
                  <c:v>94.57</c:v>
                </c:pt>
                <c:pt idx="2">
                  <c:v>99.28</c:v>
                </c:pt>
                <c:pt idx="3">
                  <c:v>102.08</c:v>
                </c:pt>
                <c:pt idx="4">
                  <c:v>98.66</c:v>
                </c:pt>
              </c:numCache>
            </c:numRef>
          </c:val>
          <c:extLst>
            <c:ext xmlns:c16="http://schemas.microsoft.com/office/drawing/2014/chart" uri="{C3380CC4-5D6E-409C-BE32-E72D297353CC}">
              <c16:uniqueId val="{00000000-75FB-40EF-B42B-ADD4ADEEE11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112.43</c:v>
                </c:pt>
                <c:pt idx="1">
                  <c:v>110.92</c:v>
                </c:pt>
                <c:pt idx="2">
                  <c:v>105.67</c:v>
                </c:pt>
                <c:pt idx="3">
                  <c:v>105.37</c:v>
                </c:pt>
                <c:pt idx="4">
                  <c:v>99.93</c:v>
                </c:pt>
              </c:numCache>
            </c:numRef>
          </c:val>
          <c:smooth val="0"/>
          <c:extLst>
            <c:ext xmlns:c16="http://schemas.microsoft.com/office/drawing/2014/chart" uri="{C3380CC4-5D6E-409C-BE32-E72D297353CC}">
              <c16:uniqueId val="{00000001-75FB-40EF-B42B-ADD4ADEEE11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114.92</c:v>
                </c:pt>
                <c:pt idx="1">
                  <c:v>115.84</c:v>
                </c:pt>
                <c:pt idx="2">
                  <c:v>111.57</c:v>
                </c:pt>
                <c:pt idx="3">
                  <c:v>110.53</c:v>
                </c:pt>
                <c:pt idx="4">
                  <c:v>115.91</c:v>
                </c:pt>
              </c:numCache>
            </c:numRef>
          </c:val>
          <c:extLst>
            <c:ext xmlns:c16="http://schemas.microsoft.com/office/drawing/2014/chart" uri="{C3380CC4-5D6E-409C-BE32-E72D297353CC}">
              <c16:uniqueId val="{00000000-2D69-489B-A4FB-4A33077DA4F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118.55</c:v>
                </c:pt>
                <c:pt idx="1">
                  <c:v>119.33</c:v>
                </c:pt>
                <c:pt idx="2">
                  <c:v>118.72</c:v>
                </c:pt>
                <c:pt idx="3">
                  <c:v>120.5</c:v>
                </c:pt>
                <c:pt idx="4">
                  <c:v>127.3</c:v>
                </c:pt>
              </c:numCache>
            </c:numRef>
          </c:val>
          <c:smooth val="0"/>
          <c:extLst>
            <c:ext xmlns:c16="http://schemas.microsoft.com/office/drawing/2014/chart" uri="{C3380CC4-5D6E-409C-BE32-E72D297353CC}">
              <c16:uniqueId val="{00000001-2D69-489B-A4FB-4A33077DA4F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兵庫県　神戸市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政令市等</v>
      </c>
      <c r="X8" s="40"/>
      <c r="Y8" s="40"/>
      <c r="Z8" s="40"/>
      <c r="AA8" s="40"/>
      <c r="AB8" s="40"/>
      <c r="AC8" s="40"/>
      <c r="AD8" s="41" t="str">
        <f>データ!$M$6</f>
        <v>非設置</v>
      </c>
      <c r="AE8" s="41"/>
      <c r="AF8" s="41"/>
      <c r="AG8" s="41"/>
      <c r="AH8" s="41"/>
      <c r="AI8" s="41"/>
      <c r="AJ8" s="41"/>
      <c r="AK8" s="3"/>
      <c r="AL8" s="42">
        <f>データ!S6</f>
        <v>1510917</v>
      </c>
      <c r="AM8" s="42"/>
      <c r="AN8" s="42"/>
      <c r="AO8" s="42"/>
      <c r="AP8" s="42"/>
      <c r="AQ8" s="42"/>
      <c r="AR8" s="42"/>
      <c r="AS8" s="42"/>
      <c r="AT8" s="35">
        <f>データ!T6</f>
        <v>557.04999999999995</v>
      </c>
      <c r="AU8" s="35"/>
      <c r="AV8" s="35"/>
      <c r="AW8" s="35"/>
      <c r="AX8" s="35"/>
      <c r="AY8" s="35"/>
      <c r="AZ8" s="35"/>
      <c r="BA8" s="35"/>
      <c r="BB8" s="35">
        <f>データ!U6</f>
        <v>2712.35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74.489999999999995</v>
      </c>
      <c r="J10" s="35"/>
      <c r="K10" s="35"/>
      <c r="L10" s="35"/>
      <c r="M10" s="35"/>
      <c r="N10" s="35"/>
      <c r="O10" s="35"/>
      <c r="P10" s="35">
        <f>データ!P6</f>
        <v>97.71</v>
      </c>
      <c r="Q10" s="35"/>
      <c r="R10" s="35"/>
      <c r="S10" s="35"/>
      <c r="T10" s="35"/>
      <c r="U10" s="35"/>
      <c r="V10" s="35"/>
      <c r="W10" s="35">
        <f>データ!Q6</f>
        <v>98.09</v>
      </c>
      <c r="X10" s="35"/>
      <c r="Y10" s="35"/>
      <c r="Z10" s="35"/>
      <c r="AA10" s="35"/>
      <c r="AB10" s="35"/>
      <c r="AC10" s="35"/>
      <c r="AD10" s="42">
        <f>データ!R6</f>
        <v>1760</v>
      </c>
      <c r="AE10" s="42"/>
      <c r="AF10" s="42"/>
      <c r="AG10" s="42"/>
      <c r="AH10" s="42"/>
      <c r="AI10" s="42"/>
      <c r="AJ10" s="42"/>
      <c r="AK10" s="2"/>
      <c r="AL10" s="42">
        <f>データ!V6</f>
        <v>1468950</v>
      </c>
      <c r="AM10" s="42"/>
      <c r="AN10" s="42"/>
      <c r="AO10" s="42"/>
      <c r="AP10" s="42"/>
      <c r="AQ10" s="42"/>
      <c r="AR10" s="42"/>
      <c r="AS10" s="42"/>
      <c r="AT10" s="35">
        <f>データ!W6</f>
        <v>171.41</v>
      </c>
      <c r="AU10" s="35"/>
      <c r="AV10" s="35"/>
      <c r="AW10" s="35"/>
      <c r="AX10" s="35"/>
      <c r="AY10" s="35"/>
      <c r="AZ10" s="35"/>
      <c r="BA10" s="35"/>
      <c r="BB10" s="35">
        <f>データ!X6</f>
        <v>8569.7999999999993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113</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0" t="s">
        <v>27</v>
      </c>
      <c r="BM45" s="81"/>
      <c r="BN45" s="81"/>
      <c r="BO45" s="81"/>
      <c r="BP45" s="81"/>
      <c r="BQ45" s="81"/>
      <c r="BR45" s="81"/>
      <c r="BS45" s="81"/>
      <c r="BT45" s="81"/>
      <c r="BU45" s="81"/>
      <c r="BV45" s="81"/>
      <c r="BW45" s="81"/>
      <c r="BX45" s="81"/>
      <c r="BY45" s="81"/>
      <c r="BZ45" s="8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83"/>
      <c r="BM46" s="84"/>
      <c r="BN46" s="84"/>
      <c r="BO46" s="84"/>
      <c r="BP46" s="84"/>
      <c r="BQ46" s="84"/>
      <c r="BR46" s="84"/>
      <c r="BS46" s="84"/>
      <c r="BT46" s="84"/>
      <c r="BU46" s="84"/>
      <c r="BV46" s="84"/>
      <c r="BW46" s="84"/>
      <c r="BX46" s="84"/>
      <c r="BY46" s="84"/>
      <c r="BZ46" s="8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112</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4"/>
      <c r="BM60" s="75"/>
      <c r="BN60" s="75"/>
      <c r="BO60" s="75"/>
      <c r="BP60" s="75"/>
      <c r="BQ60" s="75"/>
      <c r="BR60" s="75"/>
      <c r="BS60" s="75"/>
      <c r="BT60" s="75"/>
      <c r="BU60" s="75"/>
      <c r="BV60" s="75"/>
      <c r="BW60" s="75"/>
      <c r="BX60" s="75"/>
      <c r="BY60" s="75"/>
      <c r="BZ60" s="76"/>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0" t="s">
        <v>29</v>
      </c>
      <c r="BM64" s="81"/>
      <c r="BN64" s="81"/>
      <c r="BO64" s="81"/>
      <c r="BP64" s="81"/>
      <c r="BQ64" s="81"/>
      <c r="BR64" s="81"/>
      <c r="BS64" s="81"/>
      <c r="BT64" s="81"/>
      <c r="BU64" s="81"/>
      <c r="BV64" s="81"/>
      <c r="BW64" s="81"/>
      <c r="BX64" s="81"/>
      <c r="BY64" s="81"/>
      <c r="BZ64" s="8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3"/>
      <c r="BM65" s="84"/>
      <c r="BN65" s="84"/>
      <c r="BO65" s="84"/>
      <c r="BP65" s="84"/>
      <c r="BQ65" s="84"/>
      <c r="BR65" s="84"/>
      <c r="BS65" s="84"/>
      <c r="BT65" s="84"/>
      <c r="BU65" s="84"/>
      <c r="BV65" s="84"/>
      <c r="BW65" s="84"/>
      <c r="BX65" s="84"/>
      <c r="BY65" s="84"/>
      <c r="BZ65" s="8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114</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ddQ6ybIfbPbtSZzPbKSf8KkvNIH4DJctHF7Trspr6ZgGkW1bLOgvCy4w+gVS1vWQgmt8rTHR7SGhWDHtiPjylg==" saltValue="VADmORKyryAHx2V0rvuSm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28</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54</v>
      </c>
      <c r="B4" s="16"/>
      <c r="C4" s="16"/>
      <c r="D4" s="16"/>
      <c r="E4" s="16"/>
      <c r="F4" s="16"/>
      <c r="G4" s="16"/>
      <c r="H4" s="70"/>
      <c r="I4" s="71"/>
      <c r="J4" s="71"/>
      <c r="K4" s="71"/>
      <c r="L4" s="71"/>
      <c r="M4" s="71"/>
      <c r="N4" s="71"/>
      <c r="O4" s="71"/>
      <c r="P4" s="71"/>
      <c r="Q4" s="71"/>
      <c r="R4" s="71"/>
      <c r="S4" s="71"/>
      <c r="T4" s="71"/>
      <c r="U4" s="71"/>
      <c r="V4" s="71"/>
      <c r="W4" s="71"/>
      <c r="X4" s="72"/>
      <c r="Y4" s="66" t="s">
        <v>55</v>
      </c>
      <c r="Z4" s="66"/>
      <c r="AA4" s="66"/>
      <c r="AB4" s="66"/>
      <c r="AC4" s="66"/>
      <c r="AD4" s="66"/>
      <c r="AE4" s="66"/>
      <c r="AF4" s="66"/>
      <c r="AG4" s="66"/>
      <c r="AH4" s="66"/>
      <c r="AI4" s="66"/>
      <c r="AJ4" s="66" t="s">
        <v>56</v>
      </c>
      <c r="AK4" s="66"/>
      <c r="AL4" s="66"/>
      <c r="AM4" s="66"/>
      <c r="AN4" s="66"/>
      <c r="AO4" s="66"/>
      <c r="AP4" s="66"/>
      <c r="AQ4" s="66"/>
      <c r="AR4" s="66"/>
      <c r="AS4" s="66"/>
      <c r="AT4" s="66"/>
      <c r="AU4" s="66" t="s">
        <v>57</v>
      </c>
      <c r="AV4" s="66"/>
      <c r="AW4" s="66"/>
      <c r="AX4" s="66"/>
      <c r="AY4" s="66"/>
      <c r="AZ4" s="66"/>
      <c r="BA4" s="66"/>
      <c r="BB4" s="66"/>
      <c r="BC4" s="66"/>
      <c r="BD4" s="66"/>
      <c r="BE4" s="66"/>
      <c r="BF4" s="66" t="s">
        <v>58</v>
      </c>
      <c r="BG4" s="66"/>
      <c r="BH4" s="66"/>
      <c r="BI4" s="66"/>
      <c r="BJ4" s="66"/>
      <c r="BK4" s="66"/>
      <c r="BL4" s="66"/>
      <c r="BM4" s="66"/>
      <c r="BN4" s="66"/>
      <c r="BO4" s="66"/>
      <c r="BP4" s="66"/>
      <c r="BQ4" s="66" t="s">
        <v>59</v>
      </c>
      <c r="BR4" s="66"/>
      <c r="BS4" s="66"/>
      <c r="BT4" s="66"/>
      <c r="BU4" s="66"/>
      <c r="BV4" s="66"/>
      <c r="BW4" s="66"/>
      <c r="BX4" s="66"/>
      <c r="BY4" s="66"/>
      <c r="BZ4" s="66"/>
      <c r="CA4" s="66"/>
      <c r="CB4" s="66" t="s">
        <v>60</v>
      </c>
      <c r="CC4" s="66"/>
      <c r="CD4" s="66"/>
      <c r="CE4" s="66"/>
      <c r="CF4" s="66"/>
      <c r="CG4" s="66"/>
      <c r="CH4" s="66"/>
      <c r="CI4" s="66"/>
      <c r="CJ4" s="66"/>
      <c r="CK4" s="66"/>
      <c r="CL4" s="66"/>
      <c r="CM4" s="66" t="s">
        <v>61</v>
      </c>
      <c r="CN4" s="66"/>
      <c r="CO4" s="66"/>
      <c r="CP4" s="66"/>
      <c r="CQ4" s="66"/>
      <c r="CR4" s="66"/>
      <c r="CS4" s="66"/>
      <c r="CT4" s="66"/>
      <c r="CU4" s="66"/>
      <c r="CV4" s="66"/>
      <c r="CW4" s="66"/>
      <c r="CX4" s="66" t="s">
        <v>62</v>
      </c>
      <c r="CY4" s="66"/>
      <c r="CZ4" s="66"/>
      <c r="DA4" s="66"/>
      <c r="DB4" s="66"/>
      <c r="DC4" s="66"/>
      <c r="DD4" s="66"/>
      <c r="DE4" s="66"/>
      <c r="DF4" s="66"/>
      <c r="DG4" s="66"/>
      <c r="DH4" s="66"/>
      <c r="DI4" s="66" t="s">
        <v>63</v>
      </c>
      <c r="DJ4" s="66"/>
      <c r="DK4" s="66"/>
      <c r="DL4" s="66"/>
      <c r="DM4" s="66"/>
      <c r="DN4" s="66"/>
      <c r="DO4" s="66"/>
      <c r="DP4" s="66"/>
      <c r="DQ4" s="66"/>
      <c r="DR4" s="66"/>
      <c r="DS4" s="66"/>
      <c r="DT4" s="66" t="s">
        <v>64</v>
      </c>
      <c r="DU4" s="66"/>
      <c r="DV4" s="66"/>
      <c r="DW4" s="66"/>
      <c r="DX4" s="66"/>
      <c r="DY4" s="66"/>
      <c r="DZ4" s="66"/>
      <c r="EA4" s="66"/>
      <c r="EB4" s="66"/>
      <c r="EC4" s="66"/>
      <c r="ED4" s="66"/>
      <c r="EE4" s="66" t="s">
        <v>65</v>
      </c>
      <c r="EF4" s="66"/>
      <c r="EG4" s="66"/>
      <c r="EH4" s="66"/>
      <c r="EI4" s="66"/>
      <c r="EJ4" s="66"/>
      <c r="EK4" s="66"/>
      <c r="EL4" s="66"/>
      <c r="EM4" s="66"/>
      <c r="EN4" s="66"/>
      <c r="EO4" s="66"/>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281000</v>
      </c>
      <c r="D6" s="19">
        <f t="shared" si="3"/>
        <v>46</v>
      </c>
      <c r="E6" s="19">
        <f t="shared" si="3"/>
        <v>17</v>
      </c>
      <c r="F6" s="19">
        <f t="shared" si="3"/>
        <v>1</v>
      </c>
      <c r="G6" s="19">
        <f t="shared" si="3"/>
        <v>0</v>
      </c>
      <c r="H6" s="19" t="str">
        <f t="shared" si="3"/>
        <v>兵庫県　神戸市</v>
      </c>
      <c r="I6" s="19" t="str">
        <f t="shared" si="3"/>
        <v>法適用</v>
      </c>
      <c r="J6" s="19" t="str">
        <f t="shared" si="3"/>
        <v>下水道事業</v>
      </c>
      <c r="K6" s="19" t="str">
        <f t="shared" si="3"/>
        <v>公共下水道</v>
      </c>
      <c r="L6" s="19" t="str">
        <f t="shared" si="3"/>
        <v>政令市等</v>
      </c>
      <c r="M6" s="19" t="str">
        <f t="shared" si="3"/>
        <v>非設置</v>
      </c>
      <c r="N6" s="20" t="str">
        <f t="shared" si="3"/>
        <v>-</v>
      </c>
      <c r="O6" s="20">
        <f t="shared" si="3"/>
        <v>74.489999999999995</v>
      </c>
      <c r="P6" s="20">
        <f t="shared" si="3"/>
        <v>97.71</v>
      </c>
      <c r="Q6" s="20">
        <f t="shared" si="3"/>
        <v>98.09</v>
      </c>
      <c r="R6" s="20">
        <f t="shared" si="3"/>
        <v>1760</v>
      </c>
      <c r="S6" s="20">
        <f t="shared" si="3"/>
        <v>1510917</v>
      </c>
      <c r="T6" s="20">
        <f t="shared" si="3"/>
        <v>557.04999999999995</v>
      </c>
      <c r="U6" s="20">
        <f t="shared" si="3"/>
        <v>2712.35</v>
      </c>
      <c r="V6" s="20">
        <f t="shared" si="3"/>
        <v>1468950</v>
      </c>
      <c r="W6" s="20">
        <f t="shared" si="3"/>
        <v>171.41</v>
      </c>
      <c r="X6" s="20">
        <f t="shared" si="3"/>
        <v>8569.7999999999993</v>
      </c>
      <c r="Y6" s="21">
        <f>IF(Y7="",NA(),Y7)</f>
        <v>100.95</v>
      </c>
      <c r="Z6" s="21">
        <f t="shared" ref="Z6:AH6" si="4">IF(Z7="",NA(),Z7)</f>
        <v>100.66</v>
      </c>
      <c r="AA6" s="21">
        <f t="shared" si="4"/>
        <v>102.45</v>
      </c>
      <c r="AB6" s="21">
        <f t="shared" si="4"/>
        <v>103.83</v>
      </c>
      <c r="AC6" s="21">
        <f t="shared" si="4"/>
        <v>101.51</v>
      </c>
      <c r="AD6" s="21">
        <f t="shared" si="4"/>
        <v>109.5</v>
      </c>
      <c r="AE6" s="21">
        <f t="shared" si="4"/>
        <v>108.24</v>
      </c>
      <c r="AF6" s="21">
        <f t="shared" si="4"/>
        <v>105.16</v>
      </c>
      <c r="AG6" s="21">
        <f t="shared" si="4"/>
        <v>106.23</v>
      </c>
      <c r="AH6" s="21">
        <f t="shared" si="4"/>
        <v>104.46</v>
      </c>
      <c r="AI6" s="20" t="str">
        <f>IF(AI7="","",IF(AI7="-","【-】","【"&amp;SUBSTITUTE(TEXT(AI7,"#,##0.00"),"-","△")&amp;"】"))</f>
        <v>【106.11】</v>
      </c>
      <c r="AJ6" s="20">
        <f>IF(AJ7="",NA(),AJ7)</f>
        <v>0</v>
      </c>
      <c r="AK6" s="20">
        <f t="shared" ref="AK6:AS6" si="5">IF(AK7="",NA(),AK7)</f>
        <v>0</v>
      </c>
      <c r="AL6" s="20">
        <f t="shared" si="5"/>
        <v>0</v>
      </c>
      <c r="AM6" s="20">
        <f t="shared" si="5"/>
        <v>0</v>
      </c>
      <c r="AN6" s="20">
        <f t="shared" si="5"/>
        <v>0</v>
      </c>
      <c r="AO6" s="21">
        <f t="shared" si="5"/>
        <v>0.01</v>
      </c>
      <c r="AP6" s="20">
        <f t="shared" si="5"/>
        <v>0</v>
      </c>
      <c r="AQ6" s="20">
        <f t="shared" si="5"/>
        <v>0</v>
      </c>
      <c r="AR6" s="20">
        <f t="shared" si="5"/>
        <v>0</v>
      </c>
      <c r="AS6" s="20">
        <f t="shared" si="5"/>
        <v>0</v>
      </c>
      <c r="AT6" s="20" t="str">
        <f>IF(AT7="","",IF(AT7="-","【-】","【"&amp;SUBSTITUTE(TEXT(AT7,"#,##0.00"),"-","△")&amp;"】"))</f>
        <v>【3.15】</v>
      </c>
      <c r="AU6" s="21">
        <f>IF(AU7="",NA(),AU7)</f>
        <v>202.87</v>
      </c>
      <c r="AV6" s="21">
        <f t="shared" ref="AV6:BD6" si="6">IF(AV7="",NA(),AV7)</f>
        <v>174.42</v>
      </c>
      <c r="AW6" s="21">
        <f t="shared" si="6"/>
        <v>235.44</v>
      </c>
      <c r="AX6" s="21">
        <f t="shared" si="6"/>
        <v>230.94</v>
      </c>
      <c r="AY6" s="21">
        <f t="shared" si="6"/>
        <v>198.94</v>
      </c>
      <c r="AZ6" s="21">
        <f t="shared" si="6"/>
        <v>70.08</v>
      </c>
      <c r="BA6" s="21">
        <f t="shared" si="6"/>
        <v>72.92</v>
      </c>
      <c r="BB6" s="21">
        <f t="shared" si="6"/>
        <v>71.39</v>
      </c>
      <c r="BC6" s="21">
        <f t="shared" si="6"/>
        <v>74.09</v>
      </c>
      <c r="BD6" s="21">
        <f t="shared" si="6"/>
        <v>71.900000000000006</v>
      </c>
      <c r="BE6" s="20" t="str">
        <f>IF(BE7="","",IF(BE7="-","【-】","【"&amp;SUBSTITUTE(TEXT(BE7,"#,##0.00"),"-","△")&amp;"】"))</f>
        <v>【73.44】</v>
      </c>
      <c r="BF6" s="21">
        <f>IF(BF7="",NA(),BF7)</f>
        <v>561.91</v>
      </c>
      <c r="BG6" s="21">
        <f t="shared" ref="BG6:BO6" si="7">IF(BG7="",NA(),BG7)</f>
        <v>576.97</v>
      </c>
      <c r="BH6" s="21">
        <f t="shared" si="7"/>
        <v>573.54</v>
      </c>
      <c r="BI6" s="21">
        <f t="shared" si="7"/>
        <v>584.08000000000004</v>
      </c>
      <c r="BJ6" s="21">
        <f t="shared" si="7"/>
        <v>602.14</v>
      </c>
      <c r="BK6" s="21">
        <f t="shared" si="7"/>
        <v>537.13</v>
      </c>
      <c r="BL6" s="21">
        <f t="shared" si="7"/>
        <v>531.38</v>
      </c>
      <c r="BM6" s="21">
        <f t="shared" si="7"/>
        <v>551.04</v>
      </c>
      <c r="BN6" s="21">
        <f t="shared" si="7"/>
        <v>523.58000000000004</v>
      </c>
      <c r="BO6" s="21">
        <f t="shared" si="7"/>
        <v>508.99</v>
      </c>
      <c r="BP6" s="20" t="str">
        <f>IF(BP7="","",IF(BP7="-","【-】","【"&amp;SUBSTITUTE(TEXT(BP7,"#,##0.00"),"-","△")&amp;"】"))</f>
        <v>【652.82】</v>
      </c>
      <c r="BQ6" s="21">
        <f>IF(BQ7="",NA(),BQ7)</f>
        <v>95.76</v>
      </c>
      <c r="BR6" s="21">
        <f t="shared" ref="BR6:BZ6" si="8">IF(BR7="",NA(),BR7)</f>
        <v>94.57</v>
      </c>
      <c r="BS6" s="21">
        <f t="shared" si="8"/>
        <v>99.28</v>
      </c>
      <c r="BT6" s="21">
        <f t="shared" si="8"/>
        <v>102.08</v>
      </c>
      <c r="BU6" s="21">
        <f t="shared" si="8"/>
        <v>98.66</v>
      </c>
      <c r="BV6" s="21">
        <f t="shared" si="8"/>
        <v>112.43</v>
      </c>
      <c r="BW6" s="21">
        <f t="shared" si="8"/>
        <v>110.92</v>
      </c>
      <c r="BX6" s="21">
        <f t="shared" si="8"/>
        <v>105.67</v>
      </c>
      <c r="BY6" s="21">
        <f t="shared" si="8"/>
        <v>105.37</v>
      </c>
      <c r="BZ6" s="21">
        <f t="shared" si="8"/>
        <v>99.93</v>
      </c>
      <c r="CA6" s="20" t="str">
        <f>IF(CA7="","",IF(CA7="-","【-】","【"&amp;SUBSTITUTE(TEXT(CA7,"#,##0.00"),"-","△")&amp;"】"))</f>
        <v>【97.61】</v>
      </c>
      <c r="CB6" s="21">
        <f>IF(CB7="",NA(),CB7)</f>
        <v>114.92</v>
      </c>
      <c r="CC6" s="21">
        <f t="shared" ref="CC6:CK6" si="9">IF(CC7="",NA(),CC7)</f>
        <v>115.84</v>
      </c>
      <c r="CD6" s="21">
        <f t="shared" si="9"/>
        <v>111.57</v>
      </c>
      <c r="CE6" s="21">
        <f t="shared" si="9"/>
        <v>110.53</v>
      </c>
      <c r="CF6" s="21">
        <f t="shared" si="9"/>
        <v>115.91</v>
      </c>
      <c r="CG6" s="21">
        <f t="shared" si="9"/>
        <v>118.55</v>
      </c>
      <c r="CH6" s="21">
        <f t="shared" si="9"/>
        <v>119.33</v>
      </c>
      <c r="CI6" s="21">
        <f t="shared" si="9"/>
        <v>118.72</v>
      </c>
      <c r="CJ6" s="21">
        <f t="shared" si="9"/>
        <v>120.5</v>
      </c>
      <c r="CK6" s="21">
        <f t="shared" si="9"/>
        <v>127.3</v>
      </c>
      <c r="CL6" s="20" t="str">
        <f>IF(CL7="","",IF(CL7="-","【-】","【"&amp;SUBSTITUTE(TEXT(CL7,"#,##0.00"),"-","△")&amp;"】"))</f>
        <v>【138.29】</v>
      </c>
      <c r="CM6" s="21">
        <f>IF(CM7="",NA(),CM7)</f>
        <v>72.569999999999993</v>
      </c>
      <c r="CN6" s="21">
        <f t="shared" ref="CN6:CV6" si="10">IF(CN7="",NA(),CN7)</f>
        <v>70.03</v>
      </c>
      <c r="CO6" s="21">
        <f t="shared" si="10"/>
        <v>69.760000000000005</v>
      </c>
      <c r="CP6" s="21">
        <f t="shared" si="10"/>
        <v>68.77</v>
      </c>
      <c r="CQ6" s="21">
        <f t="shared" si="10"/>
        <v>66.290000000000006</v>
      </c>
      <c r="CR6" s="21">
        <f t="shared" si="10"/>
        <v>57.38</v>
      </c>
      <c r="CS6" s="21">
        <f t="shared" si="10"/>
        <v>58.09</v>
      </c>
      <c r="CT6" s="21">
        <f t="shared" si="10"/>
        <v>58.16</v>
      </c>
      <c r="CU6" s="21">
        <f t="shared" si="10"/>
        <v>58.91</v>
      </c>
      <c r="CV6" s="21">
        <f t="shared" si="10"/>
        <v>58.31</v>
      </c>
      <c r="CW6" s="20" t="str">
        <f>IF(CW7="","",IF(CW7="-","【-】","【"&amp;SUBSTITUTE(TEXT(CW7,"#,##0.00"),"-","△")&amp;"】"))</f>
        <v>【59.10】</v>
      </c>
      <c r="CX6" s="21">
        <f>IF(CX7="",NA(),CX7)</f>
        <v>99.89</v>
      </c>
      <c r="CY6" s="21">
        <f t="shared" ref="CY6:DG6" si="11">IF(CY7="",NA(),CY7)</f>
        <v>99.9</v>
      </c>
      <c r="CZ6" s="21">
        <f t="shared" si="11"/>
        <v>99.9</v>
      </c>
      <c r="DA6" s="21">
        <f t="shared" si="11"/>
        <v>99.9</v>
      </c>
      <c r="DB6" s="21">
        <f t="shared" si="11"/>
        <v>99.9</v>
      </c>
      <c r="DC6" s="21">
        <f t="shared" si="11"/>
        <v>98.98</v>
      </c>
      <c r="DD6" s="21">
        <f t="shared" si="11"/>
        <v>99.01</v>
      </c>
      <c r="DE6" s="21">
        <f t="shared" si="11"/>
        <v>99.1</v>
      </c>
      <c r="DF6" s="21">
        <f t="shared" si="11"/>
        <v>99.16</v>
      </c>
      <c r="DG6" s="21">
        <f t="shared" si="11"/>
        <v>99.21</v>
      </c>
      <c r="DH6" s="20" t="str">
        <f>IF(DH7="","",IF(DH7="-","【-】","【"&amp;SUBSTITUTE(TEXT(DH7,"#,##0.00"),"-","△")&amp;"】"))</f>
        <v>【95.82】</v>
      </c>
      <c r="DI6" s="21">
        <f>IF(DI7="",NA(),DI7)</f>
        <v>49.87</v>
      </c>
      <c r="DJ6" s="21">
        <f t="shared" ref="DJ6:DR6" si="12">IF(DJ7="",NA(),DJ7)</f>
        <v>51.08</v>
      </c>
      <c r="DK6" s="21">
        <f t="shared" si="12"/>
        <v>52.2</v>
      </c>
      <c r="DL6" s="21">
        <f t="shared" si="12"/>
        <v>53.14</v>
      </c>
      <c r="DM6" s="21">
        <f t="shared" si="12"/>
        <v>54.42</v>
      </c>
      <c r="DN6" s="21">
        <f t="shared" si="12"/>
        <v>47.06</v>
      </c>
      <c r="DO6" s="21">
        <f t="shared" si="12"/>
        <v>48.25</v>
      </c>
      <c r="DP6" s="21">
        <f t="shared" si="12"/>
        <v>49.35</v>
      </c>
      <c r="DQ6" s="21">
        <f t="shared" si="12"/>
        <v>50.38</v>
      </c>
      <c r="DR6" s="21">
        <f t="shared" si="12"/>
        <v>51.54</v>
      </c>
      <c r="DS6" s="20" t="str">
        <f>IF(DS7="","",IF(DS7="-","【-】","【"&amp;SUBSTITUTE(TEXT(DS7,"#,##0.00"),"-","△")&amp;"】"))</f>
        <v>【39.74】</v>
      </c>
      <c r="DT6" s="21">
        <f>IF(DT7="",NA(),DT7)</f>
        <v>11.85</v>
      </c>
      <c r="DU6" s="21">
        <f t="shared" ref="DU6:EC6" si="13">IF(DU7="",NA(),DU7)</f>
        <v>15.91</v>
      </c>
      <c r="DV6" s="21">
        <f t="shared" si="13"/>
        <v>19.5</v>
      </c>
      <c r="DW6" s="21">
        <f t="shared" si="13"/>
        <v>23.13</v>
      </c>
      <c r="DX6" s="21">
        <f t="shared" si="13"/>
        <v>28.46</v>
      </c>
      <c r="DY6" s="21">
        <f t="shared" si="13"/>
        <v>9.6300000000000008</v>
      </c>
      <c r="DZ6" s="21">
        <f t="shared" si="13"/>
        <v>10.76</v>
      </c>
      <c r="EA6" s="21">
        <f t="shared" si="13"/>
        <v>12.06</v>
      </c>
      <c r="EB6" s="21">
        <f t="shared" si="13"/>
        <v>13.41</v>
      </c>
      <c r="EC6" s="21">
        <f t="shared" si="13"/>
        <v>15.06</v>
      </c>
      <c r="ED6" s="20" t="str">
        <f>IF(ED7="","",IF(ED7="-","【-】","【"&amp;SUBSTITUTE(TEXT(ED7,"#,##0.00"),"-","△")&amp;"】"))</f>
        <v>【7.62】</v>
      </c>
      <c r="EE6" s="21">
        <f>IF(EE7="",NA(),EE7)</f>
        <v>0.56000000000000005</v>
      </c>
      <c r="EF6" s="21">
        <f t="shared" ref="EF6:EN6" si="14">IF(EF7="",NA(),EF7)</f>
        <v>1.02</v>
      </c>
      <c r="EG6" s="21">
        <f t="shared" si="14"/>
        <v>0.86</v>
      </c>
      <c r="EH6" s="21">
        <f t="shared" si="14"/>
        <v>0.97</v>
      </c>
      <c r="EI6" s="21">
        <f t="shared" si="14"/>
        <v>0.87</v>
      </c>
      <c r="EJ6" s="21">
        <f t="shared" si="14"/>
        <v>0.39</v>
      </c>
      <c r="EK6" s="21">
        <f t="shared" si="14"/>
        <v>0.41</v>
      </c>
      <c r="EL6" s="21">
        <f t="shared" si="14"/>
        <v>0.41</v>
      </c>
      <c r="EM6" s="21">
        <f t="shared" si="14"/>
        <v>0.45</v>
      </c>
      <c r="EN6" s="21">
        <f t="shared" si="14"/>
        <v>0.44</v>
      </c>
      <c r="EO6" s="20" t="str">
        <f>IF(EO7="","",IF(EO7="-","【-】","【"&amp;SUBSTITUTE(TEXT(EO7,"#,##0.00"),"-","△")&amp;"】"))</f>
        <v>【0.23】</v>
      </c>
    </row>
    <row r="7" spans="1:148" s="22" customFormat="1" x14ac:dyDescent="0.15">
      <c r="A7" s="14"/>
      <c r="B7" s="23">
        <v>2022</v>
      </c>
      <c r="C7" s="23">
        <v>281000</v>
      </c>
      <c r="D7" s="23">
        <v>46</v>
      </c>
      <c r="E7" s="23">
        <v>17</v>
      </c>
      <c r="F7" s="23">
        <v>1</v>
      </c>
      <c r="G7" s="23">
        <v>0</v>
      </c>
      <c r="H7" s="23" t="s">
        <v>95</v>
      </c>
      <c r="I7" s="23" t="s">
        <v>96</v>
      </c>
      <c r="J7" s="23" t="s">
        <v>97</v>
      </c>
      <c r="K7" s="23" t="s">
        <v>98</v>
      </c>
      <c r="L7" s="23" t="s">
        <v>99</v>
      </c>
      <c r="M7" s="23" t="s">
        <v>100</v>
      </c>
      <c r="N7" s="24" t="s">
        <v>101</v>
      </c>
      <c r="O7" s="24">
        <v>74.489999999999995</v>
      </c>
      <c r="P7" s="24">
        <v>97.71</v>
      </c>
      <c r="Q7" s="24">
        <v>98.09</v>
      </c>
      <c r="R7" s="24">
        <v>1760</v>
      </c>
      <c r="S7" s="24">
        <v>1510917</v>
      </c>
      <c r="T7" s="24">
        <v>557.04999999999995</v>
      </c>
      <c r="U7" s="24">
        <v>2712.35</v>
      </c>
      <c r="V7" s="24">
        <v>1468950</v>
      </c>
      <c r="W7" s="24">
        <v>171.41</v>
      </c>
      <c r="X7" s="24">
        <v>8569.7999999999993</v>
      </c>
      <c r="Y7" s="24">
        <v>100.95</v>
      </c>
      <c r="Z7" s="24">
        <v>100.66</v>
      </c>
      <c r="AA7" s="24">
        <v>102.45</v>
      </c>
      <c r="AB7" s="24">
        <v>103.83</v>
      </c>
      <c r="AC7" s="24">
        <v>101.51</v>
      </c>
      <c r="AD7" s="24">
        <v>109.5</v>
      </c>
      <c r="AE7" s="24">
        <v>108.24</v>
      </c>
      <c r="AF7" s="24">
        <v>105.16</v>
      </c>
      <c r="AG7" s="24">
        <v>106.23</v>
      </c>
      <c r="AH7" s="24">
        <v>104.46</v>
      </c>
      <c r="AI7" s="24">
        <v>106.11</v>
      </c>
      <c r="AJ7" s="24">
        <v>0</v>
      </c>
      <c r="AK7" s="24">
        <v>0</v>
      </c>
      <c r="AL7" s="24">
        <v>0</v>
      </c>
      <c r="AM7" s="24">
        <v>0</v>
      </c>
      <c r="AN7" s="24">
        <v>0</v>
      </c>
      <c r="AO7" s="24">
        <v>0.01</v>
      </c>
      <c r="AP7" s="24">
        <v>0</v>
      </c>
      <c r="AQ7" s="24">
        <v>0</v>
      </c>
      <c r="AR7" s="24">
        <v>0</v>
      </c>
      <c r="AS7" s="24">
        <v>0</v>
      </c>
      <c r="AT7" s="24">
        <v>3.15</v>
      </c>
      <c r="AU7" s="24">
        <v>202.87</v>
      </c>
      <c r="AV7" s="24">
        <v>174.42</v>
      </c>
      <c r="AW7" s="24">
        <v>235.44</v>
      </c>
      <c r="AX7" s="24">
        <v>230.94</v>
      </c>
      <c r="AY7" s="24">
        <v>198.94</v>
      </c>
      <c r="AZ7" s="24">
        <v>70.08</v>
      </c>
      <c r="BA7" s="24">
        <v>72.92</v>
      </c>
      <c r="BB7" s="24">
        <v>71.39</v>
      </c>
      <c r="BC7" s="24">
        <v>74.09</v>
      </c>
      <c r="BD7" s="24">
        <v>71.900000000000006</v>
      </c>
      <c r="BE7" s="24">
        <v>73.44</v>
      </c>
      <c r="BF7" s="24">
        <v>561.91</v>
      </c>
      <c r="BG7" s="24">
        <v>576.97</v>
      </c>
      <c r="BH7" s="24">
        <v>573.54</v>
      </c>
      <c r="BI7" s="24">
        <v>584.08000000000004</v>
      </c>
      <c r="BJ7" s="24">
        <v>602.14</v>
      </c>
      <c r="BK7" s="24">
        <v>537.13</v>
      </c>
      <c r="BL7" s="24">
        <v>531.38</v>
      </c>
      <c r="BM7" s="24">
        <v>551.04</v>
      </c>
      <c r="BN7" s="24">
        <v>523.58000000000004</v>
      </c>
      <c r="BO7" s="24">
        <v>508.99</v>
      </c>
      <c r="BP7" s="24">
        <v>652.82000000000005</v>
      </c>
      <c r="BQ7" s="24">
        <v>95.76</v>
      </c>
      <c r="BR7" s="24">
        <v>94.57</v>
      </c>
      <c r="BS7" s="24">
        <v>99.28</v>
      </c>
      <c r="BT7" s="24">
        <v>102.08</v>
      </c>
      <c r="BU7" s="24">
        <v>98.66</v>
      </c>
      <c r="BV7" s="24">
        <v>112.43</v>
      </c>
      <c r="BW7" s="24">
        <v>110.92</v>
      </c>
      <c r="BX7" s="24">
        <v>105.67</v>
      </c>
      <c r="BY7" s="24">
        <v>105.37</v>
      </c>
      <c r="BZ7" s="24">
        <v>99.93</v>
      </c>
      <c r="CA7" s="24">
        <v>97.61</v>
      </c>
      <c r="CB7" s="24">
        <v>114.92</v>
      </c>
      <c r="CC7" s="24">
        <v>115.84</v>
      </c>
      <c r="CD7" s="24">
        <v>111.57</v>
      </c>
      <c r="CE7" s="24">
        <v>110.53</v>
      </c>
      <c r="CF7" s="24">
        <v>115.91</v>
      </c>
      <c r="CG7" s="24">
        <v>118.55</v>
      </c>
      <c r="CH7" s="24">
        <v>119.33</v>
      </c>
      <c r="CI7" s="24">
        <v>118.72</v>
      </c>
      <c r="CJ7" s="24">
        <v>120.5</v>
      </c>
      <c r="CK7" s="24">
        <v>127.3</v>
      </c>
      <c r="CL7" s="24">
        <v>138.29</v>
      </c>
      <c r="CM7" s="24">
        <v>72.569999999999993</v>
      </c>
      <c r="CN7" s="24">
        <v>70.03</v>
      </c>
      <c r="CO7" s="24">
        <v>69.760000000000005</v>
      </c>
      <c r="CP7" s="24">
        <v>68.77</v>
      </c>
      <c r="CQ7" s="24">
        <v>66.290000000000006</v>
      </c>
      <c r="CR7" s="24">
        <v>57.38</v>
      </c>
      <c r="CS7" s="24">
        <v>58.09</v>
      </c>
      <c r="CT7" s="24">
        <v>58.16</v>
      </c>
      <c r="CU7" s="24">
        <v>58.91</v>
      </c>
      <c r="CV7" s="24">
        <v>58.31</v>
      </c>
      <c r="CW7" s="24">
        <v>59.1</v>
      </c>
      <c r="CX7" s="24">
        <v>99.89</v>
      </c>
      <c r="CY7" s="24">
        <v>99.9</v>
      </c>
      <c r="CZ7" s="24">
        <v>99.9</v>
      </c>
      <c r="DA7" s="24">
        <v>99.9</v>
      </c>
      <c r="DB7" s="24">
        <v>99.9</v>
      </c>
      <c r="DC7" s="24">
        <v>98.98</v>
      </c>
      <c r="DD7" s="24">
        <v>99.01</v>
      </c>
      <c r="DE7" s="24">
        <v>99.1</v>
      </c>
      <c r="DF7" s="24">
        <v>99.16</v>
      </c>
      <c r="DG7" s="24">
        <v>99.21</v>
      </c>
      <c r="DH7" s="24">
        <v>95.82</v>
      </c>
      <c r="DI7" s="24">
        <v>49.87</v>
      </c>
      <c r="DJ7" s="24">
        <v>51.08</v>
      </c>
      <c r="DK7" s="24">
        <v>52.2</v>
      </c>
      <c r="DL7" s="24">
        <v>53.14</v>
      </c>
      <c r="DM7" s="24">
        <v>54.42</v>
      </c>
      <c r="DN7" s="24">
        <v>47.06</v>
      </c>
      <c r="DO7" s="24">
        <v>48.25</v>
      </c>
      <c r="DP7" s="24">
        <v>49.35</v>
      </c>
      <c r="DQ7" s="24">
        <v>50.38</v>
      </c>
      <c r="DR7" s="24">
        <v>51.54</v>
      </c>
      <c r="DS7" s="24">
        <v>39.74</v>
      </c>
      <c r="DT7" s="24">
        <v>11.85</v>
      </c>
      <c r="DU7" s="24">
        <v>15.91</v>
      </c>
      <c r="DV7" s="24">
        <v>19.5</v>
      </c>
      <c r="DW7" s="24">
        <v>23.13</v>
      </c>
      <c r="DX7" s="24">
        <v>28.46</v>
      </c>
      <c r="DY7" s="24">
        <v>9.6300000000000008</v>
      </c>
      <c r="DZ7" s="24">
        <v>10.76</v>
      </c>
      <c r="EA7" s="24">
        <v>12.06</v>
      </c>
      <c r="EB7" s="24">
        <v>13.41</v>
      </c>
      <c r="EC7" s="24">
        <v>15.06</v>
      </c>
      <c r="ED7" s="24">
        <v>7.62</v>
      </c>
      <c r="EE7" s="24">
        <v>0.56000000000000005</v>
      </c>
      <c r="EF7" s="24">
        <v>1.02</v>
      </c>
      <c r="EG7" s="24">
        <v>0.86</v>
      </c>
      <c r="EH7" s="24">
        <v>0.97</v>
      </c>
      <c r="EI7" s="24">
        <v>0.87</v>
      </c>
      <c r="EJ7" s="24">
        <v>0.39</v>
      </c>
      <c r="EK7" s="24">
        <v>0.41</v>
      </c>
      <c r="EL7" s="24">
        <v>0.41</v>
      </c>
      <c r="EM7" s="24">
        <v>0.45</v>
      </c>
      <c r="EN7" s="24">
        <v>0.44</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2023-12-12T00:49:09Z</dcterms:created>
  <dcterms:modified xsi:type="dcterms:W3CDTF">2024-01-23T07:10:06Z</dcterms:modified>
  <cp:category/>
</cp:coreProperties>
</file>