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2.kobe.local\work2\12_建設局\01_総務課\03_経理ライン（企業会計）\23 照会・回答\R5照会回答\240129〆_【財務課】経営比較分析\02_決裁\決裁添付用回答（朱書きver）\"/>
    </mc:Choice>
  </mc:AlternateContent>
  <workbookProtection workbookAlgorithmName="SHA-512" workbookHashValue="G6bLrAc8FejfUkArIslscbQi24djegvgSRZkwr2b9wqba0Vt2XvFNHSB23SIoRnxrOvbdByc1cJ+RHrDO2rr5g==" workbookSaltValue="HDLwEBvy26ut7wfCwtSAH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<sst xmlns="http://schemas.openxmlformats.org/spreadsheetml/2006/main" count="241" uniqueCount="116">
  <si>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</si>
  <si>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</si>
  <si>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</si>
  <si>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</si>
  <si>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</si>
  <si>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</si>
  <si>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</si>
  <si>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</si>
  <si>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</si>
  <si>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</si>
  <si>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</si>
  <si>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</si>
  <si>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</si>
  <si>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</si>
  <si>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</si>
  <si>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</si>
  <si>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</si>
  <si>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</si>
  <si>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</si>
  <si>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</si>
  <si>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</si>
  <si>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</si>
  <si>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</si>
  <si>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</si>
  <si>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</si>
  <si>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</si>
  <si>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</si>
  <si>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</si>
  <si>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</si>
  <si>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</si>
  <si>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</si>
  <si>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</si>
  <si>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</si>
  <si>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</si>
  <si>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</si>
  <si>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</si>
  <si>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</si>
  <si>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</si>
  <si>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</si>
  <si>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</si>
  <si>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</si>
  <si>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</si>
  <si>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</si>
  <si>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</si>
  <si>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</si>
  <si>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</si>
  <si>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</si>
  <si>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</si>
  <si>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</si>
  <si>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</si>
  <si>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</si>
  <si>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</si>
  <si>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</si>
  <si>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</si>
  <si>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</si>
  <si>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</si>
  <si>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</si>
  <si>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</si>
  <si>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</si>
  <si>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</si>
  <si>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</si>
  <si>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</si>
  <si>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</si>
  <si>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</si>
  <si>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</si>
  <si>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</si>
  <si>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</si>
  <si>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</si>
  <si>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</si>
  <si>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</si>
  <si>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</si>
  <si>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</si>
  <si>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</si>
  <si>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</si>
  <si>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</si>
  <si>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</si>
  <si>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</si>
  <si>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</si>
  <si>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</si>
  <si>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</si>
  <si>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</si>
  <si>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</si>
  <si>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</si>
  <si>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</si>
  <si>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</si>
  <si>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</si>
  <si>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</si>
  <si>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</si>
  <si>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</si>
  <si>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</si>
  <si>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</si>
  <si>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</si>
  <si>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</si>
  <si>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</si>
  <si>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</si>
  <si>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</si>
  <si>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神戸市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</si>
  <si>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</si>
  <si>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</si>
  <si>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</si>
  <si>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</si>
  <si>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</si>
  <si>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</si>
  <si>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</si>
  <si>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</si>
  <si>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</si>
  <si>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</si>
  <si>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</si>
  <si>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</si>
  <si>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</si>
  <si>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</si>
  <si>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</si>
  <si>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</si>
  <si>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特定環境保全公共下水道は、市街化調整区域の一部において公共下水道の整備を行ったものであり、処理区域内人口が約15,000人であり、使用料収入が少なくなっている。そのため、①や④については、費用や企業債残高に対する収益が少ない。
②について、令和元年度より累積欠損金が発生しているが、これは阪神淡路大震災後、平成８～10年の3年にわたり緊急避難的にカットされた一般会計補助金153億円を、特別利益として平成30年度までに順次返還を受けていたが、令和元年度から返還分がなくなったことに伴い令和元年度以降の決算が赤字となったことで発生したものである。
特定環境保全公共下水道については、公共下水道と一体的に経営しており、公共下水道と特定環境保全公共下水道の全体収支は黒字である。</t>
    <phoneticPr fontId="4"/>
  </si>
  <si>
    <t>①については、類似団体より数値が高く、施設の老朽化が進んでいるため、今後の改築更新に備える必要がある。
法定耐用年数を経過した管渠はまだ存在しないため、②や③の指標は０となっている。</t>
    <phoneticPr fontId="4"/>
  </si>
  <si>
    <t xml:space="preserve">公共下水道を含めた下水道事業全体として、今後、下水道使用料収入が減少傾向にある一方で、老朽化した施設の改築更新費用が増加する見込みであるため、令和２年４月に使用料改定を行った。しかし、エネルギー価格の高騰による電気料金の上昇等で処理経費が増えていることから、今後の状況を注視していく必要がある。
引き続き維持管理の効率化等を進めると同時に、さらなる改築更新の平準化を図ることで、健全かつ効率的な経営を実施していく。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</si>
</sst>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92-4326-9DE3-8C7A3D59DD0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0.06</c:v>
                </c:pt>
                <c:pt idx="3">
                  <c:v>0.27</c:v>
                </c:pt>
                <c:pt idx="4">
                  <c:v>0.22</c:v>
                </c:pt>
              </c:numCache>
            </c:numRef>
          </c:val>
          <c:smooth val="0"/>
          <c:extLst>
            <c:ext xmlns:c16="http://schemas.microsoft.com/office/drawing/2014/chart" uri="{C3380CC4-5D6E-409C-BE32-E72D297353CC}">
              <c16:uniqueId val="{00000001-FB92-4326-9DE3-8C7A3D59DD0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FB-4C40-B321-92F1A2F142C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45.87</c:v>
                </c:pt>
                <c:pt idx="3">
                  <c:v>44.24</c:v>
                </c:pt>
                <c:pt idx="4">
                  <c:v>45.3</c:v>
                </c:pt>
              </c:numCache>
            </c:numRef>
          </c:val>
          <c:smooth val="0"/>
          <c:extLst>
            <c:ext xmlns:c16="http://schemas.microsoft.com/office/drawing/2014/chart" uri="{C3380CC4-5D6E-409C-BE32-E72D297353CC}">
              <c16:uniqueId val="{00000001-8BFB-4C40-B321-92F1A2F142C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99.89</c:v>
                </c:pt>
                <c:pt idx="1">
                  <c:v>99.9</c:v>
                </c:pt>
                <c:pt idx="2">
                  <c:v>99.9</c:v>
                </c:pt>
                <c:pt idx="3">
                  <c:v>99.9</c:v>
                </c:pt>
                <c:pt idx="4">
                  <c:v>99.9</c:v>
                </c:pt>
              </c:numCache>
            </c:numRef>
          </c:val>
          <c:extLst>
            <c:ext xmlns:c16="http://schemas.microsoft.com/office/drawing/2014/chart" uri="{C3380CC4-5D6E-409C-BE32-E72D297353CC}">
              <c16:uniqueId val="{00000000-619D-47C9-B070-D5C54758BF1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87.65</c:v>
                </c:pt>
                <c:pt idx="3">
                  <c:v>88.15</c:v>
                </c:pt>
                <c:pt idx="4">
                  <c:v>88.37</c:v>
                </c:pt>
              </c:numCache>
            </c:numRef>
          </c:val>
          <c:smooth val="0"/>
          <c:extLst>
            <c:ext xmlns:c16="http://schemas.microsoft.com/office/drawing/2014/chart" uri="{C3380CC4-5D6E-409C-BE32-E72D297353CC}">
              <c16:uniqueId val="{00000001-619D-47C9-B070-D5C54758BF1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62.6</c:v>
                </c:pt>
                <c:pt idx="1">
                  <c:v>63.86</c:v>
                </c:pt>
                <c:pt idx="2">
                  <c:v>67.239999999999995</c:v>
                </c:pt>
                <c:pt idx="3">
                  <c:v>69.81</c:v>
                </c:pt>
                <c:pt idx="4">
                  <c:v>71.16</c:v>
                </c:pt>
              </c:numCache>
            </c:numRef>
          </c:val>
          <c:extLst>
            <c:ext xmlns:c16="http://schemas.microsoft.com/office/drawing/2014/chart" uri="{C3380CC4-5D6E-409C-BE32-E72D297353CC}">
              <c16:uniqueId val="{00000000-E13C-4173-A919-B20854F97C5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102.7</c:v>
                </c:pt>
                <c:pt idx="3">
                  <c:v>104.11</c:v>
                </c:pt>
                <c:pt idx="4">
                  <c:v>101.98</c:v>
                </c:pt>
              </c:numCache>
            </c:numRef>
          </c:val>
          <c:smooth val="0"/>
          <c:extLst>
            <c:ext xmlns:c16="http://schemas.microsoft.com/office/drawing/2014/chart" uri="{C3380CC4-5D6E-409C-BE32-E72D297353CC}">
              <c16:uniqueId val="{00000001-E13C-4173-A919-B20854F97C5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54.64</c:v>
                </c:pt>
                <c:pt idx="1">
                  <c:v>58.62</c:v>
                </c:pt>
                <c:pt idx="2">
                  <c:v>62.51</c:v>
                </c:pt>
                <c:pt idx="3">
                  <c:v>66.16</c:v>
                </c:pt>
                <c:pt idx="4">
                  <c:v>69.569999999999993</c:v>
                </c:pt>
              </c:numCache>
            </c:numRef>
          </c:val>
          <c:extLst>
            <c:ext xmlns:c16="http://schemas.microsoft.com/office/drawing/2014/chart" uri="{C3380CC4-5D6E-409C-BE32-E72D297353CC}">
              <c16:uniqueId val="{00000000-07FF-49C6-9A5C-D77EFC7914F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29.24</c:v>
                </c:pt>
                <c:pt idx="3">
                  <c:v>31.73</c:v>
                </c:pt>
                <c:pt idx="4">
                  <c:v>32.57</c:v>
                </c:pt>
              </c:numCache>
            </c:numRef>
          </c:val>
          <c:smooth val="0"/>
          <c:extLst>
            <c:ext xmlns:c16="http://schemas.microsoft.com/office/drawing/2014/chart" uri="{C3380CC4-5D6E-409C-BE32-E72D297353CC}">
              <c16:uniqueId val="{00000001-07FF-49C6-9A5C-D77EFC7914F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0F-461B-9EC3-20BF4BF691F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formatCode="#,##0.00;&quot;△&quot;#,##0.00">
                  <c:v>0</c:v>
                </c:pt>
                <c:pt idx="3" formatCode="#,##0.00;&quot;△&quot;#,##0.00">
                  <c:v>0</c:v>
                </c:pt>
                <c:pt idx="4">
                  <c:v>0.04</c:v>
                </c:pt>
              </c:numCache>
            </c:numRef>
          </c:val>
          <c:smooth val="0"/>
          <c:extLst>
            <c:ext xmlns:c16="http://schemas.microsoft.com/office/drawing/2014/chart" uri="{C3380CC4-5D6E-409C-BE32-E72D297353CC}">
              <c16:uniqueId val="{00000001-520F-461B-9EC3-20BF4BF691F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
                  <c:v>0</c:v>
                </c:pt>
                <c:pt idx="1">
                  <c:v>172.14</c:v>
                </c:pt>
                <c:pt idx="2">
                  <c:v>319.98</c:v>
                </c:pt>
                <c:pt idx="3">
                  <c:v>450.62</c:v>
                </c:pt>
                <c:pt idx="4">
                  <c:v>583.5</c:v>
                </c:pt>
              </c:numCache>
            </c:numRef>
          </c:val>
          <c:extLst>
            <c:ext xmlns:c16="http://schemas.microsoft.com/office/drawing/2014/chart" uri="{C3380CC4-5D6E-409C-BE32-E72D297353CC}">
              <c16:uniqueId val="{00000000-BA58-4A67-A9D9-ACA508AC5D4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48.2</c:v>
                </c:pt>
                <c:pt idx="3">
                  <c:v>46.91</c:v>
                </c:pt>
                <c:pt idx="4">
                  <c:v>52.27</c:v>
                </c:pt>
              </c:numCache>
            </c:numRef>
          </c:val>
          <c:smooth val="0"/>
          <c:extLst>
            <c:ext xmlns:c16="http://schemas.microsoft.com/office/drawing/2014/chart" uri="{C3380CC4-5D6E-409C-BE32-E72D297353CC}">
              <c16:uniqueId val="{00000001-BA58-4A67-A9D9-ACA508AC5D4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4A-4297-87AE-5E88400502E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46.85</c:v>
                </c:pt>
                <c:pt idx="3">
                  <c:v>44.35</c:v>
                </c:pt>
                <c:pt idx="4">
                  <c:v>41.51</c:v>
                </c:pt>
              </c:numCache>
            </c:numRef>
          </c:val>
          <c:smooth val="0"/>
          <c:extLst>
            <c:ext xmlns:c16="http://schemas.microsoft.com/office/drawing/2014/chart" uri="{C3380CC4-5D6E-409C-BE32-E72D297353CC}">
              <c16:uniqueId val="{00000001-C14A-4297-87AE-5E88400502E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4344.92</c:v>
                </c:pt>
                <c:pt idx="1">
                  <c:v>3907.31</c:v>
                </c:pt>
                <c:pt idx="2">
                  <c:v>3370.02</c:v>
                </c:pt>
                <c:pt idx="3">
                  <c:v>2859.9</c:v>
                </c:pt>
                <c:pt idx="4">
                  <c:v>2430.2199999999998</c:v>
                </c:pt>
              </c:numCache>
            </c:numRef>
          </c:val>
          <c:extLst>
            <c:ext xmlns:c16="http://schemas.microsoft.com/office/drawing/2014/chart" uri="{C3380CC4-5D6E-409C-BE32-E72D297353CC}">
              <c16:uniqueId val="{00000000-C4C0-457E-925D-9D7A505E57B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1268.6300000000001</c:v>
                </c:pt>
                <c:pt idx="3">
                  <c:v>1283.69</c:v>
                </c:pt>
                <c:pt idx="4">
                  <c:v>1160.22</c:v>
                </c:pt>
              </c:numCache>
            </c:numRef>
          </c:val>
          <c:smooth val="0"/>
          <c:extLst>
            <c:ext xmlns:c16="http://schemas.microsoft.com/office/drawing/2014/chart" uri="{C3380CC4-5D6E-409C-BE32-E72D297353CC}">
              <c16:uniqueId val="{00000001-C4C0-457E-925D-9D7A505E57B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49.05</c:v>
                </c:pt>
                <c:pt idx="1">
                  <c:v>49.65</c:v>
                </c:pt>
                <c:pt idx="2">
                  <c:v>54.38</c:v>
                </c:pt>
                <c:pt idx="3">
                  <c:v>49.69</c:v>
                </c:pt>
                <c:pt idx="4">
                  <c:v>49.47</c:v>
                </c:pt>
              </c:numCache>
            </c:numRef>
          </c:val>
          <c:extLst>
            <c:ext xmlns:c16="http://schemas.microsoft.com/office/drawing/2014/chart" uri="{C3380CC4-5D6E-409C-BE32-E72D297353CC}">
              <c16:uniqueId val="{00000000-E8BE-4BDF-9057-7FD5A1E4B74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82.88</c:v>
                </c:pt>
                <c:pt idx="3">
                  <c:v>82.53</c:v>
                </c:pt>
                <c:pt idx="4">
                  <c:v>81.81</c:v>
                </c:pt>
              </c:numCache>
            </c:numRef>
          </c:val>
          <c:smooth val="0"/>
          <c:extLst>
            <c:ext xmlns:c16="http://schemas.microsoft.com/office/drawing/2014/chart" uri="{C3380CC4-5D6E-409C-BE32-E72D297353CC}">
              <c16:uniqueId val="{00000001-E8BE-4BDF-9057-7FD5A1E4B74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152.55000000000001</c:v>
                </c:pt>
                <c:pt idx="1">
                  <c:v>150</c:v>
                </c:pt>
                <c:pt idx="2">
                  <c:v>136.99</c:v>
                </c:pt>
                <c:pt idx="3">
                  <c:v>150</c:v>
                </c:pt>
                <c:pt idx="4">
                  <c:v>150</c:v>
                </c:pt>
              </c:numCache>
            </c:numRef>
          </c:val>
          <c:extLst>
            <c:ext xmlns:c16="http://schemas.microsoft.com/office/drawing/2014/chart" uri="{C3380CC4-5D6E-409C-BE32-E72D297353CC}">
              <c16:uniqueId val="{00000000-B25B-44FA-A898-4BF33A76D28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187.76</c:v>
                </c:pt>
                <c:pt idx="3">
                  <c:v>190.48</c:v>
                </c:pt>
                <c:pt idx="4">
                  <c:v>193.59</c:v>
                </c:pt>
              </c:numCache>
            </c:numRef>
          </c:val>
          <c:smooth val="0"/>
          <c:extLst>
            <c:ext xmlns:c16="http://schemas.microsoft.com/office/drawing/2014/chart" uri="{C3380CC4-5D6E-409C-BE32-E72D297353CC}">
              <c16:uniqueId val="{00000001-B25B-44FA-A898-4BF33A76D28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5"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1" t="s">
        <v>0</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15">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15">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2" t="str">
        <f>データ!H6</f>
        <v>兵庫県　神戸市</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1" t="s">
        <v>1</v>
      </c>
      <c r="C7" s="41"/>
      <c r="D7" s="41"/>
      <c r="E7" s="41"/>
      <c r="F7" s="41"/>
      <c r="G7" s="41"/>
      <c r="H7" s="41"/>
      <c r="I7" s="41" t="s">
        <v>2</v>
      </c>
      <c r="J7" s="41"/>
      <c r="K7" s="41"/>
      <c r="L7" s="41"/>
      <c r="M7" s="41"/>
      <c r="N7" s="41"/>
      <c r="O7" s="41"/>
      <c r="P7" s="41" t="s">
        <v>3</v>
      </c>
      <c r="Q7" s="41"/>
      <c r="R7" s="41"/>
      <c r="S7" s="41"/>
      <c r="T7" s="41"/>
      <c r="U7" s="41"/>
      <c r="V7" s="41"/>
      <c r="W7" s="41" t="s">
        <v>4</v>
      </c>
      <c r="X7" s="41"/>
      <c r="Y7" s="41"/>
      <c r="Z7" s="41"/>
      <c r="AA7" s="41"/>
      <c r="AB7" s="41"/>
      <c r="AC7" s="41"/>
      <c r="AD7" s="41" t="s">
        <v>5</v>
      </c>
      <c r="AE7" s="41"/>
      <c r="AF7" s="41"/>
      <c r="AG7" s="41"/>
      <c r="AH7" s="41"/>
      <c r="AI7" s="41"/>
      <c r="AJ7" s="41"/>
      <c r="AK7" s="3"/>
      <c r="AL7" s="41" t="s">
        <v>6</v>
      </c>
      <c r="AM7" s="41"/>
      <c r="AN7" s="41"/>
      <c r="AO7" s="41"/>
      <c r="AP7" s="41"/>
      <c r="AQ7" s="41"/>
      <c r="AR7" s="41"/>
      <c r="AS7" s="41"/>
      <c r="AT7" s="41" t="s">
        <v>7</v>
      </c>
      <c r="AU7" s="41"/>
      <c r="AV7" s="41"/>
      <c r="AW7" s="41"/>
      <c r="AX7" s="41"/>
      <c r="AY7" s="41"/>
      <c r="AZ7" s="41"/>
      <c r="BA7" s="41"/>
      <c r="BB7" s="41" t="s">
        <v>8</v>
      </c>
      <c r="BC7" s="41"/>
      <c r="BD7" s="41"/>
      <c r="BE7" s="41"/>
      <c r="BF7" s="41"/>
      <c r="BG7" s="41"/>
      <c r="BH7" s="41"/>
      <c r="BI7" s="41"/>
      <c r="BJ7" s="3"/>
      <c r="BK7" s="3"/>
      <c r="BL7" s="63" t="s">
        <v>9</v>
      </c>
      <c r="BM7" s="64"/>
      <c r="BN7" s="64"/>
      <c r="BO7" s="64"/>
      <c r="BP7" s="64"/>
      <c r="BQ7" s="64"/>
      <c r="BR7" s="64"/>
      <c r="BS7" s="64"/>
      <c r="BT7" s="64"/>
      <c r="BU7" s="64"/>
      <c r="BV7" s="64"/>
      <c r="BW7" s="64"/>
      <c r="BX7" s="64"/>
      <c r="BY7" s="65"/>
    </row>
    <row r="8" spans="1:78" ht="18.75" customHeight="1" x14ac:dyDescent="0.15">
      <c r="A8" s="2"/>
      <c r="B8" s="59" t="str">
        <f>データ!I6</f>
        <v>法適用</v>
      </c>
      <c r="C8" s="59"/>
      <c r="D8" s="59"/>
      <c r="E8" s="59"/>
      <c r="F8" s="59"/>
      <c r="G8" s="59"/>
      <c r="H8" s="59"/>
      <c r="I8" s="59" t="str">
        <f>データ!J6</f>
        <v>下水道事業</v>
      </c>
      <c r="J8" s="59"/>
      <c r="K8" s="59"/>
      <c r="L8" s="59"/>
      <c r="M8" s="59"/>
      <c r="N8" s="59"/>
      <c r="O8" s="59"/>
      <c r="P8" s="59" t="str">
        <f>データ!K6</f>
        <v>特定環境保全公共下水道</v>
      </c>
      <c r="Q8" s="59"/>
      <c r="R8" s="59"/>
      <c r="S8" s="59"/>
      <c r="T8" s="59"/>
      <c r="U8" s="59"/>
      <c r="V8" s="59"/>
      <c r="W8" s="59" t="str">
        <f>データ!L6</f>
        <v>D1</v>
      </c>
      <c r="X8" s="59"/>
      <c r="Y8" s="59"/>
      <c r="Z8" s="59"/>
      <c r="AA8" s="59"/>
      <c r="AB8" s="59"/>
      <c r="AC8" s="59"/>
      <c r="AD8" s="60" t="str">
        <f>データ!$M$6</f>
        <v>非設置</v>
      </c>
      <c r="AE8" s="60"/>
      <c r="AF8" s="60"/>
      <c r="AG8" s="60"/>
      <c r="AH8" s="60"/>
      <c r="AI8" s="60"/>
      <c r="AJ8" s="60"/>
      <c r="AK8" s="3"/>
      <c r="AL8" s="40">
        <f>データ!S6</f>
        <v>1510917</v>
      </c>
      <c r="AM8" s="40"/>
      <c r="AN8" s="40"/>
      <c r="AO8" s="40"/>
      <c r="AP8" s="40"/>
      <c r="AQ8" s="40"/>
      <c r="AR8" s="40"/>
      <c r="AS8" s="40"/>
      <c r="AT8" s="39">
        <f>データ!T6</f>
        <v>557.04999999999995</v>
      </c>
      <c r="AU8" s="39"/>
      <c r="AV8" s="39"/>
      <c r="AW8" s="39"/>
      <c r="AX8" s="39"/>
      <c r="AY8" s="39"/>
      <c r="AZ8" s="39"/>
      <c r="BA8" s="39"/>
      <c r="BB8" s="39">
        <f>データ!U6</f>
        <v>2712.35</v>
      </c>
      <c r="BC8" s="39"/>
      <c r="BD8" s="39"/>
      <c r="BE8" s="39"/>
      <c r="BF8" s="39"/>
      <c r="BG8" s="39"/>
      <c r="BH8" s="39"/>
      <c r="BI8" s="39"/>
      <c r="BJ8" s="3"/>
      <c r="BK8" s="3"/>
      <c r="BL8" s="55" t="s">
        <v>10</v>
      </c>
      <c r="BM8" s="56"/>
      <c r="BN8" s="57" t="s">
        <v>11</v>
      </c>
      <c r="BO8" s="57"/>
      <c r="BP8" s="57"/>
      <c r="BQ8" s="57"/>
      <c r="BR8" s="57"/>
      <c r="BS8" s="57"/>
      <c r="BT8" s="57"/>
      <c r="BU8" s="57"/>
      <c r="BV8" s="57"/>
      <c r="BW8" s="57"/>
      <c r="BX8" s="57"/>
      <c r="BY8" s="58"/>
    </row>
    <row r="9" spans="1:78" ht="18.75" customHeight="1" x14ac:dyDescent="0.15">
      <c r="A9" s="2"/>
      <c r="B9" s="41" t="s">
        <v>12</v>
      </c>
      <c r="C9" s="41"/>
      <c r="D9" s="41"/>
      <c r="E9" s="41"/>
      <c r="F9" s="41"/>
      <c r="G9" s="41"/>
      <c r="H9" s="41"/>
      <c r="I9" s="41" t="s">
        <v>13</v>
      </c>
      <c r="J9" s="41"/>
      <c r="K9" s="41"/>
      <c r="L9" s="41"/>
      <c r="M9" s="41"/>
      <c r="N9" s="41"/>
      <c r="O9" s="41"/>
      <c r="P9" s="41" t="s">
        <v>14</v>
      </c>
      <c r="Q9" s="41"/>
      <c r="R9" s="41"/>
      <c r="S9" s="41"/>
      <c r="T9" s="41"/>
      <c r="U9" s="41"/>
      <c r="V9" s="41"/>
      <c r="W9" s="41" t="s">
        <v>15</v>
      </c>
      <c r="X9" s="41"/>
      <c r="Y9" s="41"/>
      <c r="Z9" s="41"/>
      <c r="AA9" s="41"/>
      <c r="AB9" s="41"/>
      <c r="AC9" s="41"/>
      <c r="AD9" s="41" t="s">
        <v>16</v>
      </c>
      <c r="AE9" s="41"/>
      <c r="AF9" s="41"/>
      <c r="AG9" s="41"/>
      <c r="AH9" s="41"/>
      <c r="AI9" s="41"/>
      <c r="AJ9" s="41"/>
      <c r="AK9" s="3"/>
      <c r="AL9" s="41" t="s">
        <v>17</v>
      </c>
      <c r="AM9" s="41"/>
      <c r="AN9" s="41"/>
      <c r="AO9" s="41"/>
      <c r="AP9" s="41"/>
      <c r="AQ9" s="41"/>
      <c r="AR9" s="41"/>
      <c r="AS9" s="41"/>
      <c r="AT9" s="41" t="s">
        <v>18</v>
      </c>
      <c r="AU9" s="41"/>
      <c r="AV9" s="41"/>
      <c r="AW9" s="41"/>
      <c r="AX9" s="41"/>
      <c r="AY9" s="41"/>
      <c r="AZ9" s="41"/>
      <c r="BA9" s="41"/>
      <c r="BB9" s="41" t="s">
        <v>19</v>
      </c>
      <c r="BC9" s="41"/>
      <c r="BD9" s="41"/>
      <c r="BE9" s="41"/>
      <c r="BF9" s="41"/>
      <c r="BG9" s="41"/>
      <c r="BH9" s="41"/>
      <c r="BI9" s="41"/>
      <c r="BJ9" s="3"/>
      <c r="BK9" s="3"/>
      <c r="BL9" s="42" t="s">
        <v>20</v>
      </c>
      <c r="BM9" s="43"/>
      <c r="BN9" s="44" t="s">
        <v>21</v>
      </c>
      <c r="BO9" s="44"/>
      <c r="BP9" s="44"/>
      <c r="BQ9" s="44"/>
      <c r="BR9" s="44"/>
      <c r="BS9" s="44"/>
      <c r="BT9" s="44"/>
      <c r="BU9" s="44"/>
      <c r="BV9" s="44"/>
      <c r="BW9" s="44"/>
      <c r="BX9" s="44"/>
      <c r="BY9" s="45"/>
    </row>
    <row r="10" spans="1:78" ht="18.75" customHeight="1" x14ac:dyDescent="0.15">
      <c r="A10" s="2"/>
      <c r="B10" s="39" t="str">
        <f>データ!N6</f>
        <v>-</v>
      </c>
      <c r="C10" s="39"/>
      <c r="D10" s="39"/>
      <c r="E10" s="39"/>
      <c r="F10" s="39"/>
      <c r="G10" s="39"/>
      <c r="H10" s="39"/>
      <c r="I10" s="39">
        <f>データ!O6</f>
        <v>55.13</v>
      </c>
      <c r="J10" s="39"/>
      <c r="K10" s="39"/>
      <c r="L10" s="39"/>
      <c r="M10" s="39"/>
      <c r="N10" s="39"/>
      <c r="O10" s="39"/>
      <c r="P10" s="39">
        <f>データ!P6</f>
        <v>1.02</v>
      </c>
      <c r="Q10" s="39"/>
      <c r="R10" s="39"/>
      <c r="S10" s="39"/>
      <c r="T10" s="39"/>
      <c r="U10" s="39"/>
      <c r="V10" s="39"/>
      <c r="W10" s="39">
        <f>データ!Q6</f>
        <v>100</v>
      </c>
      <c r="X10" s="39"/>
      <c r="Y10" s="39"/>
      <c r="Z10" s="39"/>
      <c r="AA10" s="39"/>
      <c r="AB10" s="39"/>
      <c r="AC10" s="39"/>
      <c r="AD10" s="40">
        <f>データ!R6</f>
        <v>1760</v>
      </c>
      <c r="AE10" s="40"/>
      <c r="AF10" s="40"/>
      <c r="AG10" s="40"/>
      <c r="AH10" s="40"/>
      <c r="AI10" s="40"/>
      <c r="AJ10" s="40"/>
      <c r="AK10" s="2"/>
      <c r="AL10" s="40">
        <f>データ!V6</f>
        <v>15299</v>
      </c>
      <c r="AM10" s="40"/>
      <c r="AN10" s="40"/>
      <c r="AO10" s="40"/>
      <c r="AP10" s="40"/>
      <c r="AQ10" s="40"/>
      <c r="AR10" s="40"/>
      <c r="AS10" s="40"/>
      <c r="AT10" s="39">
        <f>データ!W6</f>
        <v>1.39</v>
      </c>
      <c r="AU10" s="39"/>
      <c r="AV10" s="39"/>
      <c r="AW10" s="39"/>
      <c r="AX10" s="39"/>
      <c r="AY10" s="39"/>
      <c r="AZ10" s="39"/>
      <c r="BA10" s="39"/>
      <c r="BB10" s="39">
        <f>データ!X6</f>
        <v>11006.47</v>
      </c>
      <c r="BC10" s="39"/>
      <c r="BD10" s="39"/>
      <c r="BE10" s="39"/>
      <c r="BF10" s="39"/>
      <c r="BG10" s="39"/>
      <c r="BH10" s="39"/>
      <c r="BI10" s="39"/>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24</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25</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113</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0" t="s">
        <v>27</v>
      </c>
      <c r="BM45" s="81"/>
      <c r="BN45" s="81"/>
      <c r="BO45" s="81"/>
      <c r="BP45" s="81"/>
      <c r="BQ45" s="81"/>
      <c r="BR45" s="81"/>
      <c r="BS45" s="81"/>
      <c r="BT45" s="81"/>
      <c r="BU45" s="81"/>
      <c r="BV45" s="81"/>
      <c r="BW45" s="81"/>
      <c r="BX45" s="81"/>
      <c r="BY45" s="81"/>
      <c r="BZ45" s="8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3"/>
      <c r="BM46" s="84"/>
      <c r="BN46" s="84"/>
      <c r="BO46" s="84"/>
      <c r="BP46" s="84"/>
      <c r="BQ46" s="84"/>
      <c r="BR46" s="84"/>
      <c r="BS46" s="84"/>
      <c r="BT46" s="84"/>
      <c r="BU46" s="84"/>
      <c r="BV46" s="84"/>
      <c r="BW46" s="84"/>
      <c r="BX46" s="84"/>
      <c r="BY46" s="84"/>
      <c r="BZ46" s="8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114</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0" t="s">
        <v>29</v>
      </c>
      <c r="BM64" s="81"/>
      <c r="BN64" s="81"/>
      <c r="BO64" s="81"/>
      <c r="BP64" s="81"/>
      <c r="BQ64" s="81"/>
      <c r="BR64" s="81"/>
      <c r="BS64" s="81"/>
      <c r="BT64" s="81"/>
      <c r="BU64" s="81"/>
      <c r="BV64" s="81"/>
      <c r="BW64" s="81"/>
      <c r="BX64" s="81"/>
      <c r="BY64" s="81"/>
      <c r="BZ64" s="8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3"/>
      <c r="BM65" s="84"/>
      <c r="BN65" s="84"/>
      <c r="BO65" s="84"/>
      <c r="BP65" s="84"/>
      <c r="BQ65" s="84"/>
      <c r="BR65" s="84"/>
      <c r="BS65" s="84"/>
      <c r="BT65" s="84"/>
      <c r="BU65" s="84"/>
      <c r="BV65" s="84"/>
      <c r="BW65" s="84"/>
      <c r="BX65" s="84"/>
      <c r="BY65" s="84"/>
      <c r="BZ65" s="8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115</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EQS9m3Au9vheOSA6nPnWW1hvL7sAk8Vkpph8F+KGDqFf3u/sl1GDYr28yGX78ShL8ozC3HMQn/QuzQYRvgAt/g==" saltValue="GlmCcbXy/pSnmzAY85c7i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15">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281000</v>
      </c>
      <c r="D6" s="19">
        <f t="shared" si="3"/>
        <v>46</v>
      </c>
      <c r="E6" s="19">
        <f t="shared" si="3"/>
        <v>17</v>
      </c>
      <c r="F6" s="19">
        <f t="shared" si="3"/>
        <v>4</v>
      </c>
      <c r="G6" s="19">
        <f t="shared" si="3"/>
        <v>0</v>
      </c>
      <c r="H6" s="19" t="str">
        <f t="shared" si="3"/>
        <v>兵庫県　神戸市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55.13</v>
      </c>
      <c r="P6" s="20">
        <f t="shared" si="3"/>
        <v>1.02</v>
      </c>
      <c r="Q6" s="20">
        <f t="shared" si="3"/>
        <v>100</v>
      </c>
      <c r="R6" s="20">
        <f t="shared" si="3"/>
        <v>1760</v>
      </c>
      <c r="S6" s="20">
        <f t="shared" si="3"/>
        <v>1510917</v>
      </c>
      <c r="T6" s="20">
        <f t="shared" si="3"/>
        <v>557.04999999999995</v>
      </c>
      <c r="U6" s="20">
        <f t="shared" si="3"/>
        <v>2712.35</v>
      </c>
      <c r="V6" s="20">
        <f t="shared" si="3"/>
        <v>15299</v>
      </c>
      <c r="W6" s="20">
        <f t="shared" si="3"/>
        <v>1.39</v>
      </c>
      <c r="X6" s="20">
        <f t="shared" si="3"/>
        <v>11006.47</v>
      </c>
      <c r="Y6" s="21">
        <f>IF(Y7="",NA(),Y7)</f>
        <v>62.6</v>
      </c>
      <c r="Z6" s="21">
        <f t="shared" ref="Z6:AH6" si="4">IF(Z7="",NA(),Z7)</f>
        <v>63.86</v>
      </c>
      <c r="AA6" s="21">
        <f t="shared" si="4"/>
        <v>67.239999999999995</v>
      </c>
      <c r="AB6" s="21">
        <f t="shared" si="4"/>
        <v>69.81</v>
      </c>
      <c r="AC6" s="21">
        <f t="shared" si="4"/>
        <v>71.16</v>
      </c>
      <c r="AD6" s="21">
        <f t="shared" si="4"/>
        <v>101.72</v>
      </c>
      <c r="AE6" s="21">
        <f t="shared" si="4"/>
        <v>102.73</v>
      </c>
      <c r="AF6" s="21">
        <f t="shared" si="4"/>
        <v>102.7</v>
      </c>
      <c r="AG6" s="21">
        <f t="shared" si="4"/>
        <v>104.11</v>
      </c>
      <c r="AH6" s="21">
        <f t="shared" si="4"/>
        <v>101.98</v>
      </c>
      <c r="AI6" s="20" t="str">
        <f>IF(AI7="","",IF(AI7="-","【-】","【"&amp;SUBSTITUTE(TEXT(AI7,"#,##0.00"),"-","△")&amp;"】"))</f>
        <v>【104.54】</v>
      </c>
      <c r="AJ6" s="20">
        <f>IF(AJ7="",NA(),AJ7)</f>
        <v>0</v>
      </c>
      <c r="AK6" s="21">
        <f t="shared" ref="AK6:AS6" si="5">IF(AK7="",NA(),AK7)</f>
        <v>172.14</v>
      </c>
      <c r="AL6" s="21">
        <f t="shared" si="5"/>
        <v>319.98</v>
      </c>
      <c r="AM6" s="21">
        <f t="shared" si="5"/>
        <v>450.62</v>
      </c>
      <c r="AN6" s="21">
        <f t="shared" si="5"/>
        <v>583.5</v>
      </c>
      <c r="AO6" s="21">
        <f t="shared" si="5"/>
        <v>112.88</v>
      </c>
      <c r="AP6" s="21">
        <f t="shared" si="5"/>
        <v>94.97</v>
      </c>
      <c r="AQ6" s="21">
        <f t="shared" si="5"/>
        <v>48.2</v>
      </c>
      <c r="AR6" s="21">
        <f t="shared" si="5"/>
        <v>46.91</v>
      </c>
      <c r="AS6" s="21">
        <f t="shared" si="5"/>
        <v>52.27</v>
      </c>
      <c r="AT6" s="20" t="str">
        <f>IF(AT7="","",IF(AT7="-","【-】","【"&amp;SUBSTITUTE(TEXT(AT7,"#,##0.00"),"-","△")&amp;"】"))</f>
        <v>【65.93】</v>
      </c>
      <c r="AU6" s="21" t="str">
        <f>IF(AU7="",NA(),AU7)</f>
        <v>-</v>
      </c>
      <c r="AV6" s="21" t="str">
        <f t="shared" ref="AV6:BD6" si="6">IF(AV7="",NA(),AV7)</f>
        <v>-</v>
      </c>
      <c r="AW6" s="21" t="str">
        <f t="shared" si="6"/>
        <v>-</v>
      </c>
      <c r="AX6" s="21" t="str">
        <f t="shared" si="6"/>
        <v>-</v>
      </c>
      <c r="AY6" s="21" t="str">
        <f t="shared" si="6"/>
        <v>-</v>
      </c>
      <c r="AZ6" s="21">
        <f t="shared" si="6"/>
        <v>49.18</v>
      </c>
      <c r="BA6" s="21">
        <f t="shared" si="6"/>
        <v>47.72</v>
      </c>
      <c r="BB6" s="21">
        <f t="shared" si="6"/>
        <v>46.85</v>
      </c>
      <c r="BC6" s="21">
        <f t="shared" si="6"/>
        <v>44.35</v>
      </c>
      <c r="BD6" s="21">
        <f t="shared" si="6"/>
        <v>41.51</v>
      </c>
      <c r="BE6" s="20" t="str">
        <f>IF(BE7="","",IF(BE7="-","【-】","【"&amp;SUBSTITUTE(TEXT(BE7,"#,##0.00"),"-","△")&amp;"】"))</f>
        <v>【44.25】</v>
      </c>
      <c r="BF6" s="21">
        <f>IF(BF7="",NA(),BF7)</f>
        <v>4344.92</v>
      </c>
      <c r="BG6" s="21">
        <f t="shared" ref="BG6:BO6" si="7">IF(BG7="",NA(),BG7)</f>
        <v>3907.31</v>
      </c>
      <c r="BH6" s="21">
        <f t="shared" si="7"/>
        <v>3370.02</v>
      </c>
      <c r="BI6" s="21">
        <f t="shared" si="7"/>
        <v>2859.9</v>
      </c>
      <c r="BJ6" s="21">
        <f t="shared" si="7"/>
        <v>2430.2199999999998</v>
      </c>
      <c r="BK6" s="21">
        <f t="shared" si="7"/>
        <v>1194.1500000000001</v>
      </c>
      <c r="BL6" s="21">
        <f t="shared" si="7"/>
        <v>1206.79</v>
      </c>
      <c r="BM6" s="21">
        <f t="shared" si="7"/>
        <v>1268.6300000000001</v>
      </c>
      <c r="BN6" s="21">
        <f t="shared" si="7"/>
        <v>1283.69</v>
      </c>
      <c r="BO6" s="21">
        <f t="shared" si="7"/>
        <v>1160.22</v>
      </c>
      <c r="BP6" s="20" t="str">
        <f>IF(BP7="","",IF(BP7="-","【-】","【"&amp;SUBSTITUTE(TEXT(BP7,"#,##0.00"),"-","△")&amp;"】"))</f>
        <v>【1,182.11】</v>
      </c>
      <c r="BQ6" s="21">
        <f>IF(BQ7="",NA(),BQ7)</f>
        <v>49.05</v>
      </c>
      <c r="BR6" s="21">
        <f t="shared" ref="BR6:BZ6" si="8">IF(BR7="",NA(),BR7)</f>
        <v>49.65</v>
      </c>
      <c r="BS6" s="21">
        <f t="shared" si="8"/>
        <v>54.38</v>
      </c>
      <c r="BT6" s="21">
        <f t="shared" si="8"/>
        <v>49.69</v>
      </c>
      <c r="BU6" s="21">
        <f t="shared" si="8"/>
        <v>49.47</v>
      </c>
      <c r="BV6" s="21">
        <f t="shared" si="8"/>
        <v>72.260000000000005</v>
      </c>
      <c r="BW6" s="21">
        <f t="shared" si="8"/>
        <v>71.84</v>
      </c>
      <c r="BX6" s="21">
        <f t="shared" si="8"/>
        <v>82.88</v>
      </c>
      <c r="BY6" s="21">
        <f t="shared" si="8"/>
        <v>82.53</v>
      </c>
      <c r="BZ6" s="21">
        <f t="shared" si="8"/>
        <v>81.81</v>
      </c>
      <c r="CA6" s="20" t="str">
        <f>IF(CA7="","",IF(CA7="-","【-】","【"&amp;SUBSTITUTE(TEXT(CA7,"#,##0.00"),"-","△")&amp;"】"))</f>
        <v>【73.78】</v>
      </c>
      <c r="CB6" s="21">
        <f>IF(CB7="",NA(),CB7)</f>
        <v>152.55000000000001</v>
      </c>
      <c r="CC6" s="21">
        <f t="shared" ref="CC6:CK6" si="9">IF(CC7="",NA(),CC7)</f>
        <v>150</v>
      </c>
      <c r="CD6" s="21">
        <f t="shared" si="9"/>
        <v>136.99</v>
      </c>
      <c r="CE6" s="21">
        <f t="shared" si="9"/>
        <v>150</v>
      </c>
      <c r="CF6" s="21">
        <f t="shared" si="9"/>
        <v>150</v>
      </c>
      <c r="CG6" s="21">
        <f t="shared" si="9"/>
        <v>230.02</v>
      </c>
      <c r="CH6" s="21">
        <f t="shared" si="9"/>
        <v>228.47</v>
      </c>
      <c r="CI6" s="21">
        <f t="shared" si="9"/>
        <v>187.76</v>
      </c>
      <c r="CJ6" s="21">
        <f t="shared" si="9"/>
        <v>190.48</v>
      </c>
      <c r="CK6" s="21">
        <f t="shared" si="9"/>
        <v>193.59</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42.56</v>
      </c>
      <c r="CS6" s="21">
        <f t="shared" si="10"/>
        <v>42.47</v>
      </c>
      <c r="CT6" s="21">
        <f t="shared" si="10"/>
        <v>45.87</v>
      </c>
      <c r="CU6" s="21">
        <f t="shared" si="10"/>
        <v>44.24</v>
      </c>
      <c r="CV6" s="21">
        <f t="shared" si="10"/>
        <v>45.3</v>
      </c>
      <c r="CW6" s="20" t="str">
        <f>IF(CW7="","",IF(CW7="-","【-】","【"&amp;SUBSTITUTE(TEXT(CW7,"#,##0.00"),"-","△")&amp;"】"))</f>
        <v>【42.22】</v>
      </c>
      <c r="CX6" s="21">
        <f>IF(CX7="",NA(),CX7)</f>
        <v>99.89</v>
      </c>
      <c r="CY6" s="21">
        <f t="shared" ref="CY6:DG6" si="11">IF(CY7="",NA(),CY7)</f>
        <v>99.9</v>
      </c>
      <c r="CZ6" s="21">
        <f t="shared" si="11"/>
        <v>99.9</v>
      </c>
      <c r="DA6" s="21">
        <f t="shared" si="11"/>
        <v>99.9</v>
      </c>
      <c r="DB6" s="21">
        <f t="shared" si="11"/>
        <v>99.9</v>
      </c>
      <c r="DC6" s="21">
        <f t="shared" si="11"/>
        <v>83.32</v>
      </c>
      <c r="DD6" s="21">
        <f t="shared" si="11"/>
        <v>83.75</v>
      </c>
      <c r="DE6" s="21">
        <f t="shared" si="11"/>
        <v>87.65</v>
      </c>
      <c r="DF6" s="21">
        <f t="shared" si="11"/>
        <v>88.15</v>
      </c>
      <c r="DG6" s="21">
        <f t="shared" si="11"/>
        <v>88.37</v>
      </c>
      <c r="DH6" s="20" t="str">
        <f>IF(DH7="","",IF(DH7="-","【-】","【"&amp;SUBSTITUTE(TEXT(DH7,"#,##0.00"),"-","△")&amp;"】"))</f>
        <v>【85.67】</v>
      </c>
      <c r="DI6" s="21">
        <f>IF(DI7="",NA(),DI7)</f>
        <v>54.64</v>
      </c>
      <c r="DJ6" s="21">
        <f t="shared" ref="DJ6:DR6" si="12">IF(DJ7="",NA(),DJ7)</f>
        <v>58.62</v>
      </c>
      <c r="DK6" s="21">
        <f t="shared" si="12"/>
        <v>62.51</v>
      </c>
      <c r="DL6" s="21">
        <f t="shared" si="12"/>
        <v>66.16</v>
      </c>
      <c r="DM6" s="21">
        <f t="shared" si="12"/>
        <v>69.569999999999993</v>
      </c>
      <c r="DN6" s="21">
        <f t="shared" si="12"/>
        <v>24.68</v>
      </c>
      <c r="DO6" s="21">
        <f t="shared" si="12"/>
        <v>24.68</v>
      </c>
      <c r="DP6" s="21">
        <f t="shared" si="12"/>
        <v>29.24</v>
      </c>
      <c r="DQ6" s="21">
        <f t="shared" si="12"/>
        <v>31.73</v>
      </c>
      <c r="DR6" s="21">
        <f t="shared" si="12"/>
        <v>32.57</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0">
        <f t="shared" si="13"/>
        <v>0</v>
      </c>
      <c r="EB6" s="20">
        <f t="shared" si="13"/>
        <v>0</v>
      </c>
      <c r="EC6" s="21">
        <f t="shared" si="13"/>
        <v>0.04</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0.06</v>
      </c>
      <c r="EM6" s="21">
        <f t="shared" si="14"/>
        <v>0.27</v>
      </c>
      <c r="EN6" s="21">
        <f t="shared" si="14"/>
        <v>0.22</v>
      </c>
      <c r="EO6" s="20" t="str">
        <f>IF(EO7="","",IF(EO7="-","【-】","【"&amp;SUBSTITUTE(TEXT(EO7,"#,##0.00"),"-","△")&amp;"】"))</f>
        <v>【0.13】</v>
      </c>
    </row>
    <row r="7" spans="1:148" s="22" customFormat="1" x14ac:dyDescent="0.15">
      <c r="A7" s="14"/>
      <c r="B7" s="23">
        <v>2022</v>
      </c>
      <c r="C7" s="23">
        <v>281000</v>
      </c>
      <c r="D7" s="23">
        <v>46</v>
      </c>
      <c r="E7" s="23">
        <v>17</v>
      </c>
      <c r="F7" s="23">
        <v>4</v>
      </c>
      <c r="G7" s="23">
        <v>0</v>
      </c>
      <c r="H7" s="23" t="s">
        <v>96</v>
      </c>
      <c r="I7" s="23" t="s">
        <v>97</v>
      </c>
      <c r="J7" s="23" t="s">
        <v>98</v>
      </c>
      <c r="K7" s="23" t="s">
        <v>99</v>
      </c>
      <c r="L7" s="23" t="s">
        <v>100</v>
      </c>
      <c r="M7" s="23" t="s">
        <v>101</v>
      </c>
      <c r="N7" s="24" t="s">
        <v>102</v>
      </c>
      <c r="O7" s="24">
        <v>55.13</v>
      </c>
      <c r="P7" s="24">
        <v>1.02</v>
      </c>
      <c r="Q7" s="24">
        <v>100</v>
      </c>
      <c r="R7" s="24">
        <v>1760</v>
      </c>
      <c r="S7" s="24">
        <v>1510917</v>
      </c>
      <c r="T7" s="24">
        <v>557.04999999999995</v>
      </c>
      <c r="U7" s="24">
        <v>2712.35</v>
      </c>
      <c r="V7" s="24">
        <v>15299</v>
      </c>
      <c r="W7" s="24">
        <v>1.39</v>
      </c>
      <c r="X7" s="24">
        <v>11006.47</v>
      </c>
      <c r="Y7" s="24">
        <v>62.6</v>
      </c>
      <c r="Z7" s="24">
        <v>63.86</v>
      </c>
      <c r="AA7" s="24">
        <v>67.239999999999995</v>
      </c>
      <c r="AB7" s="24">
        <v>69.81</v>
      </c>
      <c r="AC7" s="24">
        <v>71.16</v>
      </c>
      <c r="AD7" s="24">
        <v>101.72</v>
      </c>
      <c r="AE7" s="24">
        <v>102.73</v>
      </c>
      <c r="AF7" s="24">
        <v>102.7</v>
      </c>
      <c r="AG7" s="24">
        <v>104.11</v>
      </c>
      <c r="AH7" s="24">
        <v>101.98</v>
      </c>
      <c r="AI7" s="24">
        <v>104.54</v>
      </c>
      <c r="AJ7" s="24">
        <v>0</v>
      </c>
      <c r="AK7" s="24">
        <v>172.14</v>
      </c>
      <c r="AL7" s="24">
        <v>319.98</v>
      </c>
      <c r="AM7" s="24">
        <v>450.62</v>
      </c>
      <c r="AN7" s="24">
        <v>583.5</v>
      </c>
      <c r="AO7" s="24">
        <v>112.88</v>
      </c>
      <c r="AP7" s="24">
        <v>94.97</v>
      </c>
      <c r="AQ7" s="24">
        <v>48.2</v>
      </c>
      <c r="AR7" s="24">
        <v>46.91</v>
      </c>
      <c r="AS7" s="24">
        <v>52.27</v>
      </c>
      <c r="AT7" s="24">
        <v>65.930000000000007</v>
      </c>
      <c r="AU7" s="24" t="s">
        <v>102</v>
      </c>
      <c r="AV7" s="24" t="s">
        <v>102</v>
      </c>
      <c r="AW7" s="24" t="s">
        <v>102</v>
      </c>
      <c r="AX7" s="24" t="s">
        <v>102</v>
      </c>
      <c r="AY7" s="24" t="s">
        <v>102</v>
      </c>
      <c r="AZ7" s="24">
        <v>49.18</v>
      </c>
      <c r="BA7" s="24">
        <v>47.72</v>
      </c>
      <c r="BB7" s="24">
        <v>46.85</v>
      </c>
      <c r="BC7" s="24">
        <v>44.35</v>
      </c>
      <c r="BD7" s="24">
        <v>41.51</v>
      </c>
      <c r="BE7" s="24">
        <v>44.25</v>
      </c>
      <c r="BF7" s="24">
        <v>4344.92</v>
      </c>
      <c r="BG7" s="24">
        <v>3907.31</v>
      </c>
      <c r="BH7" s="24">
        <v>3370.02</v>
      </c>
      <c r="BI7" s="24">
        <v>2859.9</v>
      </c>
      <c r="BJ7" s="24">
        <v>2430.2199999999998</v>
      </c>
      <c r="BK7" s="24">
        <v>1194.1500000000001</v>
      </c>
      <c r="BL7" s="24">
        <v>1206.79</v>
      </c>
      <c r="BM7" s="24">
        <v>1268.6300000000001</v>
      </c>
      <c r="BN7" s="24">
        <v>1283.69</v>
      </c>
      <c r="BO7" s="24">
        <v>1160.22</v>
      </c>
      <c r="BP7" s="24">
        <v>1182.1099999999999</v>
      </c>
      <c r="BQ7" s="24">
        <v>49.05</v>
      </c>
      <c r="BR7" s="24">
        <v>49.65</v>
      </c>
      <c r="BS7" s="24">
        <v>54.38</v>
      </c>
      <c r="BT7" s="24">
        <v>49.69</v>
      </c>
      <c r="BU7" s="24">
        <v>49.47</v>
      </c>
      <c r="BV7" s="24">
        <v>72.260000000000005</v>
      </c>
      <c r="BW7" s="24">
        <v>71.84</v>
      </c>
      <c r="BX7" s="24">
        <v>82.88</v>
      </c>
      <c r="BY7" s="24">
        <v>82.53</v>
      </c>
      <c r="BZ7" s="24">
        <v>81.81</v>
      </c>
      <c r="CA7" s="24">
        <v>73.78</v>
      </c>
      <c r="CB7" s="24">
        <v>152.55000000000001</v>
      </c>
      <c r="CC7" s="24">
        <v>150</v>
      </c>
      <c r="CD7" s="24">
        <v>136.99</v>
      </c>
      <c r="CE7" s="24">
        <v>150</v>
      </c>
      <c r="CF7" s="24">
        <v>150</v>
      </c>
      <c r="CG7" s="24">
        <v>230.02</v>
      </c>
      <c r="CH7" s="24">
        <v>228.47</v>
      </c>
      <c r="CI7" s="24">
        <v>187.76</v>
      </c>
      <c r="CJ7" s="24">
        <v>190.48</v>
      </c>
      <c r="CK7" s="24">
        <v>193.59</v>
      </c>
      <c r="CL7" s="24">
        <v>220.62</v>
      </c>
      <c r="CM7" s="24" t="s">
        <v>102</v>
      </c>
      <c r="CN7" s="24" t="s">
        <v>102</v>
      </c>
      <c r="CO7" s="24" t="s">
        <v>102</v>
      </c>
      <c r="CP7" s="24" t="s">
        <v>102</v>
      </c>
      <c r="CQ7" s="24" t="s">
        <v>102</v>
      </c>
      <c r="CR7" s="24">
        <v>42.56</v>
      </c>
      <c r="CS7" s="24">
        <v>42.47</v>
      </c>
      <c r="CT7" s="24">
        <v>45.87</v>
      </c>
      <c r="CU7" s="24">
        <v>44.24</v>
      </c>
      <c r="CV7" s="24">
        <v>45.3</v>
      </c>
      <c r="CW7" s="24">
        <v>42.22</v>
      </c>
      <c r="CX7" s="24">
        <v>99.89</v>
      </c>
      <c r="CY7" s="24">
        <v>99.9</v>
      </c>
      <c r="CZ7" s="24">
        <v>99.9</v>
      </c>
      <c r="DA7" s="24">
        <v>99.9</v>
      </c>
      <c r="DB7" s="24">
        <v>99.9</v>
      </c>
      <c r="DC7" s="24">
        <v>83.32</v>
      </c>
      <c r="DD7" s="24">
        <v>83.75</v>
      </c>
      <c r="DE7" s="24">
        <v>87.65</v>
      </c>
      <c r="DF7" s="24">
        <v>88.15</v>
      </c>
      <c r="DG7" s="24">
        <v>88.37</v>
      </c>
      <c r="DH7" s="24">
        <v>85.67</v>
      </c>
      <c r="DI7" s="24">
        <v>54.64</v>
      </c>
      <c r="DJ7" s="24">
        <v>58.62</v>
      </c>
      <c r="DK7" s="24">
        <v>62.51</v>
      </c>
      <c r="DL7" s="24">
        <v>66.16</v>
      </c>
      <c r="DM7" s="24">
        <v>69.569999999999993</v>
      </c>
      <c r="DN7" s="24">
        <v>24.68</v>
      </c>
      <c r="DO7" s="24">
        <v>24.68</v>
      </c>
      <c r="DP7" s="24">
        <v>29.24</v>
      </c>
      <c r="DQ7" s="24">
        <v>31.73</v>
      </c>
      <c r="DR7" s="24">
        <v>32.57</v>
      </c>
      <c r="DS7" s="24">
        <v>28</v>
      </c>
      <c r="DT7" s="24">
        <v>0</v>
      </c>
      <c r="DU7" s="24">
        <v>0</v>
      </c>
      <c r="DV7" s="24">
        <v>0</v>
      </c>
      <c r="DW7" s="24">
        <v>0</v>
      </c>
      <c r="DX7" s="24">
        <v>0</v>
      </c>
      <c r="DY7" s="24">
        <v>0.01</v>
      </c>
      <c r="DZ7" s="24">
        <v>8.6199999999999992</v>
      </c>
      <c r="EA7" s="24">
        <v>0</v>
      </c>
      <c r="EB7" s="24">
        <v>0</v>
      </c>
      <c r="EC7" s="24">
        <v>0.04</v>
      </c>
      <c r="ED7" s="24">
        <v>0.03</v>
      </c>
      <c r="EE7" s="24">
        <v>0</v>
      </c>
      <c r="EF7" s="24">
        <v>0</v>
      </c>
      <c r="EG7" s="24">
        <v>0</v>
      </c>
      <c r="EH7" s="24">
        <v>0</v>
      </c>
      <c r="EI7" s="24">
        <v>0</v>
      </c>
      <c r="EJ7" s="24">
        <v>0.13</v>
      </c>
      <c r="EK7" s="24">
        <v>0.36</v>
      </c>
      <c r="EL7" s="24">
        <v>0.06</v>
      </c>
      <c r="EM7" s="24">
        <v>0.27</v>
      </c>
      <c r="EN7" s="24">
        <v>0.22</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2023-12-12T00:57:08Z</dcterms:created>
  <dcterms:modified xsi:type="dcterms:W3CDTF">2024-01-23T07:10:16Z</dcterms:modified>
  <cp:category/>
</cp:coreProperties>
</file>