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2_建設局\07_道路計画課\02_計画係（自転車）\01_駐車場\01_令和５年度\02_照会回答・要望・依頼\03_決算・発注予定\29_公営企業に係る経営比較分析表（令和４年度決算）の分析等について\02_回答\"/>
    </mc:Choice>
  </mc:AlternateContent>
  <workbookProtection workbookAlgorithmName="SHA-512" workbookHashValue="+IM4vOet18frXxWvAZJ7+BXiBg6Jfm//jom3T4X3jM6nFwGozIa7IWOhj+Hu9lLZ8Cwdsuyi7Q+X/tBhEb3EbQ==" workbookSaltValue="lwDSPYe/FuKGFG60KHYq/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LT76" i="4"/>
  <c r="GQ51" i="4"/>
  <c r="LH30" i="4"/>
  <c r="BZ51" i="4"/>
  <c r="IE76" i="4"/>
  <c r="GQ30" i="4"/>
  <c r="BZ30" i="4"/>
  <c r="BG51" i="4"/>
  <c r="BG30" i="4"/>
  <c r="AV76" i="4"/>
  <c r="KO51" i="4"/>
  <c r="FX51" i="4"/>
  <c r="KO30" i="4"/>
  <c r="FX30" i="4"/>
  <c r="LE76" i="4"/>
  <c r="HP76" i="4"/>
  <c r="JV30" i="4"/>
  <c r="HA76" i="4"/>
  <c r="AN51" i="4"/>
  <c r="FE30" i="4"/>
  <c r="AN30" i="4"/>
  <c r="KP76" i="4"/>
  <c r="FE51" i="4"/>
  <c r="AG76" i="4"/>
  <c r="JV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<sst xmlns="http://schemas.openxmlformats.org/spreadsheetml/2006/main" count="278" uniqueCount="136">
  <si>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</si>
  <si>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</si>
  <si>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</si>
  <si>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</si>
  <si>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</si>
  <si>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</si>
  <si>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</si>
  <si>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</si>
  <si>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</si>
  <si>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</si>
  <si>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</si>
  <si>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</si>
  <si>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</si>
  <si>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</si>
  <si>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</si>
  <si>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</si>
  <si>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</si>
  <si>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</si>
  <si>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</si>
  <si>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</si>
  <si>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</si>
  <si>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</si>
  <si>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</si>
  <si>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</si>
  <si>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</si>
  <si>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</si>
  <si>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</si>
  <si>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</si>
  <si>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</si>
  <si>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</si>
  <si>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</si>
  <si>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</si>
  <si>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</si>
  <si>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</si>
  <si>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</si>
  <si>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</si>
  <si>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</si>
  <si>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</si>
  <si>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</si>
  <si>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</si>
  <si>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</si>
  <si>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</si>
  <si>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</si>
  <si>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</si>
  <si>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</si>
  <si>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</si>
  <si>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</si>
  <si>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</si>
  <si>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</si>
  <si>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</si>
  <si>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</si>
  <si>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</si>
  <si>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</si>
  <si>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</si>
  <si>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</si>
  <si>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</si>
  <si>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</si>
  <si>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</si>
  <si>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</si>
  <si>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</si>
  <si>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</si>
  <si>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</si>
  <si>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</si>
  <si>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</si>
  <si>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</si>
  <si>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</si>
  <si>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</si>
  <si>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</si>
  <si>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</si>
  <si>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</si>
  <si>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</si>
  <si>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</si>
  <si>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</si>
  <si>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</si>
  <si>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</si>
  <si>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</si>
  <si>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</si>
  <si>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</si>
  <si>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</si>
  <si>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</si>
  <si>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</si>
  <si>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</si>
  <si>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</si>
  <si>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</si>
  <si>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</si>
  <si>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</si>
  <si>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</si>
  <si>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</si>
  <si>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</si>
  <si>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</si>
  <si>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</si>
  <si>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</si>
  <si>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</si>
  <si>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</si>
  <si>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</si>
  <si>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</si>
  <si>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</si>
  <si>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</si>
  <si>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</si>
  <si>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</si>
  <si>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</si>
  <si>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</si>
  <si>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</si>
  <si>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</si>
  <si>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</si>
  <si>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</si>
  <si>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</si>
  <si>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</si>
  <si>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</si>
  <si>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</si>
  <si>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</si>
  <si>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</si>
  <si>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</si>
  <si>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</si>
  <si>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</si>
  <si>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花隈駐車場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</si>
  <si>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</si>
  <si>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</si>
  <si>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</si>
  <si>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</si>
  <si>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</si>
  <si>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</si>
  <si>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</si>
  <si>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</si>
  <si>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</si>
  <si>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</si>
  <si>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</si>
  <si>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</si>
  <si>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</si>
  <si>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</si>
  <si>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</si>
  <si>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</si>
  <si>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①収益的収支比率は前年度より大きく減少したが、5年連続で100%を上回る黒字である。
④売上高GOP、⑤EBITDAは前年度より減少したが、類似施設の平均値を大きく上回った。
</t>
    <rPh sb="14" eb="15">
      <t>オオ</t>
    </rPh>
    <rPh sb="17" eb="19">
      <t>ゲンショウ</t>
    </rPh>
    <rPh sb="24" eb="25">
      <t>ネン</t>
    </rPh>
    <rPh sb="25" eb="27">
      <t>レンゾク</t>
    </rPh>
    <rPh sb="64" eb="66">
      <t>ゲンショウ</t>
    </rPh>
    <phoneticPr fontId="5"/>
  </si>
  <si>
    <t>⑧設備投資見込額は、計画的な設備修繕のため昨年度より増加したが、引き続き必要な設備更新に対する投資を計画的に実施していく。
⑩企業債残高対料金収入比率は、平成30年度より0である。</t>
    <rPh sb="10" eb="13">
      <t>ケイカクテキ</t>
    </rPh>
    <rPh sb="14" eb="16">
      <t>セツビ</t>
    </rPh>
    <rPh sb="16" eb="18">
      <t>シュウゼン</t>
    </rPh>
    <rPh sb="21" eb="24">
      <t>サクネンド</t>
    </rPh>
    <rPh sb="26" eb="28">
      <t>ゾウカ</t>
    </rPh>
    <phoneticPr fontId="5"/>
  </si>
  <si>
    <t>⑪稼働率は前年度より微増した。類似施設の平均値を下回っているが、その理由としては、通勤目的の利用が高いなど１台あたりの駐車時間が長いことが考えられる。</t>
    <rPh sb="5" eb="6">
      <t>ゼン</t>
    </rPh>
    <rPh sb="6" eb="7">
      <t>ネン</t>
    </rPh>
    <rPh sb="7" eb="8">
      <t>ド</t>
    </rPh>
    <rPh sb="10" eb="12">
      <t>ビゾウ</t>
    </rPh>
    <phoneticPr fontId="5"/>
  </si>
  <si>
    <t>稼働率は高くないが、収益などの指標は好調であることから、健全な経営状態だといえる。ただし、設備の老朽化が進んでいることから、引き続き設備投資の見込み額は増加する予定である。今後も収益の増加及び安定化を目指していく。</t>
    <rPh sb="10" eb="12">
      <t>シュウエキ</t>
    </rPh>
    <rPh sb="15" eb="17">
      <t>シヒョウ</t>
    </rPh>
    <rPh sb="18" eb="20">
      <t>コウチョウ</t>
    </rPh>
    <rPh sb="86" eb="88">
      <t>コンゴ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</si>
</sst>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 applyProtection="1">
      <alignment horizontal="left" vertical="top" shrinkToFit="1"/>
      <protection hidden="1"/>
    </xf>
    <xf numFmtId="0" fontId="8" fillId="0" borderId="7" xfId="0" applyFont="1" applyBorder="1" applyAlignment="1" applyProtection="1">
      <alignment horizontal="left" vertical="top" shrinkToFit="1"/>
      <protection hidden="1"/>
    </xf>
    <xf numFmtId="0" fontId="8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115.8</c:v>
                </c:pt>
                <c:pt idx="1">
                  <c:v>250.7</c:v>
                </c:pt>
                <c:pt idx="2">
                  <c:v>196</c:v>
                </c:pt>
                <c:pt idx="3">
                  <c:v>250</c:v>
                </c:pt>
                <c:pt idx="4">
                  <c:v>189.8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9-48E7-8603-517616AB4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9-48E7-8603-517616AB4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6BB-B394-91E074A9F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93-46BB-B394-91E074A9F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49D-46BA-9909-0CD2C1755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D-46BA-9909-0CD2C1755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66D-4435-BE77-C14827CCC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D-4435-BE77-C14827CCC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2-41D1-8046-CFEC1E75B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2-41D1-8046-CFEC1E75B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4-40F4-9E1E-98E61985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4-40F4-9E1E-98E61985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141.1</c:v>
                </c:pt>
                <c:pt idx="1">
                  <c:v>134.5</c:v>
                </c:pt>
                <c:pt idx="2">
                  <c:v>106.6</c:v>
                </c:pt>
                <c:pt idx="3">
                  <c:v>114.3</c:v>
                </c:pt>
                <c:pt idx="4">
                  <c:v>119.8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6-4EE5-B663-2ABCB237C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6-4EE5-B663-2ABCB237C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34</c:v>
                </c:pt>
                <c:pt idx="1">
                  <c:v>60.1</c:v>
                </c:pt>
                <c:pt idx="2">
                  <c:v>49</c:v>
                </c:pt>
                <c:pt idx="3">
                  <c:v>50.6</c:v>
                </c:pt>
                <c:pt idx="4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A95-B488-8959FA1DE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4-4A95-B488-8959FA1DE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32264</c:v>
                </c:pt>
                <c:pt idx="1">
                  <c:v>54143</c:v>
                </c:pt>
                <c:pt idx="2">
                  <c:v>35362</c:v>
                </c:pt>
                <c:pt idx="3">
                  <c:v>56192</c:v>
                </c:pt>
                <c:pt idx="4">
                  <c:v>38678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3-4CC6-AB13-F4A3DC147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3-4CC6-AB13-F4A3DC147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R51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兵庫県神戸市　花隈駐車場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8977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54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258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115.8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250.7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196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250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189.8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141.1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134.5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106.6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114.3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119.8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123.6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121.8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111.3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158.80000000000001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120.9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11.2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6.5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8.6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7.6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184.2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184.2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153.80000000000001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163.5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178.3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34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60.1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49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50.6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47.3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32264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54143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35362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56192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38678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103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654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2466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8.9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2.2000000000000002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-81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-25.1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-18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18961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16100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4836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37213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17293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188924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178.3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163.69999999999999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88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77.3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51.8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kVt6wygp5++P9LfRA+Nx2f5gAKxQIHpAV/CnI81RYHLudLEyuN/H5W9Vyva6L84DgVzWKr53xPDZcZW0UqJNQ==" saltValue="/6gMPVH1gPYtlrZpAsTFY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103</v>
      </c>
      <c r="AW5" s="47" t="s">
        <v>104</v>
      </c>
      <c r="AX5" s="47" t="s">
        <v>92</v>
      </c>
      <c r="AY5" s="47" t="s">
        <v>102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103</v>
      </c>
      <c r="BH5" s="47" t="s">
        <v>104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103</v>
      </c>
      <c r="BS5" s="47" t="s">
        <v>104</v>
      </c>
      <c r="BT5" s="47" t="s">
        <v>92</v>
      </c>
      <c r="BU5" s="47" t="s">
        <v>105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106</v>
      </c>
      <c r="CC5" s="47" t="s">
        <v>107</v>
      </c>
      <c r="CD5" s="47" t="s">
        <v>104</v>
      </c>
      <c r="CE5" s="47" t="s">
        <v>92</v>
      </c>
      <c r="CF5" s="47" t="s">
        <v>102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103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106</v>
      </c>
      <c r="DA5" s="47" t="s">
        <v>90</v>
      </c>
      <c r="DB5" s="47" t="s">
        <v>104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104</v>
      </c>
      <c r="DN5" s="47" t="s">
        <v>108</v>
      </c>
      <c r="DO5" s="47" t="s">
        <v>102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109</v>
      </c>
      <c r="B6" s="48">
        <f>B8</f>
        <v>2022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兵庫県神戸市</v>
      </c>
      <c r="I6" s="48" t="str">
        <f t="shared" si="1"/>
        <v>花隈駐車場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54</v>
      </c>
      <c r="S6" s="50" t="str">
        <f t="shared" si="1"/>
        <v>駅</v>
      </c>
      <c r="T6" s="50" t="str">
        <f t="shared" si="1"/>
        <v>無</v>
      </c>
      <c r="U6" s="51">
        <f t="shared" si="1"/>
        <v>8977</v>
      </c>
      <c r="V6" s="51">
        <f t="shared" si="1"/>
        <v>258</v>
      </c>
      <c r="W6" s="51">
        <f t="shared" si="1"/>
        <v>400</v>
      </c>
      <c r="X6" s="50" t="str">
        <f t="shared" si="1"/>
        <v>代行制</v>
      </c>
      <c r="Y6" s="52">
        <f>IF(Y8="-",NA(),Y8)</f>
        <v>115.8</v>
      </c>
      <c r="Z6" s="52">
        <f t="shared" ref="Z6:AH6" si="2">IF(Z8="-",NA(),Z8)</f>
        <v>250.7</v>
      </c>
      <c r="AA6" s="52">
        <f t="shared" si="2"/>
        <v>196</v>
      </c>
      <c r="AB6" s="52">
        <f t="shared" si="2"/>
        <v>250</v>
      </c>
      <c r="AC6" s="52">
        <f t="shared" si="2"/>
        <v>189.8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34</v>
      </c>
      <c r="BG6" s="52">
        <f t="shared" ref="BG6:BO6" si="5">IF(BG8="-",NA(),BG8)</f>
        <v>60.1</v>
      </c>
      <c r="BH6" s="52">
        <f t="shared" si="5"/>
        <v>49</v>
      </c>
      <c r="BI6" s="52">
        <f t="shared" si="5"/>
        <v>50.6</v>
      </c>
      <c r="BJ6" s="52">
        <f t="shared" si="5"/>
        <v>47.3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32264</v>
      </c>
      <c r="BR6" s="53">
        <f t="shared" ref="BR6:BZ6" si="6">IF(BR8="-",NA(),BR8)</f>
        <v>54143</v>
      </c>
      <c r="BS6" s="53">
        <f t="shared" si="6"/>
        <v>35362</v>
      </c>
      <c r="BT6" s="53">
        <f t="shared" si="6"/>
        <v>56192</v>
      </c>
      <c r="BU6" s="53">
        <f t="shared" si="6"/>
        <v>38678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0</v>
      </c>
      <c r="CN6" s="51">
        <f t="shared" si="7"/>
        <v>188924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141.1</v>
      </c>
      <c r="DL6" s="52">
        <f t="shared" ref="DL6:DT6" si="9">IF(DL8="-",NA(),DL8)</f>
        <v>134.5</v>
      </c>
      <c r="DM6" s="52">
        <f t="shared" si="9"/>
        <v>106.6</v>
      </c>
      <c r="DN6" s="52">
        <f t="shared" si="9"/>
        <v>114.3</v>
      </c>
      <c r="DO6" s="52">
        <f t="shared" si="9"/>
        <v>119.8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112</v>
      </c>
      <c r="B7" s="48">
        <f t="shared" ref="B7:X7" si="10">B8</f>
        <v>2022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兵庫県　神戸市</v>
      </c>
      <c r="I7" s="48" t="str">
        <f t="shared" si="10"/>
        <v>花隈駐車場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54</v>
      </c>
      <c r="S7" s="50" t="str">
        <f t="shared" si="10"/>
        <v>駅</v>
      </c>
      <c r="T7" s="50" t="str">
        <f t="shared" si="10"/>
        <v>無</v>
      </c>
      <c r="U7" s="51">
        <f t="shared" si="10"/>
        <v>8977</v>
      </c>
      <c r="V7" s="51">
        <f t="shared" si="10"/>
        <v>258</v>
      </c>
      <c r="W7" s="51">
        <f t="shared" si="10"/>
        <v>400</v>
      </c>
      <c r="X7" s="50" t="str">
        <f t="shared" si="10"/>
        <v>代行制</v>
      </c>
      <c r="Y7" s="52">
        <f>Y8</f>
        <v>115.8</v>
      </c>
      <c r="Z7" s="52">
        <f t="shared" ref="Z7:AH7" si="11">Z8</f>
        <v>250.7</v>
      </c>
      <c r="AA7" s="52">
        <f t="shared" si="11"/>
        <v>196</v>
      </c>
      <c r="AB7" s="52">
        <f t="shared" si="11"/>
        <v>250</v>
      </c>
      <c r="AC7" s="52">
        <f t="shared" si="11"/>
        <v>189.8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34</v>
      </c>
      <c r="BG7" s="52">
        <f t="shared" ref="BG7:BO7" si="14">BG8</f>
        <v>60.1</v>
      </c>
      <c r="BH7" s="52">
        <f t="shared" si="14"/>
        <v>49</v>
      </c>
      <c r="BI7" s="52">
        <f t="shared" si="14"/>
        <v>50.6</v>
      </c>
      <c r="BJ7" s="52">
        <f t="shared" si="14"/>
        <v>47.3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32264</v>
      </c>
      <c r="BR7" s="53">
        <f t="shared" ref="BR7:BZ7" si="15">BR8</f>
        <v>54143</v>
      </c>
      <c r="BS7" s="53">
        <f t="shared" si="15"/>
        <v>35362</v>
      </c>
      <c r="BT7" s="53">
        <f t="shared" si="15"/>
        <v>56192</v>
      </c>
      <c r="BU7" s="53">
        <f t="shared" si="15"/>
        <v>38678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110</v>
      </c>
      <c r="CL7" s="49"/>
      <c r="CM7" s="51">
        <f>CM8</f>
        <v>0</v>
      </c>
      <c r="CN7" s="51">
        <f>CN8</f>
        <v>188924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141.1</v>
      </c>
      <c r="DL7" s="52">
        <f t="shared" ref="DL7:DT7" si="17">DL8</f>
        <v>134.5</v>
      </c>
      <c r="DM7" s="52">
        <f t="shared" si="17"/>
        <v>106.6</v>
      </c>
      <c r="DN7" s="52">
        <f t="shared" si="17"/>
        <v>114.3</v>
      </c>
      <c r="DO7" s="52">
        <f t="shared" si="17"/>
        <v>119.8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15">
      <c r="A8" s="37"/>
      <c r="B8" s="55">
        <v>2022</v>
      </c>
      <c r="C8" s="55">
        <v>281000</v>
      </c>
      <c r="D8" s="55">
        <v>47</v>
      </c>
      <c r="E8" s="55">
        <v>14</v>
      </c>
      <c r="F8" s="55">
        <v>0</v>
      </c>
      <c r="G8" s="55">
        <v>2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54</v>
      </c>
      <c r="S8" s="57" t="s">
        <v>124</v>
      </c>
      <c r="T8" s="57" t="s">
        <v>125</v>
      </c>
      <c r="U8" s="58">
        <v>8977</v>
      </c>
      <c r="V8" s="58">
        <v>258</v>
      </c>
      <c r="W8" s="58">
        <v>400</v>
      </c>
      <c r="X8" s="57" t="s">
        <v>126</v>
      </c>
      <c r="Y8" s="59">
        <v>115.8</v>
      </c>
      <c r="Z8" s="59">
        <v>250.7</v>
      </c>
      <c r="AA8" s="59">
        <v>196</v>
      </c>
      <c r="AB8" s="59">
        <v>250</v>
      </c>
      <c r="AC8" s="59">
        <v>189.8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34</v>
      </c>
      <c r="BG8" s="59">
        <v>60.1</v>
      </c>
      <c r="BH8" s="59">
        <v>49</v>
      </c>
      <c r="BI8" s="59">
        <v>50.6</v>
      </c>
      <c r="BJ8" s="59">
        <v>47.3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32264</v>
      </c>
      <c r="BR8" s="60">
        <v>54143</v>
      </c>
      <c r="BS8" s="60">
        <v>35362</v>
      </c>
      <c r="BT8" s="61">
        <v>56192</v>
      </c>
      <c r="BU8" s="61">
        <v>38678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0</v>
      </c>
      <c r="CN8" s="58">
        <v>188924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141.1</v>
      </c>
      <c r="DL8" s="59">
        <v>134.5</v>
      </c>
      <c r="DM8" s="59">
        <v>106.6</v>
      </c>
      <c r="DN8" s="59">
        <v>114.3</v>
      </c>
      <c r="DO8" s="59">
        <v>119.8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2024-01-11T00:13:02Z</dcterms:created>
  <dcterms:modified xsi:type="dcterms:W3CDTF">2024-01-26T06:05:19Z</dcterms:modified>
  <cp:category/>
</cp:coreProperties>
</file>