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2_建設局\07_道路計画課\02_計画係（自転車）\01_駐車場\01_令和５年度\02_照会回答・要望・依頼\03_決算・発注予定\29_公営企業に係る経営比較分析表（令和４年度決算）の分析等について\02_回答\"/>
    </mc:Choice>
  </mc:AlternateContent>
  <workbookProtection workbookAlgorithmName="SHA-512" workbookHashValue="h7y2ffWIvF+ojc+hLYBqqZdRmFOUuDJ0FR2RLDz8HbJKI2aFsqgaqzgINM78J9YZ3fww0i9Eo91wj+B5WWOGfQ==" workbookSaltValue="3e66nkTXvVXDkz51pBpzz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CS30" i="4"/>
  <c r="IT76" i="4"/>
  <c r="CS51" i="4"/>
  <c r="HJ30" i="4"/>
  <c r="BZ76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BG30" i="4"/>
  <c r="LE76" i="4"/>
  <c r="BG51" i="4"/>
  <c r="AV76" i="4"/>
  <c r="KO51" i="4"/>
  <c r="KO30" i="4"/>
  <c r="HP76" i="4"/>
  <c r="FX30" i="4"/>
  <c r="FX51" i="4"/>
  <c r="JV30" i="4"/>
  <c r="HA76" i="4"/>
  <c r="AN51" i="4"/>
  <c r="FE30" i="4"/>
  <c r="AN30" i="4"/>
  <c r="AG76" i="4"/>
  <c r="JV51" i="4"/>
  <c r="KP76" i="4"/>
  <c r="FE51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<sst xmlns="http://schemas.openxmlformats.org/spreadsheetml/2006/main" count="278" uniqueCount="132">
  <si>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</si>
  <si>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</si>
  <si>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</si>
  <si>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</si>
  <si>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</si>
  <si>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</si>
  <si>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</si>
  <si>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</si>
  <si>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</si>
  <si>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</si>
  <si>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</si>
  <si>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</si>
  <si>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</si>
  <si>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</si>
  <si>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</si>
  <si>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</si>
  <si>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</si>
  <si>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</si>
  <si>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</si>
  <si>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</si>
  <si>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</si>
  <si>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</si>
  <si>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</si>
  <si>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</si>
  <si>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</si>
  <si>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</si>
  <si>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</si>
  <si>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</si>
  <si>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</si>
  <si>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</si>
  <si>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</si>
  <si>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</si>
  <si>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</si>
  <si>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</si>
  <si>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</si>
  <si>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</si>
  <si>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</si>
  <si>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</si>
  <si>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</si>
  <si>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</si>
  <si>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</si>
  <si>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</si>
  <si>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</si>
  <si>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</si>
  <si>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</si>
  <si>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</si>
  <si>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</si>
  <si>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</si>
  <si>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</si>
  <si>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</si>
  <si>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</si>
  <si>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</si>
  <si>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</si>
  <si>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</si>
  <si>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</si>
  <si>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</si>
  <si>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</si>
  <si>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</si>
  <si>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</si>
  <si>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</si>
  <si>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</si>
  <si>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</si>
  <si>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</si>
  <si>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</si>
  <si>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</si>
  <si>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</si>
  <si>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</si>
  <si>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</si>
  <si>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</si>
  <si>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</si>
  <si>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</si>
  <si>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</si>
  <si>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</si>
  <si>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</si>
  <si>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</si>
  <si>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</si>
  <si>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</si>
  <si>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</si>
  <si>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</si>
  <si>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</si>
  <si>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</si>
  <si>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</si>
  <si>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</si>
  <si>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</si>
  <si>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</si>
  <si>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</si>
  <si>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</si>
  <si>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</si>
  <si>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</si>
  <si>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</si>
  <si>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</si>
  <si>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</si>
  <si>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</si>
  <si>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</si>
  <si>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</si>
  <si>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</si>
  <si>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</si>
  <si>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</si>
  <si>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</si>
  <si>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</si>
  <si>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</si>
  <si>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</si>
  <si>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</si>
  <si>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</si>
  <si>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</si>
  <si>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</si>
  <si>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</si>
  <si>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</si>
  <si>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</si>
  <si>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</si>
  <si>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</si>
  <si>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三宮第２駐車場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</si>
  <si>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</si>
  <si>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</si>
  <si>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</si>
  <si>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</si>
  <si>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</si>
  <si>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</si>
  <si>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</si>
  <si>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</si>
  <si>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</si>
  <si>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</si>
  <si>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</si>
  <si>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</si>
  <si>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</si>
  <si>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</si>
  <si>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</si>
  <si>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</si>
  <si>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①収益的収支比率は前年度から増加し、類似施設の平均を上回った。
④売上高GOP比率、⑤EBITDAは前年度から増加しており、類似施設の平均値を大きく上回った。
三宮・三宮第２は一体で運営されており、健全な経営状態といえる。</t>
    <rPh sb="80" eb="82">
      <t>サンノミヤ</t>
    </rPh>
    <rPh sb="83" eb="85">
      <t>サンノミヤ</t>
    </rPh>
    <rPh sb="99" eb="101">
      <t>ケンゼン</t>
    </rPh>
    <phoneticPr fontId="5"/>
  </si>
  <si>
    <t>⑧設備投資見込額は駐車場の規模が大きいこと、供用開始から50年以上経過していることから昨年度より増加した。引き続き必要な設備更新に対する投資を計画的に実施していく。
⑩企業債残高対料金収入比率は平成29年度より0である。</t>
    <phoneticPr fontId="5"/>
  </si>
  <si>
    <t>⑪稼働率は前年度よりも増加したが、平均を下回った。</t>
    <rPh sb="5" eb="6">
      <t>ゼン</t>
    </rPh>
    <rPh sb="6" eb="7">
      <t>ネン</t>
    </rPh>
    <rPh sb="7" eb="8">
      <t>ド</t>
    </rPh>
    <rPh sb="11" eb="13">
      <t>ゾウカ</t>
    </rPh>
    <rPh sb="17" eb="19">
      <t>ヘイキン</t>
    </rPh>
    <rPh sb="20" eb="22">
      <t>シタマワ</t>
    </rPh>
    <phoneticPr fontId="5"/>
  </si>
  <si>
    <t>都心部の駐車場であり、市営駐車場事業全体に与える影響は大きい。新型コロナ感染症の影響が軽微となり、事業収益の回復が見られる。令和4年度に自動二輪車の駐車枠を大幅に増設したことから、今後の収益の改善が見込まれる。ただし、設備の老朽化が進んでいることから、引き続き設備投資の見込み額は増加する予定である。都心三宮再整備に伴う周辺土地利用環境の変化も踏まえ、収益の増加及び安定化を目指していく。</t>
    <rPh sb="31" eb="33">
      <t>シンガタ</t>
    </rPh>
    <rPh sb="36" eb="39">
      <t>カンセンショウ</t>
    </rPh>
    <rPh sb="40" eb="42">
      <t>エイキョウ</t>
    </rPh>
    <rPh sb="43" eb="45">
      <t>ケイビ</t>
    </rPh>
    <rPh sb="49" eb="51">
      <t>ジギョウ</t>
    </rPh>
    <rPh sb="51" eb="53">
      <t>シュウエキ</t>
    </rPh>
    <rPh sb="54" eb="56">
      <t>カイフク</t>
    </rPh>
    <rPh sb="57" eb="58">
      <t>ミ</t>
    </rPh>
    <rPh sb="62" eb="64">
      <t>レイワ</t>
    </rPh>
    <rPh sb="65" eb="67">
      <t>ネンド</t>
    </rPh>
    <rPh sb="68" eb="73">
      <t>ジドウニリンシャ</t>
    </rPh>
    <rPh sb="74" eb="77">
      <t>チュウシャワク</t>
    </rPh>
    <rPh sb="78" eb="80">
      <t>オオハバ</t>
    </rPh>
    <rPh sb="81" eb="83">
      <t>ゾウセツ</t>
    </rPh>
    <rPh sb="90" eb="92">
      <t>コンゴ</t>
    </rPh>
    <rPh sb="93" eb="95">
      <t>シュウエキ</t>
    </rPh>
    <rPh sb="96" eb="98">
      <t>カイゼン</t>
    </rPh>
    <rPh sb="99" eb="101">
      <t>ミコ</t>
    </rPh>
    <rPh sb="109" eb="111">
      <t>セツビ</t>
    </rPh>
    <rPh sb="112" eb="115">
      <t>ロウキュウカ</t>
    </rPh>
    <rPh sb="116" eb="117">
      <t>スス</t>
    </rPh>
    <rPh sb="126" eb="127">
      <t>ヒ</t>
    </rPh>
    <rPh sb="128" eb="129">
      <t>ツヅ</t>
    </rPh>
    <rPh sb="130" eb="134">
      <t>セツビトウシ</t>
    </rPh>
    <rPh sb="135" eb="137">
      <t>ミコ</t>
    </rPh>
    <rPh sb="138" eb="139">
      <t>ガク</t>
    </rPh>
    <rPh sb="140" eb="142">
      <t>ゾウカ</t>
    </rPh>
    <rPh sb="144" eb="146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</si>
</sst>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247.6</c:v>
                </c:pt>
                <c:pt idx="1">
                  <c:v>114.9</c:v>
                </c:pt>
                <c:pt idx="2">
                  <c:v>152.80000000000001</c:v>
                </c:pt>
                <c:pt idx="3">
                  <c:v>177.8</c:v>
                </c:pt>
                <c:pt idx="4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C-418B-82F7-A2DB47F4A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150.30000000000001</c:v>
                </c:pt>
                <c:pt idx="1">
                  <c:v>136.1</c:v>
                </c:pt>
                <c:pt idx="2">
                  <c:v>127.8</c:v>
                </c:pt>
                <c:pt idx="3">
                  <c:v>146.5</c:v>
                </c:pt>
                <c:pt idx="4">
                  <c:v>142.69999999999999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6C-418B-82F7-A2DB47F4A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4-4A43-8B0F-FF1E0B4BB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108.2</c:v>
                </c:pt>
                <c:pt idx="1">
                  <c:v>117.1</c:v>
                </c:pt>
                <c:pt idx="2">
                  <c:v>145.19999999999999</c:v>
                </c:pt>
                <c:pt idx="3">
                  <c:v>219.9</c:v>
                </c:pt>
                <c:pt idx="4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24-4A43-8B0F-FF1E0B4BB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D26-4DDE-A036-F1D16BD23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6-4DDE-A036-F1D16BD23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9EE-4CEC-B6D3-2AAF1C903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E-4CEC-B6D3-2AAF1C903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D-49CC-A496-A62AD255F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4.0999999999999996</c:v>
                </c:pt>
                <c:pt idx="2">
                  <c:v>6.6</c:v>
                </c:pt>
                <c:pt idx="3">
                  <c:v>5.5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D-49CC-A496-A62AD255F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D-4771-ABD4-13DD72DC1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67</c:v>
                </c:pt>
                <c:pt idx="3">
                  <c:v>56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4D-4771-ABD4-13DD72DC1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153.80000000000001</c:v>
                </c:pt>
                <c:pt idx="1">
                  <c:v>147.30000000000001</c:v>
                </c:pt>
                <c:pt idx="2">
                  <c:v>123.5</c:v>
                </c:pt>
                <c:pt idx="3">
                  <c:v>133.69999999999999</c:v>
                </c:pt>
                <c:pt idx="4">
                  <c:v>135.6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6-49C4-A454-9B3195EE2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161.5</c:v>
                </c:pt>
                <c:pt idx="1">
                  <c:v>156.5</c:v>
                </c:pt>
                <c:pt idx="2">
                  <c:v>131</c:v>
                </c:pt>
                <c:pt idx="3">
                  <c:v>136.80000000000001</c:v>
                </c:pt>
                <c:pt idx="4">
                  <c:v>145.1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6-49C4-A454-9B3195EE2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13</c:v>
                </c:pt>
                <c:pt idx="2">
                  <c:v>34.5</c:v>
                </c:pt>
                <c:pt idx="3">
                  <c:v>43.7</c:v>
                </c:pt>
                <c:pt idx="4">
                  <c:v>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9-432B-8BDB-006DF0580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-0.1</c:v>
                </c:pt>
                <c:pt idx="1">
                  <c:v>-9.8000000000000007</c:v>
                </c:pt>
                <c:pt idx="2">
                  <c:v>-25.9</c:v>
                </c:pt>
                <c:pt idx="3">
                  <c:v>-24.6</c:v>
                </c:pt>
                <c:pt idx="4">
                  <c:v>-29.2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9-432B-8BDB-006DF0580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129766</c:v>
                </c:pt>
                <c:pt idx="1">
                  <c:v>28136</c:v>
                </c:pt>
                <c:pt idx="2">
                  <c:v>59537</c:v>
                </c:pt>
                <c:pt idx="3">
                  <c:v>87969</c:v>
                </c:pt>
                <c:pt idx="4">
                  <c:v>96522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C-4233-B52E-5848231B5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16973</c:v>
                </c:pt>
                <c:pt idx="1">
                  <c:v>5206</c:v>
                </c:pt>
                <c:pt idx="2">
                  <c:v>2220</c:v>
                </c:pt>
                <c:pt idx="3">
                  <c:v>3097</c:v>
                </c:pt>
                <c:pt idx="4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C-4233-B52E-5848231B5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LA44" zoomScale="90" zoomScaleNormal="9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兵庫県神戸市　三宮第２駐車場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19348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118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49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519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400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247.6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114.9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152.80000000000001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177.8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184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153.80000000000001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147.30000000000001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123.5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133.69999999999999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135.6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150.30000000000001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136.1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127.8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146.5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142.69999999999999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4.0999999999999996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6.6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5.5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4.0999999999999996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161.5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156.5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131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136.80000000000001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145.1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43" t="s">
        <v>130</v>
      </c>
      <c r="NE49" s="144"/>
      <c r="NF49" s="144"/>
      <c r="NG49" s="144"/>
      <c r="NH49" s="144"/>
      <c r="NI49" s="144"/>
      <c r="NJ49" s="144"/>
      <c r="NK49" s="144"/>
      <c r="NL49" s="144"/>
      <c r="NM49" s="144"/>
      <c r="NN49" s="144"/>
      <c r="NO49" s="144"/>
      <c r="NP49" s="144"/>
      <c r="NQ49" s="144"/>
      <c r="NR49" s="145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43"/>
      <c r="NE50" s="144"/>
      <c r="NF50" s="144"/>
      <c r="NG50" s="144"/>
      <c r="NH50" s="144"/>
      <c r="NI50" s="144"/>
      <c r="NJ50" s="144"/>
      <c r="NK50" s="144"/>
      <c r="NL50" s="144"/>
      <c r="NM50" s="144"/>
      <c r="NN50" s="144"/>
      <c r="NO50" s="144"/>
      <c r="NP50" s="144"/>
      <c r="NQ50" s="144"/>
      <c r="NR50" s="145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43"/>
      <c r="NE51" s="144"/>
      <c r="NF51" s="144"/>
      <c r="NG51" s="144"/>
      <c r="NH51" s="144"/>
      <c r="NI51" s="144"/>
      <c r="NJ51" s="144"/>
      <c r="NK51" s="144"/>
      <c r="NL51" s="144"/>
      <c r="NM51" s="144"/>
      <c r="NN51" s="144"/>
      <c r="NO51" s="144"/>
      <c r="NP51" s="144"/>
      <c r="NQ51" s="144"/>
      <c r="NR51" s="145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17">
        <f>データ!AU7</f>
        <v>0</v>
      </c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>
        <f>データ!AV7</f>
        <v>0</v>
      </c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>
        <f>データ!AW7</f>
        <v>0</v>
      </c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>
        <f>データ!AX7</f>
        <v>0</v>
      </c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>
        <f>データ!AY7</f>
        <v>0</v>
      </c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59.6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13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34.5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43.7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45.6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17">
        <f>データ!BQ7</f>
        <v>129766</v>
      </c>
      <c r="JD52" s="117"/>
      <c r="JE52" s="117"/>
      <c r="JF52" s="117"/>
      <c r="JG52" s="117"/>
      <c r="JH52" s="117"/>
      <c r="JI52" s="117"/>
      <c r="JJ52" s="117"/>
      <c r="JK52" s="117"/>
      <c r="JL52" s="117"/>
      <c r="JM52" s="117"/>
      <c r="JN52" s="117"/>
      <c r="JO52" s="117"/>
      <c r="JP52" s="117"/>
      <c r="JQ52" s="117"/>
      <c r="JR52" s="117"/>
      <c r="JS52" s="117"/>
      <c r="JT52" s="117"/>
      <c r="JU52" s="117"/>
      <c r="JV52" s="117">
        <f>データ!BR7</f>
        <v>28136</v>
      </c>
      <c r="JW52" s="117"/>
      <c r="JX52" s="117"/>
      <c r="JY52" s="117"/>
      <c r="JZ52" s="117"/>
      <c r="KA52" s="117"/>
      <c r="KB52" s="117"/>
      <c r="KC52" s="117"/>
      <c r="KD52" s="117"/>
      <c r="KE52" s="117"/>
      <c r="KF52" s="117"/>
      <c r="KG52" s="117"/>
      <c r="KH52" s="117"/>
      <c r="KI52" s="117"/>
      <c r="KJ52" s="117"/>
      <c r="KK52" s="117"/>
      <c r="KL52" s="117"/>
      <c r="KM52" s="117"/>
      <c r="KN52" s="117"/>
      <c r="KO52" s="117">
        <f>データ!BS7</f>
        <v>59537</v>
      </c>
      <c r="KP52" s="117"/>
      <c r="KQ52" s="117"/>
      <c r="KR52" s="117"/>
      <c r="KS52" s="117"/>
      <c r="KT52" s="117"/>
      <c r="KU52" s="117"/>
      <c r="KV52" s="117"/>
      <c r="KW52" s="117"/>
      <c r="KX52" s="117"/>
      <c r="KY52" s="117"/>
      <c r="KZ52" s="117"/>
      <c r="LA52" s="117"/>
      <c r="LB52" s="117"/>
      <c r="LC52" s="117"/>
      <c r="LD52" s="117"/>
      <c r="LE52" s="117"/>
      <c r="LF52" s="117"/>
      <c r="LG52" s="117"/>
      <c r="LH52" s="117">
        <f>データ!BT7</f>
        <v>87969</v>
      </c>
      <c r="LI52" s="117"/>
      <c r="LJ52" s="117"/>
      <c r="LK52" s="117"/>
      <c r="LL52" s="117"/>
      <c r="LM52" s="117"/>
      <c r="LN52" s="117"/>
      <c r="LO52" s="117"/>
      <c r="LP52" s="117"/>
      <c r="LQ52" s="117"/>
      <c r="LR52" s="117"/>
      <c r="LS52" s="117"/>
      <c r="LT52" s="117"/>
      <c r="LU52" s="117"/>
      <c r="LV52" s="117"/>
      <c r="LW52" s="117"/>
      <c r="LX52" s="117"/>
      <c r="LY52" s="117"/>
      <c r="LZ52" s="117"/>
      <c r="MA52" s="117">
        <f>データ!BU7</f>
        <v>96522</v>
      </c>
      <c r="MB52" s="117"/>
      <c r="MC52" s="117"/>
      <c r="MD52" s="117"/>
      <c r="ME52" s="117"/>
      <c r="MF52" s="117"/>
      <c r="MG52" s="117"/>
      <c r="MH52" s="117"/>
      <c r="MI52" s="117"/>
      <c r="MJ52" s="117"/>
      <c r="MK52" s="117"/>
      <c r="ML52" s="117"/>
      <c r="MM52" s="117"/>
      <c r="MN52" s="117"/>
      <c r="MO52" s="117"/>
      <c r="MP52" s="117"/>
      <c r="MQ52" s="117"/>
      <c r="MR52" s="117"/>
      <c r="MS52" s="11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43"/>
      <c r="NE52" s="144"/>
      <c r="NF52" s="144"/>
      <c r="NG52" s="144"/>
      <c r="NH52" s="144"/>
      <c r="NI52" s="144"/>
      <c r="NJ52" s="144"/>
      <c r="NK52" s="144"/>
      <c r="NL52" s="144"/>
      <c r="NM52" s="144"/>
      <c r="NN52" s="144"/>
      <c r="NO52" s="144"/>
      <c r="NP52" s="144"/>
      <c r="NQ52" s="144"/>
      <c r="NR52" s="145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17">
        <f>データ!AZ7</f>
        <v>45</v>
      </c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>
        <f>データ!BA7</f>
        <v>45</v>
      </c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>
        <f>データ!BB7</f>
        <v>67</v>
      </c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>
        <f>データ!BC7</f>
        <v>56</v>
      </c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>
        <f>データ!BD7</f>
        <v>65</v>
      </c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-0.1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-9.8000000000000007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-25.9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-24.6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-29.2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17">
        <f>データ!BV7</f>
        <v>16973</v>
      </c>
      <c r="JD53" s="117"/>
      <c r="JE53" s="117"/>
      <c r="JF53" s="117"/>
      <c r="JG53" s="117"/>
      <c r="JH53" s="117"/>
      <c r="JI53" s="117"/>
      <c r="JJ53" s="117"/>
      <c r="JK53" s="117"/>
      <c r="JL53" s="117"/>
      <c r="JM53" s="117"/>
      <c r="JN53" s="117"/>
      <c r="JO53" s="117"/>
      <c r="JP53" s="117"/>
      <c r="JQ53" s="117"/>
      <c r="JR53" s="117"/>
      <c r="JS53" s="117"/>
      <c r="JT53" s="117"/>
      <c r="JU53" s="117"/>
      <c r="JV53" s="117">
        <f>データ!BW7</f>
        <v>5206</v>
      </c>
      <c r="JW53" s="117"/>
      <c r="JX53" s="117"/>
      <c r="JY53" s="117"/>
      <c r="JZ53" s="117"/>
      <c r="KA53" s="117"/>
      <c r="KB53" s="117"/>
      <c r="KC53" s="117"/>
      <c r="KD53" s="117"/>
      <c r="KE53" s="117"/>
      <c r="KF53" s="117"/>
      <c r="KG53" s="117"/>
      <c r="KH53" s="117"/>
      <c r="KI53" s="117"/>
      <c r="KJ53" s="117"/>
      <c r="KK53" s="117"/>
      <c r="KL53" s="117"/>
      <c r="KM53" s="117"/>
      <c r="KN53" s="117"/>
      <c r="KO53" s="117">
        <f>データ!BX7</f>
        <v>2220</v>
      </c>
      <c r="KP53" s="117"/>
      <c r="KQ53" s="117"/>
      <c r="KR53" s="117"/>
      <c r="KS53" s="117"/>
      <c r="KT53" s="117"/>
      <c r="KU53" s="117"/>
      <c r="KV53" s="117"/>
      <c r="KW53" s="117"/>
      <c r="KX53" s="117"/>
      <c r="KY53" s="117"/>
      <c r="KZ53" s="117"/>
      <c r="LA53" s="117"/>
      <c r="LB53" s="117"/>
      <c r="LC53" s="117"/>
      <c r="LD53" s="117"/>
      <c r="LE53" s="117"/>
      <c r="LF53" s="117"/>
      <c r="LG53" s="117"/>
      <c r="LH53" s="117">
        <f>データ!BY7</f>
        <v>3097</v>
      </c>
      <c r="LI53" s="117"/>
      <c r="LJ53" s="117"/>
      <c r="LK53" s="117"/>
      <c r="LL53" s="117"/>
      <c r="LM53" s="117"/>
      <c r="LN53" s="117"/>
      <c r="LO53" s="117"/>
      <c r="LP53" s="117"/>
      <c r="LQ53" s="117"/>
      <c r="LR53" s="117"/>
      <c r="LS53" s="117"/>
      <c r="LT53" s="117"/>
      <c r="LU53" s="117"/>
      <c r="LV53" s="117"/>
      <c r="LW53" s="117"/>
      <c r="LX53" s="117"/>
      <c r="LY53" s="117"/>
      <c r="LZ53" s="117"/>
      <c r="MA53" s="117">
        <f>データ!BZ7</f>
        <v>6051</v>
      </c>
      <c r="MB53" s="117"/>
      <c r="MC53" s="117"/>
      <c r="MD53" s="117"/>
      <c r="ME53" s="117"/>
      <c r="MF53" s="117"/>
      <c r="MG53" s="117"/>
      <c r="MH53" s="117"/>
      <c r="MI53" s="117"/>
      <c r="MJ53" s="117"/>
      <c r="MK53" s="117"/>
      <c r="ML53" s="117"/>
      <c r="MM53" s="117"/>
      <c r="MN53" s="117"/>
      <c r="MO53" s="117"/>
      <c r="MP53" s="117"/>
      <c r="MQ53" s="117"/>
      <c r="MR53" s="117"/>
      <c r="MS53" s="11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43"/>
      <c r="NE53" s="144"/>
      <c r="NF53" s="144"/>
      <c r="NG53" s="144"/>
      <c r="NH53" s="144"/>
      <c r="NI53" s="144"/>
      <c r="NJ53" s="144"/>
      <c r="NK53" s="144"/>
      <c r="NL53" s="144"/>
      <c r="NM53" s="144"/>
      <c r="NN53" s="144"/>
      <c r="NO53" s="144"/>
      <c r="NP53" s="144"/>
      <c r="NQ53" s="144"/>
      <c r="NR53" s="145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43"/>
      <c r="NE54" s="144"/>
      <c r="NF54" s="144"/>
      <c r="NG54" s="144"/>
      <c r="NH54" s="144"/>
      <c r="NI54" s="144"/>
      <c r="NJ54" s="144"/>
      <c r="NK54" s="144"/>
      <c r="NL54" s="144"/>
      <c r="NM54" s="144"/>
      <c r="NN54" s="144"/>
      <c r="NO54" s="144"/>
      <c r="NP54" s="144"/>
      <c r="NQ54" s="144"/>
      <c r="NR54" s="145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43"/>
      <c r="NE55" s="144"/>
      <c r="NF55" s="144"/>
      <c r="NG55" s="144"/>
      <c r="NH55" s="144"/>
      <c r="NI55" s="144"/>
      <c r="NJ55" s="144"/>
      <c r="NK55" s="144"/>
      <c r="NL55" s="144"/>
      <c r="NM55" s="144"/>
      <c r="NN55" s="144"/>
      <c r="NO55" s="144"/>
      <c r="NP55" s="144"/>
      <c r="NQ55" s="144"/>
      <c r="NR55" s="145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43"/>
      <c r="NE56" s="144"/>
      <c r="NF56" s="144"/>
      <c r="NG56" s="144"/>
      <c r="NH56" s="144"/>
      <c r="NI56" s="144"/>
      <c r="NJ56" s="144"/>
      <c r="NK56" s="144"/>
      <c r="NL56" s="144"/>
      <c r="NM56" s="144"/>
      <c r="NN56" s="144"/>
      <c r="NO56" s="144"/>
      <c r="NP56" s="144"/>
      <c r="NQ56" s="144"/>
      <c r="NR56" s="145"/>
    </row>
    <row r="57" spans="1:382" ht="13.5" customHeight="1" x14ac:dyDescent="0.15">
      <c r="A57" s="2"/>
      <c r="B57" s="25"/>
      <c r="NB57" s="26"/>
      <c r="NC57" s="2"/>
      <c r="ND57" s="143"/>
      <c r="NE57" s="144"/>
      <c r="NF57" s="144"/>
      <c r="NG57" s="144"/>
      <c r="NH57" s="144"/>
      <c r="NI57" s="144"/>
      <c r="NJ57" s="144"/>
      <c r="NK57" s="144"/>
      <c r="NL57" s="144"/>
      <c r="NM57" s="144"/>
      <c r="NN57" s="144"/>
      <c r="NO57" s="144"/>
      <c r="NP57" s="144"/>
      <c r="NQ57" s="144"/>
      <c r="NR57" s="145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43"/>
      <c r="NE58" s="144"/>
      <c r="NF58" s="144"/>
      <c r="NG58" s="144"/>
      <c r="NH58" s="144"/>
      <c r="NI58" s="144"/>
      <c r="NJ58" s="144"/>
      <c r="NK58" s="144"/>
      <c r="NL58" s="144"/>
      <c r="NM58" s="144"/>
      <c r="NN58" s="144"/>
      <c r="NO58" s="144"/>
      <c r="NP58" s="144"/>
      <c r="NQ58" s="144"/>
      <c r="NR58" s="145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43"/>
      <c r="NE59" s="144"/>
      <c r="NF59" s="144"/>
      <c r="NG59" s="144"/>
      <c r="NH59" s="144"/>
      <c r="NI59" s="144"/>
      <c r="NJ59" s="144"/>
      <c r="NK59" s="144"/>
      <c r="NL59" s="144"/>
      <c r="NM59" s="144"/>
      <c r="NN59" s="144"/>
      <c r="NO59" s="144"/>
      <c r="NP59" s="144"/>
      <c r="NQ59" s="144"/>
      <c r="NR59" s="145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43"/>
      <c r="NE60" s="144"/>
      <c r="NF60" s="144"/>
      <c r="NG60" s="144"/>
      <c r="NH60" s="144"/>
      <c r="NI60" s="144"/>
      <c r="NJ60" s="144"/>
      <c r="NK60" s="144"/>
      <c r="NL60" s="144"/>
      <c r="NM60" s="144"/>
      <c r="NN60" s="144"/>
      <c r="NO60" s="144"/>
      <c r="NP60" s="144"/>
      <c r="NQ60" s="144"/>
      <c r="NR60" s="145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43"/>
      <c r="NE61" s="144"/>
      <c r="NF61" s="144"/>
      <c r="NG61" s="144"/>
      <c r="NH61" s="144"/>
      <c r="NI61" s="144"/>
      <c r="NJ61" s="144"/>
      <c r="NK61" s="144"/>
      <c r="NL61" s="144"/>
      <c r="NM61" s="144"/>
      <c r="NN61" s="144"/>
      <c r="NO61" s="144"/>
      <c r="NP61" s="144"/>
      <c r="NQ61" s="144"/>
      <c r="NR61" s="145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43"/>
      <c r="NE62" s="144"/>
      <c r="NF62" s="144"/>
      <c r="NG62" s="144"/>
      <c r="NH62" s="144"/>
      <c r="NI62" s="144"/>
      <c r="NJ62" s="144"/>
      <c r="NK62" s="144"/>
      <c r="NL62" s="144"/>
      <c r="NM62" s="144"/>
      <c r="NN62" s="144"/>
      <c r="NO62" s="144"/>
      <c r="NP62" s="144"/>
      <c r="NQ62" s="144"/>
      <c r="NR62" s="145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18" t="s">
        <v>32</v>
      </c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  <c r="ET63" s="118"/>
      <c r="EU63" s="118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8"/>
      <c r="FG63" s="118"/>
      <c r="FH63" s="118"/>
      <c r="FI63" s="118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8"/>
      <c r="FU63" s="118"/>
      <c r="FV63" s="118"/>
      <c r="FW63" s="118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43"/>
      <c r="NE63" s="144"/>
      <c r="NF63" s="144"/>
      <c r="NG63" s="144"/>
      <c r="NH63" s="144"/>
      <c r="NI63" s="144"/>
      <c r="NJ63" s="144"/>
      <c r="NK63" s="144"/>
      <c r="NL63" s="144"/>
      <c r="NM63" s="144"/>
      <c r="NN63" s="144"/>
      <c r="NO63" s="144"/>
      <c r="NP63" s="144"/>
      <c r="NQ63" s="144"/>
      <c r="NR63" s="145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8"/>
      <c r="ES64" s="118"/>
      <c r="ET64" s="118"/>
      <c r="EU64" s="118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8"/>
      <c r="FG64" s="118"/>
      <c r="FH64" s="118"/>
      <c r="FI64" s="118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8"/>
      <c r="FU64" s="118"/>
      <c r="FV64" s="118"/>
      <c r="FW64" s="118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46"/>
      <c r="NE64" s="147"/>
      <c r="NF64" s="147"/>
      <c r="NG64" s="147"/>
      <c r="NH64" s="147"/>
      <c r="NI64" s="147"/>
      <c r="NJ64" s="147"/>
      <c r="NK64" s="147"/>
      <c r="NL64" s="147"/>
      <c r="NM64" s="147"/>
      <c r="NN64" s="147"/>
      <c r="NO64" s="147"/>
      <c r="NP64" s="147"/>
      <c r="NQ64" s="147"/>
      <c r="NR64" s="148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8"/>
      <c r="DQ65" s="118"/>
      <c r="DR65" s="118"/>
      <c r="DS65" s="118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8"/>
      <c r="EE65" s="118"/>
      <c r="EF65" s="118"/>
      <c r="EG65" s="118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8"/>
      <c r="ES65" s="118"/>
      <c r="ET65" s="118"/>
      <c r="EU65" s="118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18"/>
      <c r="FG65" s="118"/>
      <c r="FH65" s="118"/>
      <c r="FI65" s="118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8"/>
      <c r="FU65" s="118"/>
      <c r="FV65" s="118"/>
      <c r="FW65" s="118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8"/>
      <c r="EE66" s="118"/>
      <c r="EF66" s="118"/>
      <c r="EG66" s="118"/>
      <c r="EH66" s="118"/>
      <c r="EI66" s="118"/>
      <c r="EJ66" s="118"/>
      <c r="EK66" s="118"/>
      <c r="EL66" s="118"/>
      <c r="EM66" s="118"/>
      <c r="EN66" s="118"/>
      <c r="EO66" s="118"/>
      <c r="EP66" s="118"/>
      <c r="EQ66" s="118"/>
      <c r="ER66" s="118"/>
      <c r="ES66" s="118"/>
      <c r="ET66" s="118"/>
      <c r="EU66" s="118"/>
      <c r="EV66" s="118"/>
      <c r="EW66" s="118"/>
      <c r="EX66" s="118"/>
      <c r="EY66" s="118"/>
      <c r="EZ66" s="118"/>
      <c r="FA66" s="118"/>
      <c r="FB66" s="118"/>
      <c r="FC66" s="118"/>
      <c r="FD66" s="118"/>
      <c r="FE66" s="118"/>
      <c r="FF66" s="118"/>
      <c r="FG66" s="118"/>
      <c r="FH66" s="118"/>
      <c r="FI66" s="118"/>
      <c r="FJ66" s="118"/>
      <c r="FK66" s="118"/>
      <c r="FL66" s="118"/>
      <c r="FM66" s="118"/>
      <c r="FN66" s="118"/>
      <c r="FO66" s="118"/>
      <c r="FP66" s="118"/>
      <c r="FQ66" s="118"/>
      <c r="FR66" s="118"/>
      <c r="FS66" s="118"/>
      <c r="FT66" s="118"/>
      <c r="FU66" s="118"/>
      <c r="FV66" s="118"/>
      <c r="FW66" s="118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43" t="s">
        <v>131</v>
      </c>
      <c r="NE66" s="144"/>
      <c r="NF66" s="144"/>
      <c r="NG66" s="144"/>
      <c r="NH66" s="144"/>
      <c r="NI66" s="144"/>
      <c r="NJ66" s="144"/>
      <c r="NK66" s="144"/>
      <c r="NL66" s="144"/>
      <c r="NM66" s="144"/>
      <c r="NN66" s="144"/>
      <c r="NO66" s="144"/>
      <c r="NP66" s="144"/>
      <c r="NQ66" s="144"/>
      <c r="NR66" s="145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19">
        <f>データ!CM7</f>
        <v>0</v>
      </c>
      <c r="CW67" s="120"/>
      <c r="CX67" s="120"/>
      <c r="CY67" s="120"/>
      <c r="CZ67" s="120"/>
      <c r="DA67" s="120"/>
      <c r="DB67" s="120"/>
      <c r="DC67" s="120"/>
      <c r="DD67" s="120"/>
      <c r="DE67" s="120"/>
      <c r="DF67" s="120"/>
      <c r="DG67" s="120"/>
      <c r="DH67" s="120"/>
      <c r="DI67" s="120"/>
      <c r="DJ67" s="120"/>
      <c r="DK67" s="120"/>
      <c r="DL67" s="120"/>
      <c r="DM67" s="120"/>
      <c r="DN67" s="120"/>
      <c r="DO67" s="120"/>
      <c r="DP67" s="120"/>
      <c r="DQ67" s="120"/>
      <c r="DR67" s="120"/>
      <c r="DS67" s="120"/>
      <c r="DT67" s="120"/>
      <c r="DU67" s="120"/>
      <c r="DV67" s="120"/>
      <c r="DW67" s="120"/>
      <c r="DX67" s="120"/>
      <c r="DY67" s="120"/>
      <c r="DZ67" s="120"/>
      <c r="EA67" s="120"/>
      <c r="EB67" s="120"/>
      <c r="EC67" s="120"/>
      <c r="ED67" s="120"/>
      <c r="EE67" s="120"/>
      <c r="EF67" s="120"/>
      <c r="EG67" s="120"/>
      <c r="EH67" s="120"/>
      <c r="EI67" s="120"/>
      <c r="EJ67" s="120"/>
      <c r="EK67" s="120"/>
      <c r="EL67" s="120"/>
      <c r="EM67" s="120"/>
      <c r="EN67" s="120"/>
      <c r="EO67" s="120"/>
      <c r="EP67" s="120"/>
      <c r="EQ67" s="120"/>
      <c r="ER67" s="120"/>
      <c r="ES67" s="120"/>
      <c r="ET67" s="120"/>
      <c r="EU67" s="120"/>
      <c r="EV67" s="120"/>
      <c r="EW67" s="120"/>
      <c r="EX67" s="120"/>
      <c r="EY67" s="120"/>
      <c r="EZ67" s="120"/>
      <c r="FA67" s="120"/>
      <c r="FB67" s="120"/>
      <c r="FC67" s="120"/>
      <c r="FD67" s="120"/>
      <c r="FE67" s="120"/>
      <c r="FF67" s="120"/>
      <c r="FG67" s="120"/>
      <c r="FH67" s="120"/>
      <c r="FI67" s="120"/>
      <c r="FJ67" s="120"/>
      <c r="FK67" s="120"/>
      <c r="FL67" s="120"/>
      <c r="FM67" s="120"/>
      <c r="FN67" s="120"/>
      <c r="FO67" s="120"/>
      <c r="FP67" s="120"/>
      <c r="FQ67" s="120"/>
      <c r="FR67" s="120"/>
      <c r="FS67" s="120"/>
      <c r="FT67" s="120"/>
      <c r="FU67" s="120"/>
      <c r="FV67" s="120"/>
      <c r="FW67" s="121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43"/>
      <c r="NE67" s="144"/>
      <c r="NF67" s="144"/>
      <c r="NG67" s="144"/>
      <c r="NH67" s="144"/>
      <c r="NI67" s="144"/>
      <c r="NJ67" s="144"/>
      <c r="NK67" s="144"/>
      <c r="NL67" s="144"/>
      <c r="NM67" s="144"/>
      <c r="NN67" s="144"/>
      <c r="NO67" s="144"/>
      <c r="NP67" s="144"/>
      <c r="NQ67" s="144"/>
      <c r="NR67" s="145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2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123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  <c r="EL68" s="123"/>
      <c r="EM68" s="123"/>
      <c r="EN68" s="123"/>
      <c r="EO68" s="123"/>
      <c r="EP68" s="123"/>
      <c r="EQ68" s="123"/>
      <c r="ER68" s="123"/>
      <c r="ES68" s="123"/>
      <c r="ET68" s="123"/>
      <c r="EU68" s="123"/>
      <c r="EV68" s="123"/>
      <c r="EW68" s="123"/>
      <c r="EX68" s="123"/>
      <c r="EY68" s="123"/>
      <c r="EZ68" s="123"/>
      <c r="FA68" s="123"/>
      <c r="FB68" s="123"/>
      <c r="FC68" s="123"/>
      <c r="FD68" s="123"/>
      <c r="FE68" s="123"/>
      <c r="FF68" s="123"/>
      <c r="FG68" s="123"/>
      <c r="FH68" s="123"/>
      <c r="FI68" s="123"/>
      <c r="FJ68" s="123"/>
      <c r="FK68" s="123"/>
      <c r="FL68" s="123"/>
      <c r="FM68" s="123"/>
      <c r="FN68" s="123"/>
      <c r="FO68" s="123"/>
      <c r="FP68" s="123"/>
      <c r="FQ68" s="123"/>
      <c r="FR68" s="123"/>
      <c r="FS68" s="123"/>
      <c r="FT68" s="123"/>
      <c r="FU68" s="123"/>
      <c r="FV68" s="123"/>
      <c r="FW68" s="124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43"/>
      <c r="NE68" s="144"/>
      <c r="NF68" s="144"/>
      <c r="NG68" s="144"/>
      <c r="NH68" s="144"/>
      <c r="NI68" s="144"/>
      <c r="NJ68" s="144"/>
      <c r="NK68" s="144"/>
      <c r="NL68" s="144"/>
      <c r="NM68" s="144"/>
      <c r="NN68" s="144"/>
      <c r="NO68" s="144"/>
      <c r="NP68" s="144"/>
      <c r="NQ68" s="144"/>
      <c r="NR68" s="145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2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  <c r="EL69" s="123"/>
      <c r="EM69" s="123"/>
      <c r="EN69" s="123"/>
      <c r="EO69" s="123"/>
      <c r="EP69" s="123"/>
      <c r="EQ69" s="123"/>
      <c r="ER69" s="123"/>
      <c r="ES69" s="123"/>
      <c r="ET69" s="123"/>
      <c r="EU69" s="123"/>
      <c r="EV69" s="123"/>
      <c r="EW69" s="123"/>
      <c r="EX69" s="123"/>
      <c r="EY69" s="123"/>
      <c r="EZ69" s="123"/>
      <c r="FA69" s="123"/>
      <c r="FB69" s="123"/>
      <c r="FC69" s="123"/>
      <c r="FD69" s="123"/>
      <c r="FE69" s="123"/>
      <c r="FF69" s="123"/>
      <c r="FG69" s="123"/>
      <c r="FH69" s="123"/>
      <c r="FI69" s="123"/>
      <c r="FJ69" s="123"/>
      <c r="FK69" s="123"/>
      <c r="FL69" s="123"/>
      <c r="FM69" s="123"/>
      <c r="FN69" s="123"/>
      <c r="FO69" s="123"/>
      <c r="FP69" s="123"/>
      <c r="FQ69" s="123"/>
      <c r="FR69" s="123"/>
      <c r="FS69" s="123"/>
      <c r="FT69" s="123"/>
      <c r="FU69" s="123"/>
      <c r="FV69" s="123"/>
      <c r="FW69" s="124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43"/>
      <c r="NE69" s="144"/>
      <c r="NF69" s="144"/>
      <c r="NG69" s="144"/>
      <c r="NH69" s="144"/>
      <c r="NI69" s="144"/>
      <c r="NJ69" s="144"/>
      <c r="NK69" s="144"/>
      <c r="NL69" s="144"/>
      <c r="NM69" s="144"/>
      <c r="NN69" s="144"/>
      <c r="NO69" s="144"/>
      <c r="NP69" s="144"/>
      <c r="NQ69" s="144"/>
      <c r="NR69" s="145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5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  <c r="EH70" s="126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6"/>
      <c r="EX70" s="126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6"/>
      <c r="FT70" s="126"/>
      <c r="FU70" s="126"/>
      <c r="FV70" s="126"/>
      <c r="FW70" s="127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43"/>
      <c r="NE70" s="144"/>
      <c r="NF70" s="144"/>
      <c r="NG70" s="144"/>
      <c r="NH70" s="144"/>
      <c r="NI70" s="144"/>
      <c r="NJ70" s="144"/>
      <c r="NK70" s="144"/>
      <c r="NL70" s="144"/>
      <c r="NM70" s="144"/>
      <c r="NN70" s="144"/>
      <c r="NO70" s="144"/>
      <c r="NP70" s="144"/>
      <c r="NQ70" s="144"/>
      <c r="NR70" s="145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43"/>
      <c r="NE71" s="144"/>
      <c r="NF71" s="144"/>
      <c r="NG71" s="144"/>
      <c r="NH71" s="144"/>
      <c r="NI71" s="144"/>
      <c r="NJ71" s="144"/>
      <c r="NK71" s="144"/>
      <c r="NL71" s="144"/>
      <c r="NM71" s="144"/>
      <c r="NN71" s="144"/>
      <c r="NO71" s="144"/>
      <c r="NP71" s="144"/>
      <c r="NQ71" s="144"/>
      <c r="NR71" s="145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18" t="s">
        <v>34</v>
      </c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  <c r="DT72" s="118"/>
      <c r="DU72" s="118"/>
      <c r="DV72" s="118"/>
      <c r="DW72" s="118"/>
      <c r="DX72" s="118"/>
      <c r="DY72" s="118"/>
      <c r="DZ72" s="118"/>
      <c r="EA72" s="118"/>
      <c r="EB72" s="118"/>
      <c r="EC72" s="118"/>
      <c r="ED72" s="118"/>
      <c r="EE72" s="118"/>
      <c r="EF72" s="118"/>
      <c r="EG72" s="118"/>
      <c r="EH72" s="118"/>
      <c r="EI72" s="118"/>
      <c r="EJ72" s="118"/>
      <c r="EK72" s="118"/>
      <c r="EL72" s="118"/>
      <c r="EM72" s="118"/>
      <c r="EN72" s="118"/>
      <c r="EO72" s="118"/>
      <c r="EP72" s="118"/>
      <c r="EQ72" s="118"/>
      <c r="ER72" s="118"/>
      <c r="ES72" s="118"/>
      <c r="ET72" s="118"/>
      <c r="EU72" s="118"/>
      <c r="EV72" s="118"/>
      <c r="EW72" s="118"/>
      <c r="EX72" s="118"/>
      <c r="EY72" s="118"/>
      <c r="EZ72" s="118"/>
      <c r="FA72" s="118"/>
      <c r="FB72" s="118"/>
      <c r="FC72" s="118"/>
      <c r="FD72" s="118"/>
      <c r="FE72" s="118"/>
      <c r="FF72" s="118"/>
      <c r="FG72" s="118"/>
      <c r="FH72" s="118"/>
      <c r="FI72" s="118"/>
      <c r="FJ72" s="118"/>
      <c r="FK72" s="118"/>
      <c r="FL72" s="118"/>
      <c r="FM72" s="118"/>
      <c r="FN72" s="118"/>
      <c r="FO72" s="118"/>
      <c r="FP72" s="118"/>
      <c r="FQ72" s="118"/>
      <c r="FR72" s="118"/>
      <c r="FS72" s="118"/>
      <c r="FT72" s="118"/>
      <c r="FU72" s="118"/>
      <c r="FV72" s="118"/>
      <c r="FW72" s="118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43"/>
      <c r="NE72" s="144"/>
      <c r="NF72" s="144"/>
      <c r="NG72" s="144"/>
      <c r="NH72" s="144"/>
      <c r="NI72" s="144"/>
      <c r="NJ72" s="144"/>
      <c r="NK72" s="144"/>
      <c r="NL72" s="144"/>
      <c r="NM72" s="144"/>
      <c r="NN72" s="144"/>
      <c r="NO72" s="144"/>
      <c r="NP72" s="144"/>
      <c r="NQ72" s="144"/>
      <c r="NR72" s="145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8"/>
      <c r="FE73" s="118"/>
      <c r="FF73" s="118"/>
      <c r="FG73" s="118"/>
      <c r="FH73" s="118"/>
      <c r="FI73" s="118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18"/>
      <c r="FU73" s="118"/>
      <c r="FV73" s="118"/>
      <c r="FW73" s="118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43"/>
      <c r="NE73" s="144"/>
      <c r="NF73" s="144"/>
      <c r="NG73" s="144"/>
      <c r="NH73" s="144"/>
      <c r="NI73" s="144"/>
      <c r="NJ73" s="144"/>
      <c r="NK73" s="144"/>
      <c r="NL73" s="144"/>
      <c r="NM73" s="144"/>
      <c r="NN73" s="144"/>
      <c r="NO73" s="144"/>
      <c r="NP73" s="144"/>
      <c r="NQ73" s="144"/>
      <c r="NR73" s="145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43"/>
      <c r="NE74" s="144"/>
      <c r="NF74" s="144"/>
      <c r="NG74" s="144"/>
      <c r="NH74" s="144"/>
      <c r="NI74" s="144"/>
      <c r="NJ74" s="144"/>
      <c r="NK74" s="144"/>
      <c r="NL74" s="144"/>
      <c r="NM74" s="144"/>
      <c r="NN74" s="144"/>
      <c r="NO74" s="144"/>
      <c r="NP74" s="144"/>
      <c r="NQ74" s="144"/>
      <c r="NR74" s="145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8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43"/>
      <c r="NE75" s="144"/>
      <c r="NF75" s="144"/>
      <c r="NG75" s="144"/>
      <c r="NH75" s="144"/>
      <c r="NI75" s="144"/>
      <c r="NJ75" s="144"/>
      <c r="NK75" s="144"/>
      <c r="NL75" s="144"/>
      <c r="NM75" s="144"/>
      <c r="NN75" s="144"/>
      <c r="NO75" s="144"/>
      <c r="NP75" s="144"/>
      <c r="NQ75" s="144"/>
      <c r="NR75" s="145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28" t="str">
        <f>データ!$B$11</f>
        <v>H30</v>
      </c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30"/>
      <c r="AG76" s="128" t="str">
        <f>データ!$C$11</f>
        <v>R01</v>
      </c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30"/>
      <c r="AV76" s="128" t="str">
        <f>データ!$D$11</f>
        <v>R02</v>
      </c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30"/>
      <c r="BK76" s="128" t="str">
        <f>データ!$E$11</f>
        <v>R03</v>
      </c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30"/>
      <c r="BZ76" s="128" t="str">
        <f>データ!$F$11</f>
        <v>R04</v>
      </c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30"/>
      <c r="CO76" s="2"/>
      <c r="CP76" s="2"/>
      <c r="CQ76" s="2"/>
      <c r="CR76" s="2"/>
      <c r="CS76" s="2"/>
      <c r="CT76" s="2"/>
      <c r="CU76" s="2"/>
      <c r="CV76" s="119">
        <f>データ!CN7</f>
        <v>675574</v>
      </c>
      <c r="CW76" s="120"/>
      <c r="CX76" s="120"/>
      <c r="CY76" s="120"/>
      <c r="CZ76" s="120"/>
      <c r="DA76" s="120"/>
      <c r="DB76" s="120"/>
      <c r="DC76" s="120"/>
      <c r="DD76" s="120"/>
      <c r="DE76" s="120"/>
      <c r="DF76" s="120"/>
      <c r="DG76" s="120"/>
      <c r="DH76" s="120"/>
      <c r="DI76" s="120"/>
      <c r="DJ76" s="120"/>
      <c r="DK76" s="120"/>
      <c r="DL76" s="120"/>
      <c r="DM76" s="120"/>
      <c r="DN76" s="120"/>
      <c r="DO76" s="120"/>
      <c r="DP76" s="120"/>
      <c r="DQ76" s="120"/>
      <c r="DR76" s="120"/>
      <c r="DS76" s="120"/>
      <c r="DT76" s="120"/>
      <c r="DU76" s="120"/>
      <c r="DV76" s="120"/>
      <c r="DW76" s="120"/>
      <c r="DX76" s="120"/>
      <c r="DY76" s="120"/>
      <c r="DZ76" s="120"/>
      <c r="EA76" s="120"/>
      <c r="EB76" s="120"/>
      <c r="EC76" s="120"/>
      <c r="ED76" s="120"/>
      <c r="EE76" s="120"/>
      <c r="EF76" s="120"/>
      <c r="EG76" s="120"/>
      <c r="EH76" s="120"/>
      <c r="EI76" s="120"/>
      <c r="EJ76" s="120"/>
      <c r="EK76" s="120"/>
      <c r="EL76" s="120"/>
      <c r="EM76" s="120"/>
      <c r="EN76" s="120"/>
      <c r="EO76" s="120"/>
      <c r="EP76" s="120"/>
      <c r="EQ76" s="120"/>
      <c r="ER76" s="120"/>
      <c r="ES76" s="120"/>
      <c r="ET76" s="120"/>
      <c r="EU76" s="120"/>
      <c r="EV76" s="120"/>
      <c r="EW76" s="120"/>
      <c r="EX76" s="120"/>
      <c r="EY76" s="120"/>
      <c r="EZ76" s="120"/>
      <c r="FA76" s="120"/>
      <c r="FB76" s="120"/>
      <c r="FC76" s="120"/>
      <c r="FD76" s="120"/>
      <c r="FE76" s="120"/>
      <c r="FF76" s="120"/>
      <c r="FG76" s="120"/>
      <c r="FH76" s="120"/>
      <c r="FI76" s="120"/>
      <c r="FJ76" s="120"/>
      <c r="FK76" s="120"/>
      <c r="FL76" s="120"/>
      <c r="FM76" s="120"/>
      <c r="FN76" s="120"/>
      <c r="FO76" s="120"/>
      <c r="FP76" s="120"/>
      <c r="FQ76" s="120"/>
      <c r="FR76" s="120"/>
      <c r="FS76" s="120"/>
      <c r="FT76" s="120"/>
      <c r="FU76" s="120"/>
      <c r="FV76" s="120"/>
      <c r="FW76" s="121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28" t="str">
        <f>データ!$B$11</f>
        <v>H30</v>
      </c>
      <c r="GM76" s="129"/>
      <c r="GN76" s="129"/>
      <c r="GO76" s="129"/>
      <c r="GP76" s="129"/>
      <c r="GQ76" s="129"/>
      <c r="GR76" s="129"/>
      <c r="GS76" s="129"/>
      <c r="GT76" s="129"/>
      <c r="GU76" s="129"/>
      <c r="GV76" s="129"/>
      <c r="GW76" s="129"/>
      <c r="GX76" s="129"/>
      <c r="GY76" s="129"/>
      <c r="GZ76" s="130"/>
      <c r="HA76" s="128" t="str">
        <f>データ!$C$11</f>
        <v>R01</v>
      </c>
      <c r="HB76" s="129"/>
      <c r="HC76" s="129"/>
      <c r="HD76" s="129"/>
      <c r="HE76" s="129"/>
      <c r="HF76" s="129"/>
      <c r="HG76" s="129"/>
      <c r="HH76" s="129"/>
      <c r="HI76" s="129"/>
      <c r="HJ76" s="129"/>
      <c r="HK76" s="129"/>
      <c r="HL76" s="129"/>
      <c r="HM76" s="129"/>
      <c r="HN76" s="129"/>
      <c r="HO76" s="130"/>
      <c r="HP76" s="128" t="str">
        <f>データ!$D$11</f>
        <v>R02</v>
      </c>
      <c r="HQ76" s="129"/>
      <c r="HR76" s="129"/>
      <c r="HS76" s="129"/>
      <c r="HT76" s="129"/>
      <c r="HU76" s="129"/>
      <c r="HV76" s="129"/>
      <c r="HW76" s="129"/>
      <c r="HX76" s="129"/>
      <c r="HY76" s="129"/>
      <c r="HZ76" s="129"/>
      <c r="IA76" s="129"/>
      <c r="IB76" s="129"/>
      <c r="IC76" s="129"/>
      <c r="ID76" s="130"/>
      <c r="IE76" s="128" t="str">
        <f>データ!$E$11</f>
        <v>R03</v>
      </c>
      <c r="IF76" s="129"/>
      <c r="IG76" s="129"/>
      <c r="IH76" s="129"/>
      <c r="II76" s="129"/>
      <c r="IJ76" s="129"/>
      <c r="IK76" s="129"/>
      <c r="IL76" s="129"/>
      <c r="IM76" s="129"/>
      <c r="IN76" s="129"/>
      <c r="IO76" s="129"/>
      <c r="IP76" s="129"/>
      <c r="IQ76" s="129"/>
      <c r="IR76" s="129"/>
      <c r="IS76" s="130"/>
      <c r="IT76" s="128" t="str">
        <f>データ!$F$11</f>
        <v>R04</v>
      </c>
      <c r="IU76" s="129"/>
      <c r="IV76" s="129"/>
      <c r="IW76" s="129"/>
      <c r="IX76" s="129"/>
      <c r="IY76" s="129"/>
      <c r="IZ76" s="129"/>
      <c r="JA76" s="129"/>
      <c r="JB76" s="129"/>
      <c r="JC76" s="129"/>
      <c r="JD76" s="129"/>
      <c r="JE76" s="129"/>
      <c r="JF76" s="129"/>
      <c r="JG76" s="129"/>
      <c r="JH76" s="130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28" t="str">
        <f>データ!$B$11</f>
        <v>H30</v>
      </c>
      <c r="KB76" s="129"/>
      <c r="KC76" s="129"/>
      <c r="KD76" s="129"/>
      <c r="KE76" s="129"/>
      <c r="KF76" s="129"/>
      <c r="KG76" s="129"/>
      <c r="KH76" s="129"/>
      <c r="KI76" s="129"/>
      <c r="KJ76" s="129"/>
      <c r="KK76" s="129"/>
      <c r="KL76" s="129"/>
      <c r="KM76" s="129"/>
      <c r="KN76" s="129"/>
      <c r="KO76" s="130"/>
      <c r="KP76" s="128" t="str">
        <f>データ!$C$11</f>
        <v>R01</v>
      </c>
      <c r="KQ76" s="129"/>
      <c r="KR76" s="129"/>
      <c r="KS76" s="129"/>
      <c r="KT76" s="129"/>
      <c r="KU76" s="129"/>
      <c r="KV76" s="129"/>
      <c r="KW76" s="129"/>
      <c r="KX76" s="129"/>
      <c r="KY76" s="129"/>
      <c r="KZ76" s="129"/>
      <c r="LA76" s="129"/>
      <c r="LB76" s="129"/>
      <c r="LC76" s="129"/>
      <c r="LD76" s="130"/>
      <c r="LE76" s="128" t="str">
        <f>データ!$D$11</f>
        <v>R02</v>
      </c>
      <c r="LF76" s="129"/>
      <c r="LG76" s="129"/>
      <c r="LH76" s="129"/>
      <c r="LI76" s="129"/>
      <c r="LJ76" s="129"/>
      <c r="LK76" s="129"/>
      <c r="LL76" s="129"/>
      <c r="LM76" s="129"/>
      <c r="LN76" s="129"/>
      <c r="LO76" s="129"/>
      <c r="LP76" s="129"/>
      <c r="LQ76" s="129"/>
      <c r="LR76" s="129"/>
      <c r="LS76" s="130"/>
      <c r="LT76" s="128" t="str">
        <f>データ!$E$11</f>
        <v>R03</v>
      </c>
      <c r="LU76" s="129"/>
      <c r="LV76" s="129"/>
      <c r="LW76" s="129"/>
      <c r="LX76" s="129"/>
      <c r="LY76" s="129"/>
      <c r="LZ76" s="129"/>
      <c r="MA76" s="129"/>
      <c r="MB76" s="129"/>
      <c r="MC76" s="129"/>
      <c r="MD76" s="129"/>
      <c r="ME76" s="129"/>
      <c r="MF76" s="129"/>
      <c r="MG76" s="129"/>
      <c r="MH76" s="130"/>
      <c r="MI76" s="128" t="str">
        <f>データ!$F$11</f>
        <v>R04</v>
      </c>
      <c r="MJ76" s="129"/>
      <c r="MK76" s="129"/>
      <c r="ML76" s="129"/>
      <c r="MM76" s="129"/>
      <c r="MN76" s="129"/>
      <c r="MO76" s="129"/>
      <c r="MP76" s="129"/>
      <c r="MQ76" s="129"/>
      <c r="MR76" s="129"/>
      <c r="MS76" s="129"/>
      <c r="MT76" s="129"/>
      <c r="MU76" s="129"/>
      <c r="MV76" s="129"/>
      <c r="MW76" s="130"/>
      <c r="MX76" s="2"/>
      <c r="MY76" s="2"/>
      <c r="MZ76" s="2"/>
      <c r="NA76" s="2"/>
      <c r="NB76" s="2"/>
      <c r="NC76" s="32"/>
      <c r="ND76" s="143"/>
      <c r="NE76" s="144"/>
      <c r="NF76" s="144"/>
      <c r="NG76" s="144"/>
      <c r="NH76" s="144"/>
      <c r="NI76" s="144"/>
      <c r="NJ76" s="144"/>
      <c r="NK76" s="144"/>
      <c r="NL76" s="144"/>
      <c r="NM76" s="144"/>
      <c r="NN76" s="144"/>
      <c r="NO76" s="144"/>
      <c r="NP76" s="144"/>
      <c r="NQ76" s="144"/>
      <c r="NR76" s="145"/>
    </row>
    <row r="77" spans="1:382" ht="13.5" customHeight="1" x14ac:dyDescent="0.15">
      <c r="A77" s="2"/>
      <c r="B77" s="11"/>
      <c r="C77" s="2"/>
      <c r="D77" s="2"/>
      <c r="E77" s="2"/>
      <c r="F77" s="2"/>
      <c r="I77" s="131" t="s">
        <v>27</v>
      </c>
      <c r="J77" s="131"/>
      <c r="K77" s="131"/>
      <c r="L77" s="131"/>
      <c r="M77" s="131"/>
      <c r="N77" s="131"/>
      <c r="O77" s="131"/>
      <c r="P77" s="131"/>
      <c r="Q77" s="131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2"/>
      <c r="CW77" s="123"/>
      <c r="CX77" s="123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3"/>
      <c r="DO77" s="123"/>
      <c r="DP77" s="123"/>
      <c r="DQ77" s="123"/>
      <c r="DR77" s="123"/>
      <c r="DS77" s="123"/>
      <c r="DT77" s="123"/>
      <c r="DU77" s="123"/>
      <c r="DV77" s="123"/>
      <c r="DW77" s="123"/>
      <c r="DX77" s="123"/>
      <c r="DY77" s="123"/>
      <c r="DZ77" s="123"/>
      <c r="EA77" s="123"/>
      <c r="EB77" s="123"/>
      <c r="EC77" s="123"/>
      <c r="ED77" s="123"/>
      <c r="EE77" s="123"/>
      <c r="EF77" s="123"/>
      <c r="EG77" s="123"/>
      <c r="EH77" s="123"/>
      <c r="EI77" s="123"/>
      <c r="EJ77" s="123"/>
      <c r="EK77" s="123"/>
      <c r="EL77" s="123"/>
      <c r="EM77" s="123"/>
      <c r="EN77" s="123"/>
      <c r="EO77" s="123"/>
      <c r="EP77" s="123"/>
      <c r="EQ77" s="123"/>
      <c r="ER77" s="123"/>
      <c r="ES77" s="123"/>
      <c r="ET77" s="123"/>
      <c r="EU77" s="123"/>
      <c r="EV77" s="123"/>
      <c r="EW77" s="123"/>
      <c r="EX77" s="123"/>
      <c r="EY77" s="123"/>
      <c r="EZ77" s="123"/>
      <c r="FA77" s="123"/>
      <c r="FB77" s="123"/>
      <c r="FC77" s="123"/>
      <c r="FD77" s="123"/>
      <c r="FE77" s="123"/>
      <c r="FF77" s="123"/>
      <c r="FG77" s="123"/>
      <c r="FH77" s="123"/>
      <c r="FI77" s="123"/>
      <c r="FJ77" s="123"/>
      <c r="FK77" s="123"/>
      <c r="FL77" s="123"/>
      <c r="FM77" s="123"/>
      <c r="FN77" s="123"/>
      <c r="FO77" s="123"/>
      <c r="FP77" s="123"/>
      <c r="FQ77" s="123"/>
      <c r="FR77" s="123"/>
      <c r="FS77" s="123"/>
      <c r="FT77" s="123"/>
      <c r="FU77" s="123"/>
      <c r="FV77" s="123"/>
      <c r="FW77" s="124"/>
      <c r="FY77" s="2"/>
      <c r="FZ77" s="2"/>
      <c r="GA77" s="2"/>
      <c r="GB77" s="2"/>
      <c r="GC77" s="131" t="s">
        <v>27</v>
      </c>
      <c r="GD77" s="131"/>
      <c r="GE77" s="131"/>
      <c r="GF77" s="131"/>
      <c r="GG77" s="131"/>
      <c r="GH77" s="131"/>
      <c r="GI77" s="131"/>
      <c r="GJ77" s="131"/>
      <c r="GK77" s="131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1" t="s">
        <v>27</v>
      </c>
      <c r="JS77" s="131"/>
      <c r="JT77" s="131"/>
      <c r="JU77" s="131"/>
      <c r="JV77" s="131"/>
      <c r="JW77" s="131"/>
      <c r="JX77" s="131"/>
      <c r="JY77" s="131"/>
      <c r="JZ77" s="131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43"/>
      <c r="NE77" s="144"/>
      <c r="NF77" s="144"/>
      <c r="NG77" s="144"/>
      <c r="NH77" s="144"/>
      <c r="NI77" s="144"/>
      <c r="NJ77" s="144"/>
      <c r="NK77" s="144"/>
      <c r="NL77" s="144"/>
      <c r="NM77" s="144"/>
      <c r="NN77" s="144"/>
      <c r="NO77" s="144"/>
      <c r="NP77" s="144"/>
      <c r="NQ77" s="144"/>
      <c r="NR77" s="145"/>
    </row>
    <row r="78" spans="1:382" ht="13.5" customHeight="1" x14ac:dyDescent="0.15">
      <c r="A78" s="2"/>
      <c r="B78" s="11"/>
      <c r="C78" s="2"/>
      <c r="D78" s="2"/>
      <c r="E78" s="2"/>
      <c r="F78" s="2"/>
      <c r="I78" s="131" t="s">
        <v>29</v>
      </c>
      <c r="J78" s="131"/>
      <c r="K78" s="131"/>
      <c r="L78" s="131"/>
      <c r="M78" s="131"/>
      <c r="N78" s="131"/>
      <c r="O78" s="131"/>
      <c r="P78" s="131"/>
      <c r="Q78" s="131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2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4"/>
      <c r="FY78" s="2"/>
      <c r="FZ78" s="2"/>
      <c r="GA78" s="2"/>
      <c r="GB78" s="2"/>
      <c r="GC78" s="131" t="s">
        <v>29</v>
      </c>
      <c r="GD78" s="131"/>
      <c r="GE78" s="131"/>
      <c r="GF78" s="131"/>
      <c r="GG78" s="131"/>
      <c r="GH78" s="131"/>
      <c r="GI78" s="131"/>
      <c r="GJ78" s="131"/>
      <c r="GK78" s="131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1" t="s">
        <v>29</v>
      </c>
      <c r="JS78" s="131"/>
      <c r="JT78" s="131"/>
      <c r="JU78" s="131"/>
      <c r="JV78" s="131"/>
      <c r="JW78" s="131"/>
      <c r="JX78" s="131"/>
      <c r="JY78" s="131"/>
      <c r="JZ78" s="131"/>
      <c r="KA78" s="110">
        <f>データ!DE7</f>
        <v>108.2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117.1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145.19999999999999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219.9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107.1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43"/>
      <c r="NE78" s="144"/>
      <c r="NF78" s="144"/>
      <c r="NG78" s="144"/>
      <c r="NH78" s="144"/>
      <c r="NI78" s="144"/>
      <c r="NJ78" s="144"/>
      <c r="NK78" s="144"/>
      <c r="NL78" s="144"/>
      <c r="NM78" s="144"/>
      <c r="NN78" s="144"/>
      <c r="NO78" s="144"/>
      <c r="NP78" s="144"/>
      <c r="NQ78" s="144"/>
      <c r="NR78" s="145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5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26"/>
      <c r="DJ79" s="126"/>
      <c r="DK79" s="126"/>
      <c r="DL79" s="126"/>
      <c r="DM79" s="126"/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26"/>
      <c r="EE79" s="126"/>
      <c r="EF79" s="126"/>
      <c r="EG79" s="126"/>
      <c r="EH79" s="126"/>
      <c r="EI79" s="126"/>
      <c r="EJ79" s="126"/>
      <c r="EK79" s="126"/>
      <c r="EL79" s="126"/>
      <c r="EM79" s="126"/>
      <c r="EN79" s="126"/>
      <c r="EO79" s="126"/>
      <c r="EP79" s="126"/>
      <c r="EQ79" s="126"/>
      <c r="ER79" s="126"/>
      <c r="ES79" s="126"/>
      <c r="ET79" s="126"/>
      <c r="EU79" s="126"/>
      <c r="EV79" s="126"/>
      <c r="EW79" s="126"/>
      <c r="EX79" s="126"/>
      <c r="EY79" s="126"/>
      <c r="EZ79" s="126"/>
      <c r="FA79" s="126"/>
      <c r="FB79" s="126"/>
      <c r="FC79" s="126"/>
      <c r="FD79" s="126"/>
      <c r="FE79" s="126"/>
      <c r="FF79" s="126"/>
      <c r="FG79" s="126"/>
      <c r="FH79" s="126"/>
      <c r="FI79" s="126"/>
      <c r="FJ79" s="126"/>
      <c r="FK79" s="126"/>
      <c r="FL79" s="126"/>
      <c r="FM79" s="126"/>
      <c r="FN79" s="126"/>
      <c r="FO79" s="126"/>
      <c r="FP79" s="126"/>
      <c r="FQ79" s="126"/>
      <c r="FR79" s="126"/>
      <c r="FS79" s="126"/>
      <c r="FT79" s="126"/>
      <c r="FU79" s="126"/>
      <c r="FV79" s="126"/>
      <c r="FW79" s="127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43"/>
      <c r="NE79" s="144"/>
      <c r="NF79" s="144"/>
      <c r="NG79" s="144"/>
      <c r="NH79" s="144"/>
      <c r="NI79" s="144"/>
      <c r="NJ79" s="144"/>
      <c r="NK79" s="144"/>
      <c r="NL79" s="144"/>
      <c r="NM79" s="144"/>
      <c r="NN79" s="144"/>
      <c r="NO79" s="144"/>
      <c r="NP79" s="144"/>
      <c r="NQ79" s="144"/>
      <c r="NR79" s="145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43"/>
      <c r="NE80" s="144"/>
      <c r="NF80" s="144"/>
      <c r="NG80" s="144"/>
      <c r="NH80" s="144"/>
      <c r="NI80" s="144"/>
      <c r="NJ80" s="144"/>
      <c r="NK80" s="144"/>
      <c r="NL80" s="144"/>
      <c r="NM80" s="144"/>
      <c r="NN80" s="144"/>
      <c r="NO80" s="144"/>
      <c r="NP80" s="144"/>
      <c r="NQ80" s="144"/>
      <c r="NR80" s="145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43"/>
      <c r="NE81" s="144"/>
      <c r="NF81" s="144"/>
      <c r="NG81" s="144"/>
      <c r="NH81" s="144"/>
      <c r="NI81" s="144"/>
      <c r="NJ81" s="144"/>
      <c r="NK81" s="144"/>
      <c r="NL81" s="144"/>
      <c r="NM81" s="144"/>
      <c r="NN81" s="144"/>
      <c r="NO81" s="144"/>
      <c r="NP81" s="144"/>
      <c r="NQ81" s="144"/>
      <c r="NR81" s="145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46"/>
      <c r="NE82" s="147"/>
      <c r="NF82" s="147"/>
      <c r="NG82" s="147"/>
      <c r="NH82" s="147"/>
      <c r="NI82" s="147"/>
      <c r="NJ82" s="147"/>
      <c r="NK82" s="147"/>
      <c r="NL82" s="147"/>
      <c r="NM82" s="147"/>
      <c r="NN82" s="147"/>
      <c r="NO82" s="147"/>
      <c r="NP82" s="147"/>
      <c r="NQ82" s="147"/>
      <c r="NR82" s="148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1buvyl/GqsQFkO8PsdTk+T8oZalccg5t8s4TY354VuMrWQDc58u3R+7MEwbmVwMYiJsYHTknNsyiE1XVivpXyA==" saltValue="vHcv5Ngzyqe5Pe1MmJyyM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5" t="s">
        <v>58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2" t="s">
        <v>63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4"/>
      <c r="AJ4" s="139" t="s">
        <v>64</v>
      </c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40" t="s">
        <v>65</v>
      </c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 t="s">
        <v>66</v>
      </c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40" t="s">
        <v>67</v>
      </c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 t="s">
        <v>68</v>
      </c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41" t="s">
        <v>69</v>
      </c>
      <c r="CN4" s="141" t="s">
        <v>70</v>
      </c>
      <c r="CO4" s="132" t="s">
        <v>71</v>
      </c>
      <c r="CP4" s="133"/>
      <c r="CQ4" s="133"/>
      <c r="CR4" s="133"/>
      <c r="CS4" s="133"/>
      <c r="CT4" s="133"/>
      <c r="CU4" s="133"/>
      <c r="CV4" s="133"/>
      <c r="CW4" s="133"/>
      <c r="CX4" s="133"/>
      <c r="CY4" s="134"/>
      <c r="CZ4" s="139" t="s">
        <v>72</v>
      </c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2" t="s">
        <v>73</v>
      </c>
      <c r="DL4" s="133"/>
      <c r="DM4" s="133"/>
      <c r="DN4" s="133"/>
      <c r="DO4" s="133"/>
      <c r="DP4" s="133"/>
      <c r="DQ4" s="133"/>
      <c r="DR4" s="133"/>
      <c r="DS4" s="133"/>
      <c r="DT4" s="133"/>
      <c r="DU4" s="134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90</v>
      </c>
      <c r="AW5" s="47" t="s">
        <v>101</v>
      </c>
      <c r="AX5" s="47" t="s">
        <v>102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103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2"/>
      <c r="CN5" s="142"/>
      <c r="CO5" s="47" t="s">
        <v>89</v>
      </c>
      <c r="CP5" s="47" t="s">
        <v>104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105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106</v>
      </c>
      <c r="B6" s="48">
        <f>B8</f>
        <v>2022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5</v>
      </c>
      <c r="H6" s="48" t="str">
        <f>SUBSTITUTE(H8,"　","")</f>
        <v>兵庫県神戸市</v>
      </c>
      <c r="I6" s="48" t="str">
        <f t="shared" si="1"/>
        <v>三宮第２駐車場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49</v>
      </c>
      <c r="S6" s="50" t="str">
        <f t="shared" si="1"/>
        <v>公共施設</v>
      </c>
      <c r="T6" s="50" t="str">
        <f t="shared" si="1"/>
        <v>無</v>
      </c>
      <c r="U6" s="51">
        <f t="shared" si="1"/>
        <v>19348</v>
      </c>
      <c r="V6" s="51">
        <f t="shared" si="1"/>
        <v>519</v>
      </c>
      <c r="W6" s="51">
        <f t="shared" si="1"/>
        <v>400</v>
      </c>
      <c r="X6" s="50" t="str">
        <f t="shared" si="1"/>
        <v>代行制</v>
      </c>
      <c r="Y6" s="52">
        <f>IF(Y8="-",NA(),Y8)</f>
        <v>247.6</v>
      </c>
      <c r="Z6" s="52">
        <f t="shared" ref="Z6:AH6" si="2">IF(Z8="-",NA(),Z8)</f>
        <v>114.9</v>
      </c>
      <c r="AA6" s="52">
        <f t="shared" si="2"/>
        <v>152.80000000000001</v>
      </c>
      <c r="AB6" s="52">
        <f t="shared" si="2"/>
        <v>177.8</v>
      </c>
      <c r="AC6" s="52">
        <f t="shared" si="2"/>
        <v>184</v>
      </c>
      <c r="AD6" s="52">
        <f t="shared" si="2"/>
        <v>150.30000000000001</v>
      </c>
      <c r="AE6" s="52">
        <f t="shared" si="2"/>
        <v>136.1</v>
      </c>
      <c r="AF6" s="52">
        <f t="shared" si="2"/>
        <v>127.8</v>
      </c>
      <c r="AG6" s="52">
        <f t="shared" si="2"/>
        <v>146.5</v>
      </c>
      <c r="AH6" s="52">
        <f t="shared" si="2"/>
        <v>142.69999999999999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4.0999999999999996</v>
      </c>
      <c r="AQ6" s="52">
        <f t="shared" si="3"/>
        <v>6.6</v>
      </c>
      <c r="AR6" s="52">
        <f t="shared" si="3"/>
        <v>5.5</v>
      </c>
      <c r="AS6" s="52">
        <f t="shared" si="3"/>
        <v>4.0999999999999996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45</v>
      </c>
      <c r="BB6" s="53">
        <f t="shared" si="4"/>
        <v>67</v>
      </c>
      <c r="BC6" s="53">
        <f t="shared" si="4"/>
        <v>56</v>
      </c>
      <c r="BD6" s="53">
        <f t="shared" si="4"/>
        <v>65</v>
      </c>
      <c r="BE6" s="51" t="str">
        <f>IF(BE8="-","",IF(BE8="-","【-】","【"&amp;SUBSTITUTE(TEXT(BE8,"#,##0"),"-","△")&amp;"】"))</f>
        <v>【33】</v>
      </c>
      <c r="BF6" s="52">
        <f>IF(BF8="-",NA(),BF8)</f>
        <v>59.6</v>
      </c>
      <c r="BG6" s="52">
        <f t="shared" ref="BG6:BO6" si="5">IF(BG8="-",NA(),BG8)</f>
        <v>13</v>
      </c>
      <c r="BH6" s="52">
        <f t="shared" si="5"/>
        <v>34.5</v>
      </c>
      <c r="BI6" s="52">
        <f t="shared" si="5"/>
        <v>43.7</v>
      </c>
      <c r="BJ6" s="52">
        <f t="shared" si="5"/>
        <v>45.6</v>
      </c>
      <c r="BK6" s="52">
        <f t="shared" si="5"/>
        <v>-0.1</v>
      </c>
      <c r="BL6" s="52">
        <f t="shared" si="5"/>
        <v>-9.8000000000000007</v>
      </c>
      <c r="BM6" s="52">
        <f t="shared" si="5"/>
        <v>-25.9</v>
      </c>
      <c r="BN6" s="52">
        <f t="shared" si="5"/>
        <v>-24.6</v>
      </c>
      <c r="BO6" s="52">
        <f t="shared" si="5"/>
        <v>-29.2</v>
      </c>
      <c r="BP6" s="49" t="str">
        <f>IF(BP8="-","",IF(BP8="-","【-】","【"&amp;SUBSTITUTE(TEXT(BP8,"#,##0.0"),"-","△")&amp;"】"))</f>
        <v>【12.8】</v>
      </c>
      <c r="BQ6" s="53">
        <f>IF(BQ8="-",NA(),BQ8)</f>
        <v>129766</v>
      </c>
      <c r="BR6" s="53">
        <f t="shared" ref="BR6:BZ6" si="6">IF(BR8="-",NA(),BR8)</f>
        <v>28136</v>
      </c>
      <c r="BS6" s="53">
        <f t="shared" si="6"/>
        <v>59537</v>
      </c>
      <c r="BT6" s="53">
        <f t="shared" si="6"/>
        <v>87969</v>
      </c>
      <c r="BU6" s="53">
        <f t="shared" si="6"/>
        <v>96522</v>
      </c>
      <c r="BV6" s="53">
        <f t="shared" si="6"/>
        <v>16973</v>
      </c>
      <c r="BW6" s="53">
        <f t="shared" si="6"/>
        <v>5206</v>
      </c>
      <c r="BX6" s="53">
        <f t="shared" si="6"/>
        <v>2220</v>
      </c>
      <c r="BY6" s="53">
        <f t="shared" si="6"/>
        <v>3097</v>
      </c>
      <c r="BZ6" s="53">
        <f t="shared" si="6"/>
        <v>6051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107</v>
      </c>
      <c r="CM6" s="51">
        <f t="shared" ref="CM6:CN6" si="7">CM8</f>
        <v>0</v>
      </c>
      <c r="CN6" s="51">
        <f t="shared" si="7"/>
        <v>675574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107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108.2</v>
      </c>
      <c r="DF6" s="52">
        <f t="shared" si="8"/>
        <v>117.1</v>
      </c>
      <c r="DG6" s="52">
        <f t="shared" si="8"/>
        <v>145.19999999999999</v>
      </c>
      <c r="DH6" s="52">
        <f t="shared" si="8"/>
        <v>219.9</v>
      </c>
      <c r="DI6" s="52">
        <f t="shared" si="8"/>
        <v>107.1</v>
      </c>
      <c r="DJ6" s="49" t="str">
        <f>IF(DJ8="-","",IF(DJ8="-","【-】","【"&amp;SUBSTITUTE(TEXT(DJ8,"#,##0.0"),"-","△")&amp;"】"))</f>
        <v>【72.2】</v>
      </c>
      <c r="DK6" s="52">
        <f>IF(DK8="-",NA(),DK8)</f>
        <v>153.80000000000001</v>
      </c>
      <c r="DL6" s="52">
        <f t="shared" ref="DL6:DT6" si="9">IF(DL8="-",NA(),DL8)</f>
        <v>147.30000000000001</v>
      </c>
      <c r="DM6" s="52">
        <f t="shared" si="9"/>
        <v>123.5</v>
      </c>
      <c r="DN6" s="52">
        <f t="shared" si="9"/>
        <v>133.69999999999999</v>
      </c>
      <c r="DO6" s="52">
        <f t="shared" si="9"/>
        <v>135.6</v>
      </c>
      <c r="DP6" s="52">
        <f t="shared" si="9"/>
        <v>161.5</v>
      </c>
      <c r="DQ6" s="52">
        <f t="shared" si="9"/>
        <v>156.5</v>
      </c>
      <c r="DR6" s="52">
        <f t="shared" si="9"/>
        <v>131</v>
      </c>
      <c r="DS6" s="52">
        <f t="shared" si="9"/>
        <v>136.80000000000001</v>
      </c>
      <c r="DT6" s="52">
        <f t="shared" si="9"/>
        <v>145.1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108</v>
      </c>
      <c r="B7" s="48">
        <f t="shared" ref="B7:X7" si="10">B8</f>
        <v>2022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5</v>
      </c>
      <c r="H7" s="48" t="str">
        <f t="shared" si="10"/>
        <v>兵庫県　神戸市</v>
      </c>
      <c r="I7" s="48" t="str">
        <f t="shared" si="10"/>
        <v>三宮第２駐車場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49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19348</v>
      </c>
      <c r="V7" s="51">
        <f t="shared" si="10"/>
        <v>519</v>
      </c>
      <c r="W7" s="51">
        <f t="shared" si="10"/>
        <v>400</v>
      </c>
      <c r="X7" s="50" t="str">
        <f t="shared" si="10"/>
        <v>代行制</v>
      </c>
      <c r="Y7" s="52">
        <f>Y8</f>
        <v>247.6</v>
      </c>
      <c r="Z7" s="52">
        <f t="shared" ref="Z7:AH7" si="11">Z8</f>
        <v>114.9</v>
      </c>
      <c r="AA7" s="52">
        <f t="shared" si="11"/>
        <v>152.80000000000001</v>
      </c>
      <c r="AB7" s="52">
        <f t="shared" si="11"/>
        <v>177.8</v>
      </c>
      <c r="AC7" s="52">
        <f t="shared" si="11"/>
        <v>184</v>
      </c>
      <c r="AD7" s="52">
        <f t="shared" si="11"/>
        <v>150.30000000000001</v>
      </c>
      <c r="AE7" s="52">
        <f t="shared" si="11"/>
        <v>136.1</v>
      </c>
      <c r="AF7" s="52">
        <f t="shared" si="11"/>
        <v>127.8</v>
      </c>
      <c r="AG7" s="52">
        <f t="shared" si="11"/>
        <v>146.5</v>
      </c>
      <c r="AH7" s="52">
        <f t="shared" si="11"/>
        <v>142.69999999999999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4.0999999999999996</v>
      </c>
      <c r="AQ7" s="52">
        <f t="shared" si="12"/>
        <v>6.6</v>
      </c>
      <c r="AR7" s="52">
        <f t="shared" si="12"/>
        <v>5.5</v>
      </c>
      <c r="AS7" s="52">
        <f t="shared" si="12"/>
        <v>4.0999999999999996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45</v>
      </c>
      <c r="BB7" s="53">
        <f t="shared" si="13"/>
        <v>67</v>
      </c>
      <c r="BC7" s="53">
        <f t="shared" si="13"/>
        <v>56</v>
      </c>
      <c r="BD7" s="53">
        <f t="shared" si="13"/>
        <v>65</v>
      </c>
      <c r="BE7" s="51"/>
      <c r="BF7" s="52">
        <f>BF8</f>
        <v>59.6</v>
      </c>
      <c r="BG7" s="52">
        <f t="shared" ref="BG7:BO7" si="14">BG8</f>
        <v>13</v>
      </c>
      <c r="BH7" s="52">
        <f t="shared" si="14"/>
        <v>34.5</v>
      </c>
      <c r="BI7" s="52">
        <f t="shared" si="14"/>
        <v>43.7</v>
      </c>
      <c r="BJ7" s="52">
        <f t="shared" si="14"/>
        <v>45.6</v>
      </c>
      <c r="BK7" s="52">
        <f t="shared" si="14"/>
        <v>-0.1</v>
      </c>
      <c r="BL7" s="52">
        <f t="shared" si="14"/>
        <v>-9.8000000000000007</v>
      </c>
      <c r="BM7" s="52">
        <f t="shared" si="14"/>
        <v>-25.9</v>
      </c>
      <c r="BN7" s="52">
        <f t="shared" si="14"/>
        <v>-24.6</v>
      </c>
      <c r="BO7" s="52">
        <f t="shared" si="14"/>
        <v>-29.2</v>
      </c>
      <c r="BP7" s="49"/>
      <c r="BQ7" s="53">
        <f>BQ8</f>
        <v>129766</v>
      </c>
      <c r="BR7" s="53">
        <f t="shared" ref="BR7:BZ7" si="15">BR8</f>
        <v>28136</v>
      </c>
      <c r="BS7" s="53">
        <f t="shared" si="15"/>
        <v>59537</v>
      </c>
      <c r="BT7" s="53">
        <f t="shared" si="15"/>
        <v>87969</v>
      </c>
      <c r="BU7" s="53">
        <f t="shared" si="15"/>
        <v>96522</v>
      </c>
      <c r="BV7" s="53">
        <f t="shared" si="15"/>
        <v>16973</v>
      </c>
      <c r="BW7" s="53">
        <f t="shared" si="15"/>
        <v>5206</v>
      </c>
      <c r="BX7" s="53">
        <f t="shared" si="15"/>
        <v>2220</v>
      </c>
      <c r="BY7" s="53">
        <f t="shared" si="15"/>
        <v>3097</v>
      </c>
      <c r="BZ7" s="53">
        <f t="shared" si="15"/>
        <v>6051</v>
      </c>
      <c r="CA7" s="51"/>
      <c r="CB7" s="52" t="s">
        <v>109</v>
      </c>
      <c r="CC7" s="52" t="s">
        <v>109</v>
      </c>
      <c r="CD7" s="52" t="s">
        <v>109</v>
      </c>
      <c r="CE7" s="52" t="s">
        <v>109</v>
      </c>
      <c r="CF7" s="52" t="s">
        <v>109</v>
      </c>
      <c r="CG7" s="52" t="s">
        <v>109</v>
      </c>
      <c r="CH7" s="52" t="s">
        <v>109</v>
      </c>
      <c r="CI7" s="52" t="s">
        <v>109</v>
      </c>
      <c r="CJ7" s="52" t="s">
        <v>109</v>
      </c>
      <c r="CK7" s="52" t="s">
        <v>107</v>
      </c>
      <c r="CL7" s="49"/>
      <c r="CM7" s="51">
        <f>CM8</f>
        <v>0</v>
      </c>
      <c r="CN7" s="51">
        <f>CN8</f>
        <v>675574</v>
      </c>
      <c r="CO7" s="52" t="s">
        <v>109</v>
      </c>
      <c r="CP7" s="52" t="s">
        <v>109</v>
      </c>
      <c r="CQ7" s="52" t="s">
        <v>109</v>
      </c>
      <c r="CR7" s="52" t="s">
        <v>109</v>
      </c>
      <c r="CS7" s="52" t="s">
        <v>109</v>
      </c>
      <c r="CT7" s="52" t="s">
        <v>109</v>
      </c>
      <c r="CU7" s="52" t="s">
        <v>109</v>
      </c>
      <c r="CV7" s="52" t="s">
        <v>109</v>
      </c>
      <c r="CW7" s="52" t="s">
        <v>109</v>
      </c>
      <c r="CX7" s="52" t="s">
        <v>107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108.2</v>
      </c>
      <c r="DF7" s="52">
        <f t="shared" si="16"/>
        <v>117.1</v>
      </c>
      <c r="DG7" s="52">
        <f t="shared" si="16"/>
        <v>145.19999999999999</v>
      </c>
      <c r="DH7" s="52">
        <f t="shared" si="16"/>
        <v>219.9</v>
      </c>
      <c r="DI7" s="52">
        <f t="shared" si="16"/>
        <v>107.1</v>
      </c>
      <c r="DJ7" s="49"/>
      <c r="DK7" s="52">
        <f>DK8</f>
        <v>153.80000000000001</v>
      </c>
      <c r="DL7" s="52">
        <f t="shared" ref="DL7:DT7" si="17">DL8</f>
        <v>147.30000000000001</v>
      </c>
      <c r="DM7" s="52">
        <f t="shared" si="17"/>
        <v>123.5</v>
      </c>
      <c r="DN7" s="52">
        <f t="shared" si="17"/>
        <v>133.69999999999999</v>
      </c>
      <c r="DO7" s="52">
        <f t="shared" si="17"/>
        <v>135.6</v>
      </c>
      <c r="DP7" s="52">
        <f t="shared" si="17"/>
        <v>161.5</v>
      </c>
      <c r="DQ7" s="52">
        <f t="shared" si="17"/>
        <v>156.5</v>
      </c>
      <c r="DR7" s="52">
        <f t="shared" si="17"/>
        <v>131</v>
      </c>
      <c r="DS7" s="52">
        <f t="shared" si="17"/>
        <v>136.80000000000001</v>
      </c>
      <c r="DT7" s="52">
        <f t="shared" si="17"/>
        <v>145.1</v>
      </c>
      <c r="DU7" s="49"/>
    </row>
    <row r="8" spans="1:125" s="54" customFormat="1" x14ac:dyDescent="0.15">
      <c r="A8" s="37"/>
      <c r="B8" s="55">
        <v>2022</v>
      </c>
      <c r="C8" s="55">
        <v>281000</v>
      </c>
      <c r="D8" s="55">
        <v>47</v>
      </c>
      <c r="E8" s="55">
        <v>14</v>
      </c>
      <c r="F8" s="55">
        <v>0</v>
      </c>
      <c r="G8" s="55">
        <v>5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49</v>
      </c>
      <c r="S8" s="57" t="s">
        <v>120</v>
      </c>
      <c r="T8" s="57" t="s">
        <v>121</v>
      </c>
      <c r="U8" s="58">
        <v>19348</v>
      </c>
      <c r="V8" s="58">
        <v>519</v>
      </c>
      <c r="W8" s="58">
        <v>400</v>
      </c>
      <c r="X8" s="57" t="s">
        <v>122</v>
      </c>
      <c r="Y8" s="59">
        <v>247.6</v>
      </c>
      <c r="Z8" s="59">
        <v>114.9</v>
      </c>
      <c r="AA8" s="59">
        <v>152.80000000000001</v>
      </c>
      <c r="AB8" s="59">
        <v>177.8</v>
      </c>
      <c r="AC8" s="59">
        <v>184</v>
      </c>
      <c r="AD8" s="59">
        <v>150.30000000000001</v>
      </c>
      <c r="AE8" s="59">
        <v>136.1</v>
      </c>
      <c r="AF8" s="59">
        <v>127.8</v>
      </c>
      <c r="AG8" s="59">
        <v>146.5</v>
      </c>
      <c r="AH8" s="59">
        <v>142.69999999999999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4.0999999999999996</v>
      </c>
      <c r="AQ8" s="59">
        <v>6.6</v>
      </c>
      <c r="AR8" s="59">
        <v>5.5</v>
      </c>
      <c r="AS8" s="59">
        <v>4.0999999999999996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45</v>
      </c>
      <c r="BB8" s="60">
        <v>67</v>
      </c>
      <c r="BC8" s="60">
        <v>56</v>
      </c>
      <c r="BD8" s="60">
        <v>65</v>
      </c>
      <c r="BE8" s="60">
        <v>33</v>
      </c>
      <c r="BF8" s="59">
        <v>59.6</v>
      </c>
      <c r="BG8" s="59">
        <v>13</v>
      </c>
      <c r="BH8" s="59">
        <v>34.5</v>
      </c>
      <c r="BI8" s="59">
        <v>43.7</v>
      </c>
      <c r="BJ8" s="59">
        <v>45.6</v>
      </c>
      <c r="BK8" s="59">
        <v>-0.1</v>
      </c>
      <c r="BL8" s="59">
        <v>-9.8000000000000007</v>
      </c>
      <c r="BM8" s="59">
        <v>-25.9</v>
      </c>
      <c r="BN8" s="59">
        <v>-24.6</v>
      </c>
      <c r="BO8" s="59">
        <v>-29.2</v>
      </c>
      <c r="BP8" s="56">
        <v>12.8</v>
      </c>
      <c r="BQ8" s="60">
        <v>129766</v>
      </c>
      <c r="BR8" s="60">
        <v>28136</v>
      </c>
      <c r="BS8" s="60">
        <v>59537</v>
      </c>
      <c r="BT8" s="61">
        <v>87969</v>
      </c>
      <c r="BU8" s="61">
        <v>96522</v>
      </c>
      <c r="BV8" s="60">
        <v>16973</v>
      </c>
      <c r="BW8" s="60">
        <v>5206</v>
      </c>
      <c r="BX8" s="60">
        <v>2220</v>
      </c>
      <c r="BY8" s="60">
        <v>3097</v>
      </c>
      <c r="BZ8" s="60">
        <v>6051</v>
      </c>
      <c r="CA8" s="58">
        <v>10556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0</v>
      </c>
      <c r="CN8" s="58">
        <v>675574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108.2</v>
      </c>
      <c r="DF8" s="59">
        <v>117.1</v>
      </c>
      <c r="DG8" s="59">
        <v>145.19999999999999</v>
      </c>
      <c r="DH8" s="59">
        <v>219.9</v>
      </c>
      <c r="DI8" s="59">
        <v>107.1</v>
      </c>
      <c r="DJ8" s="56">
        <v>72.2</v>
      </c>
      <c r="DK8" s="59">
        <v>153.80000000000001</v>
      </c>
      <c r="DL8" s="59">
        <v>147.30000000000001</v>
      </c>
      <c r="DM8" s="59">
        <v>123.5</v>
      </c>
      <c r="DN8" s="59">
        <v>133.69999999999999</v>
      </c>
      <c r="DO8" s="59">
        <v>135.6</v>
      </c>
      <c r="DP8" s="59">
        <v>161.5</v>
      </c>
      <c r="DQ8" s="59">
        <v>156.5</v>
      </c>
      <c r="DR8" s="59">
        <v>131</v>
      </c>
      <c r="DS8" s="59">
        <v>136.80000000000001</v>
      </c>
      <c r="DT8" s="59">
        <v>145.1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2024-01-11T00:13:04Z</dcterms:created>
  <dcterms:modified xsi:type="dcterms:W3CDTF">2024-01-26T05:25:27Z</dcterms:modified>
  <cp:category/>
</cp:coreProperties>
</file>