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1E2tJdZSNxG0ErggOCEqTankGimYwNTMJavlLCSiymDnwcATN/Jw2VwFFY1B2fnpTbM2kUO3BR0JpUp1lCaICw==" workbookSaltValue="o/ycz1l6jTSQ40H5r174c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IT76" i="4"/>
  <c r="CS51" i="4"/>
  <c r="HJ30" i="4"/>
  <c r="MA30" i="4"/>
  <c r="CS30" i="4"/>
  <c r="HJ51" i="4"/>
  <c r="C11" i="5"/>
  <c r="D11" i="5"/>
  <c r="E11" i="5"/>
  <c r="B11" i="5"/>
  <c r="LH51" i="4" l="1"/>
  <c r="BK76" i="4"/>
  <c r="LT76" i="4"/>
  <c r="GQ51" i="4"/>
  <c r="LH30" i="4"/>
  <c r="BZ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FE51" i="4"/>
  <c r="JV30" i="4"/>
  <c r="FE30" i="4"/>
  <c r="HA76" i="4"/>
  <c r="AN51" i="4"/>
  <c r="AN30" i="4"/>
  <c r="AG76" i="4"/>
  <c r="JV51" i="4"/>
  <c r="R76" i="4"/>
  <c r="KA76" i="4"/>
  <c r="EL51" i="4"/>
  <c r="GL76" i="4"/>
  <c r="U51" i="4"/>
  <c r="EL30" i="4"/>
  <c r="U30" i="4"/>
  <c r="JC51" i="4"/>
  <c r="JC30" i="4"/>
</calcChain>
</file>

<file path=xl/sharedStrings.xml><?xml version="1.0" encoding="utf-8"?>
<sst xmlns="http://schemas.openxmlformats.org/spreadsheetml/2006/main" count="278" uniqueCount="128">
  <si>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</si>
  <si>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</si>
  <si>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</si>
  <si>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</si>
  <si>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</si>
  <si>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</si>
  <si>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</si>
  <si>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</si>
  <si>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</si>
  <si>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</si>
  <si>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</si>
  <si>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</si>
  <si>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</si>
  <si>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</si>
  <si>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</si>
  <si>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</si>
  <si>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</si>
  <si>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</si>
  <si>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</si>
  <si>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</si>
  <si>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</si>
  <si>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</si>
  <si>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</si>
  <si>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</si>
  <si>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</si>
  <si>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</si>
  <si>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</si>
  <si>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</si>
  <si>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</si>
  <si>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</si>
  <si>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</si>
  <si>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</si>
  <si>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</si>
  <si>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</si>
  <si>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</si>
  <si>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</si>
  <si>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</si>
  <si>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</si>
  <si>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</si>
  <si>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</si>
  <si>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</si>
  <si>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</si>
  <si>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</si>
  <si>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</si>
  <si>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</si>
  <si>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</si>
  <si>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</si>
  <si>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</si>
  <si>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</si>
  <si>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</si>
  <si>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</si>
  <si>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</si>
  <si>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</si>
  <si>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</si>
  <si>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</si>
  <si>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</si>
  <si>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</si>
  <si>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</si>
  <si>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</si>
  <si>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</si>
  <si>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</si>
  <si>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</si>
  <si>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</si>
  <si>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</si>
  <si>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</si>
  <si>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</si>
  <si>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</si>
  <si>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</si>
  <si>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</si>
  <si>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</si>
  <si>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</si>
  <si>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</si>
  <si>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</si>
  <si>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</si>
  <si>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</si>
  <si>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</si>
  <si>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</si>
  <si>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</si>
  <si>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</si>
  <si>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</si>
  <si>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</si>
  <si>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</si>
  <si>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</si>
  <si>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</si>
  <si>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</si>
  <si>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</si>
  <si>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</si>
  <si>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</si>
  <si>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</si>
  <si>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</si>
  <si>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</si>
  <si>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</si>
  <si>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</si>
  <si>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</si>
  <si>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</si>
  <si>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</si>
  <si>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</si>
  <si>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</si>
  <si>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</si>
  <si>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</si>
  <si>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</si>
  <si>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</si>
  <si>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</si>
  <si>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</si>
  <si>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</si>
  <si>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</si>
  <si>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</si>
  <si>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長田北町駐車場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</si>
  <si>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</si>
  <si>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</si>
  <si>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</si>
  <si>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</si>
  <si>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</si>
  <si>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</si>
  <si>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</si>
  <si>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</si>
  <si>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</si>
  <si>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</si>
  <si>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</si>
  <si>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</si>
  <si>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</si>
  <si>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</si>
  <si>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</si>
  <si>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</si>
  <si>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①収益的収支比率は前年度から大幅に増加したが、類似施設の平均値を下回った。
④売上高GOP比率、⑤EBITDAは前年度から大幅に増加した。
併設の長田区役所以外に集客施設が少なく、大幅な需要増加は厳しい。コスト削減等で収益構造の改善に努めていく。</t>
    <rPh sb="14" eb="16">
      <t>オオハバ</t>
    </rPh>
    <rPh sb="17" eb="19">
      <t>ゾウカ</t>
    </rPh>
    <rPh sb="64" eb="66">
      <t>ゾウカ</t>
    </rPh>
    <phoneticPr fontId="5"/>
  </si>
  <si>
    <t>⑧設備投資見込額は供用開始が平成5年と比較的新しく、他駐車場と比べると少ない。引き続き必要な設備更新に対する投資を計画的に実施していく。
⑩企業債残高対料金収入比率は0である。</t>
    <phoneticPr fontId="5"/>
  </si>
  <si>
    <t xml:space="preserve">⑪稼働率は併設の長田区役所利用者がメインであるため、新型コロナウイルス感染症拡大の影響はあまり受けていない。類似施設の平均値を上回った。
</t>
    <rPh sb="47" eb="48">
      <t>ウ</t>
    </rPh>
    <phoneticPr fontId="5"/>
  </si>
  <si>
    <t>長田区役所への来庁等の短時間利用者が多く、収益増への寄与度が低いと考えられる。
自動二輪車の受け入れなど設備投資を進め、収益の増加及び安定化を目指していく。</t>
    <rPh sb="40" eb="45">
      <t>ジドウニリンシャ</t>
    </rPh>
    <rPh sb="46" eb="47">
      <t>ウ</t>
    </rPh>
    <rPh sb="48" eb="49">
      <t>イ</t>
    </rPh>
    <rPh sb="52" eb="56">
      <t>セツビトウシ</t>
    </rPh>
    <rPh sb="57" eb="58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</si>
</sst>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79.599999999999994</c:v>
                </c:pt>
                <c:pt idx="2">
                  <c:v>55.2</c:v>
                </c:pt>
                <c:pt idx="3">
                  <c:v>87.9</c:v>
                </c:pt>
                <c:pt idx="4">
                  <c:v>104.2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2-4235-AA4B-4EFA0B52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2-4235-AA4B-4EFA0B52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6-429D-84D8-369EA9354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6-429D-84D8-369EA9354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1B-4DE9-AC20-E086B33E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B-4DE9-AC20-E086B33E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F44-4D73-AE01-D69C3E26A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4-4D73-AE01-D69C3E26A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C-4569-9749-4D2A6A38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C-4569-9749-4D2A6A38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D-4A48-9A5C-AD955CF3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D-4A48-9A5C-AD955CF3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150.69999999999999</c:v>
                </c:pt>
                <c:pt idx="1">
                  <c:v>149.30000000000001</c:v>
                </c:pt>
                <c:pt idx="2">
                  <c:v>145.19999999999999</c:v>
                </c:pt>
                <c:pt idx="3">
                  <c:v>160.30000000000001</c:v>
                </c:pt>
                <c:pt idx="4">
                  <c:v>150.69999999999999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0-4E69-8A92-D67AE63BC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0-4E69-8A92-D67AE63BC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-47.7</c:v>
                </c:pt>
                <c:pt idx="1">
                  <c:v>-27.3</c:v>
                </c:pt>
                <c:pt idx="2">
                  <c:v>-81.099999999999994</c:v>
                </c:pt>
                <c:pt idx="3">
                  <c:v>-13.8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7-41DB-AEAC-5E92708A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7-41DB-AEAC-5E92708A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-10745</c:v>
                </c:pt>
                <c:pt idx="1">
                  <c:v>-5957</c:v>
                </c:pt>
                <c:pt idx="2">
                  <c:v>-19673</c:v>
                </c:pt>
                <c:pt idx="3">
                  <c:v>-4295</c:v>
                </c:pt>
                <c:pt idx="4">
                  <c:v>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8-46BC-92E7-78288BF8E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8-46BC-92E7-78288BF8E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J57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兵庫県神戸市　長田北町駐車場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5661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146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68.5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79.599999999999994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55.2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87.9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104.2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150.69999999999999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149.30000000000001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145.19999999999999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160.30000000000001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150.69999999999999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-47.7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-27.3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-81.099999999999994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-13.8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-10745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-5957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-19673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-4295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1224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89486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lJg/rT9cIRGoGAwGKng64cCLXg65aTaoq8gOJnzvxH8qIhuW7tzYb1VngxNaJzDhPjR/Y7T8JlAuX+5GfVKJw==" saltValue="OAj51t2dcdJ7O3ujLpJFG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101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兵庫県神戸市</v>
      </c>
      <c r="I6" s="48" t="str">
        <f t="shared" si="1"/>
        <v>長田北町駐車場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5661</v>
      </c>
      <c r="V6" s="51">
        <f t="shared" si="1"/>
        <v>146</v>
      </c>
      <c r="W6" s="51">
        <f t="shared" si="1"/>
        <v>300</v>
      </c>
      <c r="X6" s="50" t="str">
        <f t="shared" si="1"/>
        <v>代行制</v>
      </c>
      <c r="Y6" s="52">
        <f>IF(Y8="-",NA(),Y8)</f>
        <v>68.5</v>
      </c>
      <c r="Z6" s="52">
        <f t="shared" ref="Z6:AH6" si="2">IF(Z8="-",NA(),Z8)</f>
        <v>79.599999999999994</v>
      </c>
      <c r="AA6" s="52">
        <f t="shared" si="2"/>
        <v>55.2</v>
      </c>
      <c r="AB6" s="52">
        <f t="shared" si="2"/>
        <v>87.9</v>
      </c>
      <c r="AC6" s="52">
        <f t="shared" si="2"/>
        <v>104.2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-47.7</v>
      </c>
      <c r="BG6" s="52">
        <f t="shared" ref="BG6:BO6" si="5">IF(BG8="-",NA(),BG8)</f>
        <v>-27.3</v>
      </c>
      <c r="BH6" s="52">
        <f t="shared" si="5"/>
        <v>-81.099999999999994</v>
      </c>
      <c r="BI6" s="52">
        <f t="shared" si="5"/>
        <v>-13.8</v>
      </c>
      <c r="BJ6" s="52">
        <f t="shared" si="5"/>
        <v>4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-10745</v>
      </c>
      <c r="BR6" s="53">
        <f t="shared" ref="BR6:BZ6" si="6">IF(BR8="-",NA(),BR8)</f>
        <v>-5957</v>
      </c>
      <c r="BS6" s="53">
        <f t="shared" si="6"/>
        <v>-19673</v>
      </c>
      <c r="BT6" s="53">
        <f t="shared" si="6"/>
        <v>-4295</v>
      </c>
      <c r="BU6" s="53">
        <f t="shared" si="6"/>
        <v>1224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89486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150.69999999999999</v>
      </c>
      <c r="DL6" s="52">
        <f t="shared" ref="DL6:DT6" si="9">IF(DL8="-",NA(),DL8)</f>
        <v>149.30000000000001</v>
      </c>
      <c r="DM6" s="52">
        <f t="shared" si="9"/>
        <v>145.19999999999999</v>
      </c>
      <c r="DN6" s="52">
        <f t="shared" si="9"/>
        <v>160.30000000000001</v>
      </c>
      <c r="DO6" s="52">
        <f t="shared" si="9"/>
        <v>150.69999999999999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104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兵庫県　神戸市</v>
      </c>
      <c r="I7" s="48" t="str">
        <f t="shared" si="10"/>
        <v>長田北町駐車場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5661</v>
      </c>
      <c r="V7" s="51">
        <f t="shared" si="10"/>
        <v>146</v>
      </c>
      <c r="W7" s="51">
        <f t="shared" si="10"/>
        <v>300</v>
      </c>
      <c r="X7" s="50" t="str">
        <f t="shared" si="10"/>
        <v>代行制</v>
      </c>
      <c r="Y7" s="52">
        <f>Y8</f>
        <v>68.5</v>
      </c>
      <c r="Z7" s="52">
        <f t="shared" ref="Z7:AH7" si="11">Z8</f>
        <v>79.599999999999994</v>
      </c>
      <c r="AA7" s="52">
        <f t="shared" si="11"/>
        <v>55.2</v>
      </c>
      <c r="AB7" s="52">
        <f t="shared" si="11"/>
        <v>87.9</v>
      </c>
      <c r="AC7" s="52">
        <f t="shared" si="11"/>
        <v>104.2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-47.7</v>
      </c>
      <c r="BG7" s="52">
        <f t="shared" ref="BG7:BO7" si="14">BG8</f>
        <v>-27.3</v>
      </c>
      <c r="BH7" s="52">
        <f t="shared" si="14"/>
        <v>-81.099999999999994</v>
      </c>
      <c r="BI7" s="52">
        <f t="shared" si="14"/>
        <v>-13.8</v>
      </c>
      <c r="BJ7" s="52">
        <f t="shared" si="14"/>
        <v>4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-10745</v>
      </c>
      <c r="BR7" s="53">
        <f t="shared" ref="BR7:BZ7" si="15">BR8</f>
        <v>-5957</v>
      </c>
      <c r="BS7" s="53">
        <f t="shared" si="15"/>
        <v>-19673</v>
      </c>
      <c r="BT7" s="53">
        <f t="shared" si="15"/>
        <v>-4295</v>
      </c>
      <c r="BU7" s="53">
        <f t="shared" si="15"/>
        <v>1224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105</v>
      </c>
      <c r="CC7" s="52" t="s">
        <v>105</v>
      </c>
      <c r="CD7" s="52" t="s">
        <v>105</v>
      </c>
      <c r="CE7" s="52" t="s">
        <v>105</v>
      </c>
      <c r="CF7" s="52" t="s">
        <v>105</v>
      </c>
      <c r="CG7" s="52" t="s">
        <v>105</v>
      </c>
      <c r="CH7" s="52" t="s">
        <v>105</v>
      </c>
      <c r="CI7" s="52" t="s">
        <v>105</v>
      </c>
      <c r="CJ7" s="52" t="s">
        <v>105</v>
      </c>
      <c r="CK7" s="52" t="s">
        <v>103</v>
      </c>
      <c r="CL7" s="49"/>
      <c r="CM7" s="51">
        <f>CM8</f>
        <v>0</v>
      </c>
      <c r="CN7" s="51">
        <f>CN8</f>
        <v>89486</v>
      </c>
      <c r="CO7" s="52" t="s">
        <v>105</v>
      </c>
      <c r="CP7" s="52" t="s">
        <v>105</v>
      </c>
      <c r="CQ7" s="52" t="s">
        <v>105</v>
      </c>
      <c r="CR7" s="52" t="s">
        <v>105</v>
      </c>
      <c r="CS7" s="52" t="s">
        <v>105</v>
      </c>
      <c r="CT7" s="52" t="s">
        <v>105</v>
      </c>
      <c r="CU7" s="52" t="s">
        <v>105</v>
      </c>
      <c r="CV7" s="52" t="s">
        <v>105</v>
      </c>
      <c r="CW7" s="52" t="s">
        <v>105</v>
      </c>
      <c r="CX7" s="52" t="s">
        <v>103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150.69999999999999</v>
      </c>
      <c r="DL7" s="52">
        <f t="shared" ref="DL7:DT7" si="17">DL8</f>
        <v>149.30000000000001</v>
      </c>
      <c r="DM7" s="52">
        <f t="shared" si="17"/>
        <v>145.19999999999999</v>
      </c>
      <c r="DN7" s="52">
        <f t="shared" si="17"/>
        <v>160.30000000000001</v>
      </c>
      <c r="DO7" s="52">
        <f t="shared" si="17"/>
        <v>150.69999999999999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7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29</v>
      </c>
      <c r="S8" s="57" t="s">
        <v>116</v>
      </c>
      <c r="T8" s="57" t="s">
        <v>117</v>
      </c>
      <c r="U8" s="58">
        <v>5661</v>
      </c>
      <c r="V8" s="58">
        <v>146</v>
      </c>
      <c r="W8" s="58">
        <v>300</v>
      </c>
      <c r="X8" s="57" t="s">
        <v>118</v>
      </c>
      <c r="Y8" s="59">
        <v>68.5</v>
      </c>
      <c r="Z8" s="59">
        <v>79.599999999999994</v>
      </c>
      <c r="AA8" s="59">
        <v>55.2</v>
      </c>
      <c r="AB8" s="59">
        <v>87.9</v>
      </c>
      <c r="AC8" s="59">
        <v>104.2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-47.7</v>
      </c>
      <c r="BG8" s="59">
        <v>-27.3</v>
      </c>
      <c r="BH8" s="59">
        <v>-81.099999999999994</v>
      </c>
      <c r="BI8" s="59">
        <v>-13.8</v>
      </c>
      <c r="BJ8" s="59">
        <v>4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-10745</v>
      </c>
      <c r="BR8" s="60">
        <v>-5957</v>
      </c>
      <c r="BS8" s="60">
        <v>-19673</v>
      </c>
      <c r="BT8" s="61">
        <v>-4295</v>
      </c>
      <c r="BU8" s="61">
        <v>1224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89486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150.69999999999999</v>
      </c>
      <c r="DL8" s="59">
        <v>149.30000000000001</v>
      </c>
      <c r="DM8" s="59">
        <v>145.19999999999999</v>
      </c>
      <c r="DN8" s="59">
        <v>160.30000000000001</v>
      </c>
      <c r="DO8" s="59">
        <v>150.69999999999999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2024-01-11T00:13:06Z</dcterms:created>
  <dcterms:modified xsi:type="dcterms:W3CDTF">2024-01-26T06:17:14Z</dcterms:modified>
  <cp:category/>
</cp:coreProperties>
</file>