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2_建設局\07_道路計画課\02_計画係（自転車）\01_駐車場\01_令和５年度\02_照会回答・要望・依頼\03_決算・発注予定\29_公営企業に係る経営比較分析表（令和４年度決算）の分析等について\02_回答\"/>
    </mc:Choice>
  </mc:AlternateContent>
  <workbookProtection workbookAlgorithmName="SHA-512" workbookHashValue="BWWRZwk2ftVuwSai1YGMgWvk/DzE7t2x6RDPFLSMTD9zC4p7UHCdjASNL8GGZI4EWtKkTKsc45s3XXSt7sNGjA==" workbookSaltValue="GkRWiI2UAvwwc8ZdlM/cm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IE76" i="4"/>
  <c r="BZ51" i="4"/>
  <c r="LT76" i="4"/>
  <c r="GQ51" i="4"/>
  <c r="LH30" i="4"/>
  <c r="BZ30" i="4"/>
  <c r="GQ30" i="4"/>
  <c r="HP76" i="4"/>
  <c r="FX30" i="4"/>
  <c r="BG30" i="4"/>
  <c r="KO30" i="4"/>
  <c r="AV76" i="4"/>
  <c r="KO51" i="4"/>
  <c r="FX51" i="4"/>
  <c r="BG51" i="4"/>
  <c r="LE76" i="4"/>
  <c r="HA76" i="4"/>
  <c r="AN51" i="4"/>
  <c r="FE30" i="4"/>
  <c r="KP76" i="4"/>
  <c r="JV30" i="4"/>
  <c r="AN30" i="4"/>
  <c r="FE51" i="4"/>
  <c r="AG76" i="4"/>
  <c r="JV51" i="4"/>
  <c r="KA76" i="4"/>
  <c r="EL51" i="4"/>
  <c r="JC30" i="4"/>
  <c r="JC51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<sst xmlns="http://schemas.openxmlformats.org/spreadsheetml/2006/main" count="278" uniqueCount="139">
  <si>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</si>
  <si>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</si>
  <si>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</si>
  <si>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</si>
  <si>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</si>
  <si>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</si>
  <si>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</si>
  <si>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</si>
  <si>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</si>
  <si>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</si>
  <si>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</si>
  <si>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</si>
  <si>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</si>
  <si>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</si>
  <si>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</si>
  <si>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</si>
  <si>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</si>
  <si>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</si>
  <si>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</si>
  <si>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</si>
  <si>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</si>
  <si>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</si>
  <si>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</si>
  <si>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</si>
  <si>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</si>
  <si>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</si>
  <si>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</si>
  <si>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</si>
  <si>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</si>
  <si>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</si>
  <si>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</si>
  <si>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</si>
  <si>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</si>
  <si>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</si>
  <si>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</si>
  <si>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</si>
  <si>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</si>
  <si>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</si>
  <si>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</si>
  <si>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</si>
  <si>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</si>
  <si>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</si>
  <si>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</si>
  <si>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</si>
  <si>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</si>
  <si>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</si>
  <si>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</si>
  <si>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</si>
  <si>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</si>
  <si>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</si>
  <si>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</si>
  <si>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</si>
  <si>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</si>
  <si>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</si>
  <si>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</si>
  <si>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</si>
  <si>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</si>
  <si>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</si>
  <si>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</si>
  <si>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</si>
  <si>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</si>
  <si>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</si>
  <si>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</si>
  <si>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</si>
  <si>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</si>
  <si>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</si>
  <si>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</si>
  <si>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</si>
  <si>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</si>
  <si>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</si>
  <si>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</si>
  <si>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</si>
  <si>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</si>
  <si>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</si>
  <si>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</si>
  <si>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</si>
  <si>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</si>
  <si>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</si>
  <si>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</si>
  <si>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</si>
  <si>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</si>
  <si>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</si>
  <si>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</si>
  <si>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</si>
  <si>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</si>
  <si>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</si>
  <si>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</si>
  <si>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</si>
  <si>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</si>
  <si>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</si>
  <si>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</si>
  <si>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</si>
  <si>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</si>
  <si>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</si>
  <si>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</si>
  <si>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</si>
  <si>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</si>
  <si>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</si>
  <si>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</si>
  <si>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</si>
  <si>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</si>
  <si>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</si>
  <si>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</si>
  <si>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</si>
  <si>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</si>
  <si>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</si>
  <si>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</si>
  <si>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</si>
  <si>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</si>
  <si>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当該値(N-3)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</si>
  <si>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</si>
  <si>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</si>
  <si>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</si>
  <si>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</si>
  <si>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</si>
  <si>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</si>
  <si>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</si>
  <si>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</si>
  <si>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新長田駅前駐車場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</si>
  <si>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</si>
  <si>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</si>
  <si>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</si>
  <si>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</si>
  <si>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</si>
  <si>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</si>
  <si>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</si>
  <si>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</si>
  <si>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</si>
  <si>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</si>
  <si>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</si>
  <si>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</si>
  <si>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</si>
  <si>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</si>
  <si>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</si>
  <si>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</si>
  <si>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⑧設備投資見込額は平均的であり、引き続き必要な設備更新に対する投資を計画的に実施していく。
⑩企業債残高対料金収入比率は、平成27年度より0である。</t>
    <rPh sb="9" eb="12">
      <t>ヘイキンテキ</t>
    </rPh>
    <phoneticPr fontId="5"/>
  </si>
  <si>
    <t xml:space="preserve">⑪稼働率は前年度より微減しており、平均値を下回った。
</t>
    <rPh sb="5" eb="8">
      <t>ゼンネンド</t>
    </rPh>
    <rPh sb="10" eb="12">
      <t>ビゲン</t>
    </rPh>
    <rPh sb="17" eb="19">
      <t>ヘイキン</t>
    </rPh>
    <rPh sb="19" eb="20">
      <t>チ</t>
    </rPh>
    <rPh sb="21" eb="23">
      <t>シタマワ</t>
    </rPh>
    <phoneticPr fontId="5"/>
  </si>
  <si>
    <t>①収益的収支比率は前年度より微増したが、100%を下回り、類似施設の平均値を下回った。
④売上高GOP比率、⑤EBITDAは前年度から大幅に増加したが、類似施設の平均値を下回った。
料金収入は前年度より回復している。
今後、新長田駅周辺は料金収入の大幅な増加は見込めないことから、管理方法のあり方を検討し、経営状況の改善に努めていく。</t>
    <rPh sb="15" eb="16">
      <t>ゾウ</t>
    </rPh>
    <rPh sb="70" eb="71">
      <t>ゾウ</t>
    </rPh>
    <rPh sb="71" eb="72">
      <t>カ</t>
    </rPh>
    <rPh sb="91" eb="95">
      <t>リョウキンシュウニュウ</t>
    </rPh>
    <rPh sb="96" eb="99">
      <t>ゼンネンド</t>
    </rPh>
    <rPh sb="101" eb="103">
      <t>カイフク</t>
    </rPh>
    <rPh sb="109" eb="111">
      <t>コンゴ</t>
    </rPh>
    <rPh sb="112" eb="115">
      <t>シンナガタ</t>
    </rPh>
    <rPh sb="115" eb="118">
      <t>エキシュウヘン</t>
    </rPh>
    <rPh sb="119" eb="123">
      <t>リョウキンシュウニュウ</t>
    </rPh>
    <rPh sb="130" eb="132">
      <t>ミコ</t>
    </rPh>
    <phoneticPr fontId="5"/>
  </si>
  <si>
    <t>新長田駅周辺の駐車需要の増加が見込めないことから、大幅な収益の改善は見込めない。今後、新長田駐車場と共に細田駐車場、新長田駅前駐車場の管理手法のあり方を検討していく。</t>
    <rPh sb="0" eb="3">
      <t>シンナガタ</t>
    </rPh>
    <rPh sb="3" eb="4">
      <t>エキ</t>
    </rPh>
    <rPh sb="4" eb="6">
      <t>シュウヘン</t>
    </rPh>
    <rPh sb="7" eb="11">
      <t>チュウシャジュヨウ</t>
    </rPh>
    <rPh sb="12" eb="14">
      <t>ゾウカ</t>
    </rPh>
    <rPh sb="15" eb="17">
      <t>ミコ</t>
    </rPh>
    <rPh sb="25" eb="27">
      <t>オオハバ</t>
    </rPh>
    <rPh sb="34" eb="36">
      <t>ミコ</t>
    </rPh>
    <rPh sb="40" eb="42">
      <t>コンゴ</t>
    </rPh>
    <rPh sb="43" eb="49">
      <t>シンナガタチュウシャジョウ</t>
    </rPh>
    <rPh sb="50" eb="51">
      <t>トモ</t>
    </rPh>
    <rPh sb="52" eb="57">
      <t>ホソダチュウシャジョウ</t>
    </rPh>
    <rPh sb="58" eb="63">
      <t>シンナガタエキマエ</t>
    </rPh>
    <rPh sb="63" eb="66">
      <t>チュウシャジョウ</t>
    </rPh>
    <rPh sb="67" eb="71">
      <t>カンリシュホウ</t>
    </rPh>
    <rPh sb="74" eb="75">
      <t>カタ</t>
    </rPh>
    <rPh sb="76" eb="78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</si>
</sst>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97.1</c:v>
                </c:pt>
                <c:pt idx="2">
                  <c:v>81.599999999999994</c:v>
                </c:pt>
                <c:pt idx="3">
                  <c:v>52.2</c:v>
                </c:pt>
                <c:pt idx="4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9-484E-8CE6-0900D4527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9-484E-8CE6-0900D4527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3-4939-8A81-25E0AE528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3-4939-8A81-25E0AE528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6A7-4D19-800B-DD86BCDA5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7-4D19-800B-DD86BCDA5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755-4659-8A7C-057E4510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5-4659-8A7C-057E4510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4-427C-91FB-1E2EDA94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4-427C-91FB-1E2EDA94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4-436E-BFA2-E03937C7E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64-436E-BFA2-E03937C7E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118.3</c:v>
                </c:pt>
                <c:pt idx="1">
                  <c:v>128.5</c:v>
                </c:pt>
                <c:pt idx="2">
                  <c:v>94.7</c:v>
                </c:pt>
                <c:pt idx="3">
                  <c:v>107.3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7-447B-BD18-AC065B090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7-447B-BD18-AC065B090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-40.799999999999997</c:v>
                </c:pt>
                <c:pt idx="1">
                  <c:v>-41.4</c:v>
                </c:pt>
                <c:pt idx="2">
                  <c:v>-80.8</c:v>
                </c:pt>
                <c:pt idx="3">
                  <c:v>-204.8</c:v>
                </c:pt>
                <c:pt idx="4">
                  <c:v>-109.1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2-431C-B673-B479472D2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F2-431C-B673-B479472D2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-1499</c:v>
                </c:pt>
                <c:pt idx="1">
                  <c:v>-1287</c:v>
                </c:pt>
                <c:pt idx="2">
                  <c:v>-7518</c:v>
                </c:pt>
                <c:pt idx="3">
                  <c:v>-34645</c:v>
                </c:pt>
                <c:pt idx="4">
                  <c:v>-13434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A-4C46-BF94-161206A41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A-4C46-BF94-161206A41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view="pageBreakPreview" topLeftCell="JS51" zoomScale="80" zoomScaleNormal="90" zoomScaleSheetLayoutView="8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兵庫県神戸市　新長田駅前駐車場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8450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151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96.6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97.1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81.599999999999994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52.2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74.8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118.3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128.5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94.7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107.3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123.6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121.8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111.3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158.80000000000001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120.9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11.2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7.6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153.80000000000001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163.5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178.3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-40.799999999999997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-41.4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-80.8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-204.8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-109.1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-1499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-1287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-7518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-34645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-13434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103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2466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2.2000000000000002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-81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-18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18961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16100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4836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37213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17293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269631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178.3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163.69999999999999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88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77.3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51.8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Z9/gA6bECs7crTm0M/YZvHGB/JN+hh84Q1JkAmiLKFLptW67yHIIA+8UqoPZCVbPJQxGILLMMpDo54UV6mnzw==" saltValue="wY3GdD1o22JhbPgQDFFL1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103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104</v>
      </c>
      <c r="AV5" s="47" t="s">
        <v>91</v>
      </c>
      <c r="AW5" s="47" t="s">
        <v>105</v>
      </c>
      <c r="AX5" s="47" t="s">
        <v>106</v>
      </c>
      <c r="AY5" s="47" t="s">
        <v>107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101</v>
      </c>
      <c r="BG5" s="47" t="s">
        <v>91</v>
      </c>
      <c r="BH5" s="47" t="s">
        <v>105</v>
      </c>
      <c r="BI5" s="47" t="s">
        <v>93</v>
      </c>
      <c r="BJ5" s="47" t="s">
        <v>108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109</v>
      </c>
      <c r="BS5" s="47" t="s">
        <v>92</v>
      </c>
      <c r="BT5" s="47" t="s">
        <v>106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110</v>
      </c>
      <c r="CC5" s="47" t="s">
        <v>102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110</v>
      </c>
      <c r="CP5" s="47" t="s">
        <v>102</v>
      </c>
      <c r="CQ5" s="47" t="s">
        <v>103</v>
      </c>
      <c r="CR5" s="47" t="s">
        <v>93</v>
      </c>
      <c r="CS5" s="47" t="s">
        <v>107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111</v>
      </c>
      <c r="DB5" s="47" t="s">
        <v>92</v>
      </c>
      <c r="DC5" s="47" t="s">
        <v>106</v>
      </c>
      <c r="DD5" s="47" t="s">
        <v>108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110</v>
      </c>
      <c r="DL5" s="47" t="s">
        <v>102</v>
      </c>
      <c r="DM5" s="47" t="s">
        <v>105</v>
      </c>
      <c r="DN5" s="47" t="s">
        <v>93</v>
      </c>
      <c r="DO5" s="47" t="s">
        <v>107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112</v>
      </c>
      <c r="B6" s="48">
        <f>B8</f>
        <v>2022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兵庫県神戸市</v>
      </c>
      <c r="I6" s="48" t="str">
        <f t="shared" si="1"/>
        <v>新長田駅前駐車場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26</v>
      </c>
      <c r="S6" s="50" t="str">
        <f t="shared" si="1"/>
        <v>駅</v>
      </c>
      <c r="T6" s="50" t="str">
        <f t="shared" si="1"/>
        <v>無</v>
      </c>
      <c r="U6" s="51">
        <f t="shared" si="1"/>
        <v>8450</v>
      </c>
      <c r="V6" s="51">
        <f t="shared" si="1"/>
        <v>151</v>
      </c>
      <c r="W6" s="51">
        <f t="shared" si="1"/>
        <v>300</v>
      </c>
      <c r="X6" s="50" t="str">
        <f t="shared" si="1"/>
        <v>代行制</v>
      </c>
      <c r="Y6" s="52">
        <f>IF(Y8="-",NA(),Y8)</f>
        <v>96.6</v>
      </c>
      <c r="Z6" s="52">
        <f t="shared" ref="Z6:AH6" si="2">IF(Z8="-",NA(),Z8)</f>
        <v>97.1</v>
      </c>
      <c r="AA6" s="52">
        <f t="shared" si="2"/>
        <v>81.599999999999994</v>
      </c>
      <c r="AB6" s="52">
        <f t="shared" si="2"/>
        <v>52.2</v>
      </c>
      <c r="AC6" s="52">
        <f t="shared" si="2"/>
        <v>74.8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-40.799999999999997</v>
      </c>
      <c r="BG6" s="52">
        <f t="shared" ref="BG6:BO6" si="5">IF(BG8="-",NA(),BG8)</f>
        <v>-41.4</v>
      </c>
      <c r="BH6" s="52">
        <f t="shared" si="5"/>
        <v>-80.8</v>
      </c>
      <c r="BI6" s="52">
        <f t="shared" si="5"/>
        <v>-204.8</v>
      </c>
      <c r="BJ6" s="52">
        <f t="shared" si="5"/>
        <v>-109.1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-1499</v>
      </c>
      <c r="BR6" s="53">
        <f t="shared" ref="BR6:BZ6" si="6">IF(BR8="-",NA(),BR8)</f>
        <v>-1287</v>
      </c>
      <c r="BS6" s="53">
        <f t="shared" si="6"/>
        <v>-7518</v>
      </c>
      <c r="BT6" s="53">
        <f t="shared" si="6"/>
        <v>-34645</v>
      </c>
      <c r="BU6" s="53">
        <f t="shared" si="6"/>
        <v>-13434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269631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118.3</v>
      </c>
      <c r="DL6" s="52">
        <f t="shared" ref="DL6:DT6" si="9">IF(DL8="-",NA(),DL8)</f>
        <v>128.5</v>
      </c>
      <c r="DM6" s="52">
        <f t="shared" si="9"/>
        <v>94.7</v>
      </c>
      <c r="DN6" s="52">
        <f t="shared" si="9"/>
        <v>107.3</v>
      </c>
      <c r="DO6" s="52">
        <f t="shared" si="9"/>
        <v>106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114</v>
      </c>
      <c r="B7" s="48">
        <f t="shared" ref="B7:X7" si="10">B8</f>
        <v>2022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兵庫県　神戸市</v>
      </c>
      <c r="I7" s="48" t="str">
        <f t="shared" si="10"/>
        <v>新長田駅前駐車場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26</v>
      </c>
      <c r="S7" s="50" t="str">
        <f t="shared" si="10"/>
        <v>駅</v>
      </c>
      <c r="T7" s="50" t="str">
        <f t="shared" si="10"/>
        <v>無</v>
      </c>
      <c r="U7" s="51">
        <f t="shared" si="10"/>
        <v>8450</v>
      </c>
      <c r="V7" s="51">
        <f t="shared" si="10"/>
        <v>151</v>
      </c>
      <c r="W7" s="51">
        <f t="shared" si="10"/>
        <v>300</v>
      </c>
      <c r="X7" s="50" t="str">
        <f t="shared" si="10"/>
        <v>代行制</v>
      </c>
      <c r="Y7" s="52">
        <f>Y8</f>
        <v>96.6</v>
      </c>
      <c r="Z7" s="52">
        <f t="shared" ref="Z7:AH7" si="11">Z8</f>
        <v>97.1</v>
      </c>
      <c r="AA7" s="52">
        <f t="shared" si="11"/>
        <v>81.599999999999994</v>
      </c>
      <c r="AB7" s="52">
        <f t="shared" si="11"/>
        <v>52.2</v>
      </c>
      <c r="AC7" s="52">
        <f t="shared" si="11"/>
        <v>74.8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-40.799999999999997</v>
      </c>
      <c r="BG7" s="52">
        <f t="shared" ref="BG7:BO7" si="14">BG8</f>
        <v>-41.4</v>
      </c>
      <c r="BH7" s="52">
        <f t="shared" si="14"/>
        <v>-80.8</v>
      </c>
      <c r="BI7" s="52">
        <f t="shared" si="14"/>
        <v>-204.8</v>
      </c>
      <c r="BJ7" s="52">
        <f t="shared" si="14"/>
        <v>-109.1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-1499</v>
      </c>
      <c r="BR7" s="53">
        <f t="shared" ref="BR7:BZ7" si="15">BR8</f>
        <v>-1287</v>
      </c>
      <c r="BS7" s="53">
        <f t="shared" si="15"/>
        <v>-7518</v>
      </c>
      <c r="BT7" s="53">
        <f t="shared" si="15"/>
        <v>-34645</v>
      </c>
      <c r="BU7" s="53">
        <f t="shared" si="15"/>
        <v>-13434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116</v>
      </c>
      <c r="CL7" s="49"/>
      <c r="CM7" s="51">
        <f>CM8</f>
        <v>0</v>
      </c>
      <c r="CN7" s="51">
        <f>CN8</f>
        <v>269631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118.3</v>
      </c>
      <c r="DL7" s="52">
        <f t="shared" ref="DL7:DT7" si="17">DL8</f>
        <v>128.5</v>
      </c>
      <c r="DM7" s="52">
        <f t="shared" si="17"/>
        <v>94.7</v>
      </c>
      <c r="DN7" s="52">
        <f t="shared" si="17"/>
        <v>107.3</v>
      </c>
      <c r="DO7" s="52">
        <f t="shared" si="17"/>
        <v>106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15">
      <c r="A8" s="37"/>
      <c r="B8" s="55">
        <v>2022</v>
      </c>
      <c r="C8" s="55">
        <v>281000</v>
      </c>
      <c r="D8" s="55">
        <v>47</v>
      </c>
      <c r="E8" s="55">
        <v>14</v>
      </c>
      <c r="F8" s="55">
        <v>0</v>
      </c>
      <c r="G8" s="55">
        <v>10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26</v>
      </c>
      <c r="S8" s="57" t="s">
        <v>127</v>
      </c>
      <c r="T8" s="57" t="s">
        <v>128</v>
      </c>
      <c r="U8" s="58">
        <v>8450</v>
      </c>
      <c r="V8" s="58">
        <v>151</v>
      </c>
      <c r="W8" s="58">
        <v>300</v>
      </c>
      <c r="X8" s="57" t="s">
        <v>129</v>
      </c>
      <c r="Y8" s="59">
        <v>96.6</v>
      </c>
      <c r="Z8" s="59">
        <v>97.1</v>
      </c>
      <c r="AA8" s="59">
        <v>81.599999999999994</v>
      </c>
      <c r="AB8" s="59">
        <v>52.2</v>
      </c>
      <c r="AC8" s="59">
        <v>74.8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-40.799999999999997</v>
      </c>
      <c r="BG8" s="59">
        <v>-41.4</v>
      </c>
      <c r="BH8" s="59">
        <v>-80.8</v>
      </c>
      <c r="BI8" s="59">
        <v>-204.8</v>
      </c>
      <c r="BJ8" s="59">
        <v>-109.1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-1499</v>
      </c>
      <c r="BR8" s="60">
        <v>-1287</v>
      </c>
      <c r="BS8" s="60">
        <v>-7518</v>
      </c>
      <c r="BT8" s="61">
        <v>-34645</v>
      </c>
      <c r="BU8" s="61">
        <v>-13434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269631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118.3</v>
      </c>
      <c r="DL8" s="59">
        <v>128.5</v>
      </c>
      <c r="DM8" s="59">
        <v>94.7</v>
      </c>
      <c r="DN8" s="59">
        <v>107.3</v>
      </c>
      <c r="DO8" s="59">
        <v>106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2024-01-11T00:13:09Z</dcterms:created>
  <dcterms:modified xsi:type="dcterms:W3CDTF">2024-01-26T06:13:46Z</dcterms:modified>
  <cp:category/>
</cp:coreProperties>
</file>