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500 経営関係業務\400 決算\100 決算事務 &amp; 決算統計\R04決算統計\02 決算統計\02 決算統計\10 公営企業に係る経営比較分析表\01_回答\"/>
    </mc:Choice>
  </mc:AlternateContent>
  <workbookProtection workbookAlgorithmName="SHA-512" workbookHashValue="c3MZhqiZT1cEQMA8fvEtJPjDPmxnOuCV74cPviW1zpf3KMKR93Yi2bWMAfEARhlphskid4bQbPIUY0J+BmZOkA==" workbookSaltValue="fIUyIr22IQTkMZWiMs92yQ==" workbookSpinCount="100000" lockStructure="1"/>
  <bookViews>
    <workbookView xWindow="0" yWindow="45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<sst xmlns="http://schemas.openxmlformats.org/spreadsheetml/2006/main" count="231" uniqueCount="116">
  <si>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</si>
  <si>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</si>
  <si>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</si>
  <si>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</si>
  <si>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</si>
  <si>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</si>
  <si>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</si>
  <si>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</si>
  <si>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</si>
  <si>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</si>
  <si>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</si>
  <si>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</si>
  <si>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</si>
  <si>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</si>
  <si>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</si>
  <si>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</si>
  <si>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</si>
  <si>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</si>
  <si>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</si>
  <si>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</si>
  <si>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</si>
  <si>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</si>
  <si>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</si>
  <si>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</si>
  <si>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</si>
  <si>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</si>
  <si>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</si>
  <si>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</si>
  <si>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</si>
  <si>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</si>
  <si>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</si>
  <si>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</si>
  <si>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</si>
  <si>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</si>
  <si>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</si>
  <si>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</si>
  <si>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</si>
  <si>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</si>
  <si>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</si>
  <si>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</si>
  <si>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</si>
  <si>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</si>
  <si>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</si>
  <si>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</si>
  <si>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</si>
  <si>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</si>
  <si>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</si>
  <si>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</si>
  <si>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</si>
  <si>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</si>
  <si>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</si>
  <si>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</si>
  <si>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</si>
  <si>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</si>
  <si>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</si>
  <si>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</si>
  <si>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</si>
  <si>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</si>
  <si>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</si>
  <si>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</si>
  <si>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</si>
  <si>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</si>
  <si>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</si>
  <si>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</si>
  <si>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</si>
  <si>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</si>
  <si>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</si>
  <si>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</si>
  <si>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</si>
  <si>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</si>
  <si>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</si>
  <si>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</si>
  <si>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</si>
  <si>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</si>
  <si>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</si>
  <si>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</si>
  <si>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</si>
  <si>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</si>
  <si>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</si>
  <si>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</si>
  <si>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</si>
  <si>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</si>
  <si>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</si>
  <si>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</si>
  <si>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</si>
  <si>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</si>
  <si>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</si>
  <si>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</si>
  <si>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</si>
  <si>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</si>
  <si>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</si>
  <si>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</si>
  <si>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</si>
  <si>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</si>
  <si>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</si>
  <si>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</si>
  <si>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岡山県　岡山市</t>
  </si>
  <si>
    <t>法適用</t>
  </si>
  <si>
    <t>下水道事業</t>
  </si>
  <si>
    <t>公共下水道</t>
  </si>
  <si>
    <t>政令市等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</si>
  <si>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</si>
  <si>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</si>
  <si>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</si>
  <si>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</si>
  <si>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</si>
  <si>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</si>
  <si>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</si>
  <si>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</si>
  <si>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</si>
  <si>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</si>
  <si>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</si>
  <si>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</si>
  <si>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岡山市の下水道事業の普及率（下水道を使用できる状況下にある人口の割合）及び⑧水洗化率（普及人口のうち実際に下水道に接続している人口）は類似団体（政令市等）の中で、最も低い。これは、平成一桁になってから本格的に整備した（現在も整備途上である）こと等が要因である。
　各指標の特徴としては以下のとおり
①一般会計繰入金により赤字相当額を補てんしており、１００％程度となっている。
②一般会計繰入金により赤字相当額を補てんしており、欠損金は生じていない。
③類似団体と比較して整備時期が遅いこと等により、経費に占める償還元金の割合が高いため、低水準となっている。
④類似団体と比較して整備時期が遅いこと等により、高水準であるが、確実に減少している。
⑤使用料対象としている額に対し、１００％は賄えていない。
⑥資本費が高いこと（④）等により、高水準となっている。
⑦晴天時一日平均水量÷晴天時現在処理能力×１００で表される指標であるが、令和２年度から集計方法を変更したことにより減少している。
⑧整備途上であることから、低水準であるが、年々高くなっている。</t>
    <rPh sb="232" eb="234">
      <t>ヒカク</t>
    </rPh>
    <rPh sb="286" eb="288">
      <t>ヒカク</t>
    </rPh>
    <rPh sb="416" eb="418">
      <t>レイワ</t>
    </rPh>
    <rPh sb="419" eb="420">
      <t>ネン</t>
    </rPh>
    <rPh sb="420" eb="421">
      <t>ド</t>
    </rPh>
    <rPh sb="423" eb="425">
      <t>シュウケイ</t>
    </rPh>
    <rPh sb="425" eb="427">
      <t>ホウホウ</t>
    </rPh>
    <rPh sb="428" eb="430">
      <t>ヘンコウ</t>
    </rPh>
    <rPh sb="437" eb="439">
      <t>ゲンショウ</t>
    </rPh>
    <phoneticPr fontId="4"/>
  </si>
  <si>
    <t>　本格的な整備時期が平成一桁以降と遅いことから、類似団体と比較して老朽化の指標の数値はいずれも低い（本市は平成22年度より地方公営企業法を適用しており、①有形固定資産減価償却率（％）は法適用以降の減価償却累計で算出されるため、その点に留意する必要がある。）。
　ただし、将来的には多額の更新需要が見込まれることから、長寿命化や改築更新費用の平準化を計画的に進める必要がある。</t>
    <rPh sb="24" eb="28">
      <t>ルイジダンタイ</t>
    </rPh>
    <rPh sb="29" eb="31">
      <t>ヒカク</t>
    </rPh>
    <phoneticPr fontId="4"/>
  </si>
  <si>
    <t>　持続可能な下水道事業の運営を図るため、平成27年度に策定した経営戦略（岡山市下水道事業経営計画2016）の中で目標数値を定め、ＰＤＣＡサイクルにより経営改善を図ることとしている。
　具体的には、接続促進による使用料収入の確保、施設の統廃合や施設管理の効率化等による支出の削減等により、経営改善を進めることとしている。</t>
    <rPh sb="20" eb="22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</si>
</sst>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5-43E5-9177-AEBD72B2A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0.39</c:v>
                </c:pt>
                <c:pt idx="1">
                  <c:v>0.41</c:v>
                </c:pt>
                <c:pt idx="2">
                  <c:v>0.41</c:v>
                </c:pt>
                <c:pt idx="3">
                  <c:v>0.45</c:v>
                </c:pt>
                <c:pt idx="4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5-43E5-9177-AEBD72B2A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218.56</c:v>
                </c:pt>
                <c:pt idx="1">
                  <c:v>222.69</c:v>
                </c:pt>
                <c:pt idx="2">
                  <c:v>63.66</c:v>
                </c:pt>
                <c:pt idx="3">
                  <c:v>58.43</c:v>
                </c:pt>
                <c:pt idx="4">
                  <c:v>58.73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E-4A73-B8C0-0F82DCFE6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57.38</c:v>
                </c:pt>
                <c:pt idx="1">
                  <c:v>58.09</c:v>
                </c:pt>
                <c:pt idx="2">
                  <c:v>58.16</c:v>
                </c:pt>
                <c:pt idx="3">
                  <c:v>58.91</c:v>
                </c:pt>
                <c:pt idx="4">
                  <c:v>58.31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E-4A73-B8C0-0F82DCFE6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89.03</c:v>
                </c:pt>
                <c:pt idx="1">
                  <c:v>89.57</c:v>
                </c:pt>
                <c:pt idx="2">
                  <c:v>90.85</c:v>
                </c:pt>
                <c:pt idx="3">
                  <c:v>92.16</c:v>
                </c:pt>
                <c:pt idx="4">
                  <c:v>93.08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D-4841-B616-43FAB2F01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98.98</c:v>
                </c:pt>
                <c:pt idx="1">
                  <c:v>99.01</c:v>
                </c:pt>
                <c:pt idx="2">
                  <c:v>99.1</c:v>
                </c:pt>
                <c:pt idx="3">
                  <c:v>99.16</c:v>
                </c:pt>
                <c:pt idx="4">
                  <c:v>99.21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3D-4841-B616-43FAB2F01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99.79</c:v>
                </c:pt>
                <c:pt idx="1">
                  <c:v>100.01</c:v>
                </c:pt>
                <c:pt idx="2">
                  <c:v>99.84</c:v>
                </c:pt>
                <c:pt idx="3">
                  <c:v>100.01</c:v>
                </c:pt>
                <c:pt idx="4">
                  <c:v>98.39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2-4131-8557-D86B27C3E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109.5</c:v>
                </c:pt>
                <c:pt idx="1">
                  <c:v>108.24</c:v>
                </c:pt>
                <c:pt idx="2">
                  <c:v>105.16</c:v>
                </c:pt>
                <c:pt idx="3">
                  <c:v>106.23</c:v>
                </c:pt>
                <c:pt idx="4">
                  <c:v>104.46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2-4131-8557-D86B27C3E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21.48</c:v>
                </c:pt>
                <c:pt idx="1">
                  <c:v>23.47</c:v>
                </c:pt>
                <c:pt idx="2">
                  <c:v>25.38</c:v>
                </c:pt>
                <c:pt idx="3">
                  <c:v>27.36</c:v>
                </c:pt>
                <c:pt idx="4">
                  <c:v>29.25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E-41C5-8CD7-0270E7116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47.06</c:v>
                </c:pt>
                <c:pt idx="1">
                  <c:v>48.25</c:v>
                </c:pt>
                <c:pt idx="2">
                  <c:v>49.35</c:v>
                </c:pt>
                <c:pt idx="3">
                  <c:v>50.38</c:v>
                </c:pt>
                <c:pt idx="4">
                  <c:v>51.54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E-41C5-8CD7-0270E7116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3.6</c:v>
                </c:pt>
                <c:pt idx="1">
                  <c:v>4.05</c:v>
                </c:pt>
                <c:pt idx="2">
                  <c:v>4.4800000000000004</c:v>
                </c:pt>
                <c:pt idx="3">
                  <c:v>4.92</c:v>
                </c:pt>
                <c:pt idx="4">
                  <c:v>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5-41D4-83F7-4EA5E303F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9.6300000000000008</c:v>
                </c:pt>
                <c:pt idx="1">
                  <c:v>10.76</c:v>
                </c:pt>
                <c:pt idx="2">
                  <c:v>12.06</c:v>
                </c:pt>
                <c:pt idx="3">
                  <c:v>13.41</c:v>
                </c:pt>
                <c:pt idx="4">
                  <c:v>15.06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85-41D4-83F7-4EA5E303F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F-4BEE-8D81-381FA65AD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 formatCode="#,##0.00;&quot;△&quot;#,##0.00;&quot;-&quot;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EF-4BEE-8D81-381FA65AD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26.6</c:v>
                </c:pt>
                <c:pt idx="1">
                  <c:v>18.87</c:v>
                </c:pt>
                <c:pt idx="2">
                  <c:v>23.48</c:v>
                </c:pt>
                <c:pt idx="3">
                  <c:v>24.49</c:v>
                </c:pt>
                <c:pt idx="4">
                  <c:v>32.78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8-4FBC-9B55-C6CB654E2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70.08</c:v>
                </c:pt>
                <c:pt idx="1">
                  <c:v>72.92</c:v>
                </c:pt>
                <c:pt idx="2">
                  <c:v>71.39</c:v>
                </c:pt>
                <c:pt idx="3">
                  <c:v>74.09</c:v>
                </c:pt>
                <c:pt idx="4">
                  <c:v>71.900000000000006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48-4FBC-9B55-C6CB654E2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1007.32</c:v>
                </c:pt>
                <c:pt idx="1">
                  <c:v>972.21</c:v>
                </c:pt>
                <c:pt idx="2">
                  <c:v>960.4</c:v>
                </c:pt>
                <c:pt idx="3">
                  <c:v>930.44</c:v>
                </c:pt>
                <c:pt idx="4">
                  <c:v>905.17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B-4960-B6BD-4B3111C50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537.13</c:v>
                </c:pt>
                <c:pt idx="1">
                  <c:v>531.38</c:v>
                </c:pt>
                <c:pt idx="2">
                  <c:v>551.04</c:v>
                </c:pt>
                <c:pt idx="3">
                  <c:v>523.58000000000004</c:v>
                </c:pt>
                <c:pt idx="4">
                  <c:v>508.99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B-4960-B6BD-4B3111C50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98.11</c:v>
                </c:pt>
                <c:pt idx="1">
                  <c:v>99.44</c:v>
                </c:pt>
                <c:pt idx="2">
                  <c:v>97.39</c:v>
                </c:pt>
                <c:pt idx="3">
                  <c:v>95.03</c:v>
                </c:pt>
                <c:pt idx="4">
                  <c:v>93.14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0-46BB-A3C9-18FC28017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112.43</c:v>
                </c:pt>
                <c:pt idx="1">
                  <c:v>110.92</c:v>
                </c:pt>
                <c:pt idx="2">
                  <c:v>105.67</c:v>
                </c:pt>
                <c:pt idx="3">
                  <c:v>105.37</c:v>
                </c:pt>
                <c:pt idx="4">
                  <c:v>99.93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40-46BB-A3C9-18FC28017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186.8</c:v>
                </c:pt>
                <c:pt idx="1">
                  <c:v>183.48</c:v>
                </c:pt>
                <c:pt idx="2">
                  <c:v>181.3</c:v>
                </c:pt>
                <c:pt idx="3">
                  <c:v>186.51</c:v>
                </c:pt>
                <c:pt idx="4">
                  <c:v>191.2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3-4886-A361-EE9C8FB65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118.55</c:v>
                </c:pt>
                <c:pt idx="1">
                  <c:v>119.33</c:v>
                </c:pt>
                <c:pt idx="2">
                  <c:v>118.72</c:v>
                </c:pt>
                <c:pt idx="3">
                  <c:v>120.5</c:v>
                </c:pt>
                <c:pt idx="4">
                  <c:v>127.3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03-4886-A361-EE9C8FB65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J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0" t="str">
        <f>データ!H6</f>
        <v>岡山県　岡山市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9" t="s">
        <v>1</v>
      </c>
      <c r="C7" s="59"/>
      <c r="D7" s="59"/>
      <c r="E7" s="59"/>
      <c r="F7" s="59"/>
      <c r="G7" s="59"/>
      <c r="H7" s="59"/>
      <c r="I7" s="59" t="s">
        <v>2</v>
      </c>
      <c r="J7" s="59"/>
      <c r="K7" s="59"/>
      <c r="L7" s="59"/>
      <c r="M7" s="59"/>
      <c r="N7" s="59"/>
      <c r="O7" s="59"/>
      <c r="P7" s="59" t="s">
        <v>3</v>
      </c>
      <c r="Q7" s="59"/>
      <c r="R7" s="59"/>
      <c r="S7" s="59"/>
      <c r="T7" s="59"/>
      <c r="U7" s="59"/>
      <c r="V7" s="59"/>
      <c r="W7" s="59" t="s">
        <v>4</v>
      </c>
      <c r="X7" s="59"/>
      <c r="Y7" s="59"/>
      <c r="Z7" s="59"/>
      <c r="AA7" s="59"/>
      <c r="AB7" s="59"/>
      <c r="AC7" s="59"/>
      <c r="AD7" s="59" t="s">
        <v>5</v>
      </c>
      <c r="AE7" s="59"/>
      <c r="AF7" s="59"/>
      <c r="AG7" s="59"/>
      <c r="AH7" s="59"/>
      <c r="AI7" s="59"/>
      <c r="AJ7" s="59"/>
      <c r="AK7" s="3"/>
      <c r="AL7" s="59" t="s">
        <v>6</v>
      </c>
      <c r="AM7" s="59"/>
      <c r="AN7" s="59"/>
      <c r="AO7" s="59"/>
      <c r="AP7" s="59"/>
      <c r="AQ7" s="59"/>
      <c r="AR7" s="59"/>
      <c r="AS7" s="59"/>
      <c r="AT7" s="59" t="s">
        <v>7</v>
      </c>
      <c r="AU7" s="59"/>
      <c r="AV7" s="59"/>
      <c r="AW7" s="59"/>
      <c r="AX7" s="59"/>
      <c r="AY7" s="59"/>
      <c r="AZ7" s="59"/>
      <c r="BA7" s="59"/>
      <c r="BB7" s="59" t="s">
        <v>8</v>
      </c>
      <c r="BC7" s="59"/>
      <c r="BD7" s="59"/>
      <c r="BE7" s="59"/>
      <c r="BF7" s="59"/>
      <c r="BG7" s="59"/>
      <c r="BH7" s="59"/>
      <c r="BI7" s="59"/>
      <c r="BJ7" s="3"/>
      <c r="BK7" s="3"/>
      <c r="BL7" s="62" t="s">
        <v>9</v>
      </c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4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政令市等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54">
        <f>データ!S6</f>
        <v>702020</v>
      </c>
      <c r="AM8" s="54"/>
      <c r="AN8" s="54"/>
      <c r="AO8" s="54"/>
      <c r="AP8" s="54"/>
      <c r="AQ8" s="54"/>
      <c r="AR8" s="54"/>
      <c r="AS8" s="54"/>
      <c r="AT8" s="53">
        <f>データ!T6</f>
        <v>789.95</v>
      </c>
      <c r="AU8" s="53"/>
      <c r="AV8" s="53"/>
      <c r="AW8" s="53"/>
      <c r="AX8" s="53"/>
      <c r="AY8" s="53"/>
      <c r="AZ8" s="53"/>
      <c r="BA8" s="53"/>
      <c r="BB8" s="53">
        <f>データ!U6</f>
        <v>888.69</v>
      </c>
      <c r="BC8" s="53"/>
      <c r="BD8" s="53"/>
      <c r="BE8" s="53"/>
      <c r="BF8" s="53"/>
      <c r="BG8" s="53"/>
      <c r="BH8" s="53"/>
      <c r="BI8" s="53"/>
      <c r="BJ8" s="3"/>
      <c r="BK8" s="3"/>
      <c r="BL8" s="67" t="s">
        <v>10</v>
      </c>
      <c r="BM8" s="68"/>
      <c r="BN8" s="57" t="s">
        <v>11</v>
      </c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8"/>
    </row>
    <row r="9" spans="1:78" ht="18.75" customHeight="1" x14ac:dyDescent="0.15">
      <c r="A9" s="2"/>
      <c r="B9" s="59" t="s">
        <v>12</v>
      </c>
      <c r="C9" s="59"/>
      <c r="D9" s="59"/>
      <c r="E9" s="59"/>
      <c r="F9" s="59"/>
      <c r="G9" s="59"/>
      <c r="H9" s="59"/>
      <c r="I9" s="59" t="s">
        <v>13</v>
      </c>
      <c r="J9" s="59"/>
      <c r="K9" s="59"/>
      <c r="L9" s="59"/>
      <c r="M9" s="59"/>
      <c r="N9" s="59"/>
      <c r="O9" s="59"/>
      <c r="P9" s="59" t="s">
        <v>14</v>
      </c>
      <c r="Q9" s="59"/>
      <c r="R9" s="59"/>
      <c r="S9" s="59"/>
      <c r="T9" s="59"/>
      <c r="U9" s="59"/>
      <c r="V9" s="59"/>
      <c r="W9" s="59" t="s">
        <v>15</v>
      </c>
      <c r="X9" s="59"/>
      <c r="Y9" s="59"/>
      <c r="Z9" s="59"/>
      <c r="AA9" s="59"/>
      <c r="AB9" s="59"/>
      <c r="AC9" s="59"/>
      <c r="AD9" s="59" t="s">
        <v>16</v>
      </c>
      <c r="AE9" s="59"/>
      <c r="AF9" s="59"/>
      <c r="AG9" s="59"/>
      <c r="AH9" s="59"/>
      <c r="AI9" s="59"/>
      <c r="AJ9" s="59"/>
      <c r="AK9" s="3"/>
      <c r="AL9" s="59" t="s">
        <v>17</v>
      </c>
      <c r="AM9" s="59"/>
      <c r="AN9" s="59"/>
      <c r="AO9" s="59"/>
      <c r="AP9" s="59"/>
      <c r="AQ9" s="59"/>
      <c r="AR9" s="59"/>
      <c r="AS9" s="59"/>
      <c r="AT9" s="59" t="s">
        <v>18</v>
      </c>
      <c r="AU9" s="59"/>
      <c r="AV9" s="59"/>
      <c r="AW9" s="59"/>
      <c r="AX9" s="59"/>
      <c r="AY9" s="59"/>
      <c r="AZ9" s="59"/>
      <c r="BA9" s="59"/>
      <c r="BB9" s="59" t="s">
        <v>19</v>
      </c>
      <c r="BC9" s="59"/>
      <c r="BD9" s="59"/>
      <c r="BE9" s="59"/>
      <c r="BF9" s="59"/>
      <c r="BG9" s="59"/>
      <c r="BH9" s="59"/>
      <c r="BI9" s="59"/>
      <c r="BJ9" s="3"/>
      <c r="BK9" s="3"/>
      <c r="BL9" s="60" t="s">
        <v>20</v>
      </c>
      <c r="BM9" s="61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53" t="str">
        <f>データ!N6</f>
        <v>-</v>
      </c>
      <c r="C10" s="53"/>
      <c r="D10" s="53"/>
      <c r="E10" s="53"/>
      <c r="F10" s="53"/>
      <c r="G10" s="53"/>
      <c r="H10" s="53"/>
      <c r="I10" s="53">
        <f>データ!O6</f>
        <v>43.64</v>
      </c>
      <c r="J10" s="53"/>
      <c r="K10" s="53"/>
      <c r="L10" s="53"/>
      <c r="M10" s="53"/>
      <c r="N10" s="53"/>
      <c r="O10" s="53"/>
      <c r="P10" s="53">
        <f>データ!P6</f>
        <v>67.77</v>
      </c>
      <c r="Q10" s="53"/>
      <c r="R10" s="53"/>
      <c r="S10" s="53"/>
      <c r="T10" s="53"/>
      <c r="U10" s="53"/>
      <c r="V10" s="53"/>
      <c r="W10" s="53">
        <f>データ!Q6</f>
        <v>88.01</v>
      </c>
      <c r="X10" s="53"/>
      <c r="Y10" s="53"/>
      <c r="Z10" s="53"/>
      <c r="AA10" s="53"/>
      <c r="AB10" s="53"/>
      <c r="AC10" s="53"/>
      <c r="AD10" s="54">
        <f>データ!R6</f>
        <v>3011</v>
      </c>
      <c r="AE10" s="54"/>
      <c r="AF10" s="54"/>
      <c r="AG10" s="54"/>
      <c r="AH10" s="54"/>
      <c r="AI10" s="54"/>
      <c r="AJ10" s="54"/>
      <c r="AK10" s="2"/>
      <c r="AL10" s="54">
        <f>データ!V6</f>
        <v>474124</v>
      </c>
      <c r="AM10" s="54"/>
      <c r="AN10" s="54"/>
      <c r="AO10" s="54"/>
      <c r="AP10" s="54"/>
      <c r="AQ10" s="54"/>
      <c r="AR10" s="54"/>
      <c r="AS10" s="54"/>
      <c r="AT10" s="53">
        <f>データ!W6</f>
        <v>77.66</v>
      </c>
      <c r="AU10" s="53"/>
      <c r="AV10" s="53"/>
      <c r="AW10" s="53"/>
      <c r="AX10" s="53"/>
      <c r="AY10" s="53"/>
      <c r="AZ10" s="53"/>
      <c r="BA10" s="53"/>
      <c r="BB10" s="53">
        <f>データ!X6</f>
        <v>6105.12</v>
      </c>
      <c r="BC10" s="53"/>
      <c r="BD10" s="53"/>
      <c r="BE10" s="53"/>
      <c r="BF10" s="53"/>
      <c r="BG10" s="53"/>
      <c r="BH10" s="53"/>
      <c r="BI10" s="53"/>
      <c r="BJ10" s="2"/>
      <c r="BK10" s="2"/>
      <c r="BL10" s="55" t="s">
        <v>22</v>
      </c>
      <c r="BM10" s="56"/>
      <c r="BN10" s="44" t="s">
        <v>23</v>
      </c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6" t="s">
        <v>24</v>
      </c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</row>
    <row r="14" spans="1:78" ht="13.5" customHeight="1" x14ac:dyDescent="0.15">
      <c r="A14" s="2"/>
      <c r="B14" s="48" t="s">
        <v>25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50"/>
      <c r="BK14" s="2"/>
      <c r="BL14" s="37" t="s">
        <v>26</v>
      </c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9"/>
    </row>
    <row r="15" spans="1:78" ht="13.5" customHeight="1" x14ac:dyDescent="0.15">
      <c r="A15" s="2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6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113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30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30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30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30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30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30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30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30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30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30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30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30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30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30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30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30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30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30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30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30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30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30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30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30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30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30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30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30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1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3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7" t="s">
        <v>27</v>
      </c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9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114</v>
      </c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30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30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30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30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30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30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30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30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30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30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30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30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30"/>
    </row>
    <row r="60" spans="1:78" ht="13.5" customHeight="1" x14ac:dyDescent="0.15">
      <c r="A60" s="2"/>
      <c r="B60" s="34" t="s">
        <v>28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6"/>
      <c r="BK60" s="2"/>
      <c r="BL60" s="2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30"/>
    </row>
    <row r="61" spans="1:78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6"/>
      <c r="BK61" s="2"/>
      <c r="BL61" s="2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30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30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1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3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7" t="s">
        <v>29</v>
      </c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9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30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30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30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30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30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30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30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30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30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30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30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30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30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30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30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30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1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3"/>
    </row>
    <row r="83" spans="1:78" x14ac:dyDescent="0.15">
      <c r="C83" s="43" t="s">
        <v>30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h8dCdYakhz3fTgme36RmXc/To8VwAMA2QNS5tzw4ACBnGQ+eRuu/WBnrqjBkmJAeR3A1/LnpRwJlFS+h5HzHIg==" saltValue="aLXr0UHWM9u8lnqBQp/AA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  <c r="Y3" s="78" t="s">
        <v>53</v>
      </c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 t="s">
        <v>54</v>
      </c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  <c r="Y4" s="71" t="s">
        <v>56</v>
      </c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 t="s">
        <v>57</v>
      </c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 t="s">
        <v>58</v>
      </c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 t="s">
        <v>59</v>
      </c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 t="s">
        <v>60</v>
      </c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 t="s">
        <v>61</v>
      </c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 t="s">
        <v>62</v>
      </c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 t="s">
        <v>63</v>
      </c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 t="s">
        <v>64</v>
      </c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 t="s">
        <v>65</v>
      </c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 t="s">
        <v>66</v>
      </c>
      <c r="EF4" s="71"/>
      <c r="EG4" s="71"/>
      <c r="EH4" s="71"/>
      <c r="EI4" s="71"/>
      <c r="EJ4" s="71"/>
      <c r="EK4" s="71"/>
      <c r="EL4" s="71"/>
      <c r="EM4" s="71"/>
      <c r="EN4" s="71"/>
      <c r="EO4" s="71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331007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岡山県　岡山市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政令市等</v>
      </c>
      <c r="M6" s="19" t="str">
        <f t="shared" si="3"/>
        <v>非設置</v>
      </c>
      <c r="N6" s="20" t="str">
        <f t="shared" si="3"/>
        <v>-</v>
      </c>
      <c r="O6" s="20">
        <f t="shared" si="3"/>
        <v>43.64</v>
      </c>
      <c r="P6" s="20">
        <f t="shared" si="3"/>
        <v>67.77</v>
      </c>
      <c r="Q6" s="20">
        <f t="shared" si="3"/>
        <v>88.01</v>
      </c>
      <c r="R6" s="20">
        <f t="shared" si="3"/>
        <v>3011</v>
      </c>
      <c r="S6" s="20">
        <f t="shared" si="3"/>
        <v>702020</v>
      </c>
      <c r="T6" s="20">
        <f t="shared" si="3"/>
        <v>789.95</v>
      </c>
      <c r="U6" s="20">
        <f t="shared" si="3"/>
        <v>888.69</v>
      </c>
      <c r="V6" s="20">
        <f t="shared" si="3"/>
        <v>474124</v>
      </c>
      <c r="W6" s="20">
        <f t="shared" si="3"/>
        <v>77.66</v>
      </c>
      <c r="X6" s="20">
        <f t="shared" si="3"/>
        <v>6105.12</v>
      </c>
      <c r="Y6" s="21">
        <f>IF(Y7="",NA(),Y7)</f>
        <v>99.79</v>
      </c>
      <c r="Z6" s="21">
        <f t="shared" ref="Z6:AH6" si="4">IF(Z7="",NA(),Z7)</f>
        <v>100.01</v>
      </c>
      <c r="AA6" s="21">
        <f t="shared" si="4"/>
        <v>99.84</v>
      </c>
      <c r="AB6" s="21">
        <f t="shared" si="4"/>
        <v>100.01</v>
      </c>
      <c r="AC6" s="21">
        <f t="shared" si="4"/>
        <v>98.39</v>
      </c>
      <c r="AD6" s="21">
        <f t="shared" si="4"/>
        <v>109.5</v>
      </c>
      <c r="AE6" s="21">
        <f t="shared" si="4"/>
        <v>108.24</v>
      </c>
      <c r="AF6" s="21">
        <f t="shared" si="4"/>
        <v>105.16</v>
      </c>
      <c r="AG6" s="21">
        <f t="shared" si="4"/>
        <v>106.23</v>
      </c>
      <c r="AH6" s="21">
        <f t="shared" si="4"/>
        <v>104.46</v>
      </c>
      <c r="AI6" s="20" t="str">
        <f>IF(AI7="","",IF(AI7="-","【-】","【"&amp;SUBSTITUTE(TEXT(AI7,"#,##0.00"),"-","△")&amp;"】"))</f>
        <v>【106.11】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0.01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 t="str">
        <f>IF(AT7="","",IF(AT7="-","【-】","【"&amp;SUBSTITUTE(TEXT(AT7,"#,##0.00"),"-","△")&amp;"】"))</f>
        <v>【3.15】</v>
      </c>
      <c r="AU6" s="21">
        <f>IF(AU7="",NA(),AU7)</f>
        <v>26.6</v>
      </c>
      <c r="AV6" s="21">
        <f t="shared" ref="AV6:BD6" si="6">IF(AV7="",NA(),AV7)</f>
        <v>18.87</v>
      </c>
      <c r="AW6" s="21">
        <f t="shared" si="6"/>
        <v>23.48</v>
      </c>
      <c r="AX6" s="21">
        <f t="shared" si="6"/>
        <v>24.49</v>
      </c>
      <c r="AY6" s="21">
        <f t="shared" si="6"/>
        <v>32.78</v>
      </c>
      <c r="AZ6" s="21">
        <f t="shared" si="6"/>
        <v>70.08</v>
      </c>
      <c r="BA6" s="21">
        <f t="shared" si="6"/>
        <v>72.92</v>
      </c>
      <c r="BB6" s="21">
        <f t="shared" si="6"/>
        <v>71.39</v>
      </c>
      <c r="BC6" s="21">
        <f t="shared" si="6"/>
        <v>74.09</v>
      </c>
      <c r="BD6" s="21">
        <f t="shared" si="6"/>
        <v>71.900000000000006</v>
      </c>
      <c r="BE6" s="20" t="str">
        <f>IF(BE7="","",IF(BE7="-","【-】","【"&amp;SUBSTITUTE(TEXT(BE7,"#,##0.00"),"-","△")&amp;"】"))</f>
        <v>【73.44】</v>
      </c>
      <c r="BF6" s="21">
        <f>IF(BF7="",NA(),BF7)</f>
        <v>1007.32</v>
      </c>
      <c r="BG6" s="21">
        <f t="shared" ref="BG6:BO6" si="7">IF(BG7="",NA(),BG7)</f>
        <v>972.21</v>
      </c>
      <c r="BH6" s="21">
        <f t="shared" si="7"/>
        <v>960.4</v>
      </c>
      <c r="BI6" s="21">
        <f t="shared" si="7"/>
        <v>930.44</v>
      </c>
      <c r="BJ6" s="21">
        <f t="shared" si="7"/>
        <v>905.17</v>
      </c>
      <c r="BK6" s="21">
        <f t="shared" si="7"/>
        <v>537.13</v>
      </c>
      <c r="BL6" s="21">
        <f t="shared" si="7"/>
        <v>531.38</v>
      </c>
      <c r="BM6" s="21">
        <f t="shared" si="7"/>
        <v>551.04</v>
      </c>
      <c r="BN6" s="21">
        <f t="shared" si="7"/>
        <v>523.58000000000004</v>
      </c>
      <c r="BO6" s="21">
        <f t="shared" si="7"/>
        <v>508.99</v>
      </c>
      <c r="BP6" s="20" t="str">
        <f>IF(BP7="","",IF(BP7="-","【-】","【"&amp;SUBSTITUTE(TEXT(BP7,"#,##0.00"),"-","△")&amp;"】"))</f>
        <v>【652.82】</v>
      </c>
      <c r="BQ6" s="21">
        <f>IF(BQ7="",NA(),BQ7)</f>
        <v>98.11</v>
      </c>
      <c r="BR6" s="21">
        <f t="shared" ref="BR6:BZ6" si="8">IF(BR7="",NA(),BR7)</f>
        <v>99.44</v>
      </c>
      <c r="BS6" s="21">
        <f t="shared" si="8"/>
        <v>97.39</v>
      </c>
      <c r="BT6" s="21">
        <f t="shared" si="8"/>
        <v>95.03</v>
      </c>
      <c r="BU6" s="21">
        <f t="shared" si="8"/>
        <v>93.14</v>
      </c>
      <c r="BV6" s="21">
        <f t="shared" si="8"/>
        <v>112.43</v>
      </c>
      <c r="BW6" s="21">
        <f t="shared" si="8"/>
        <v>110.92</v>
      </c>
      <c r="BX6" s="21">
        <f t="shared" si="8"/>
        <v>105.67</v>
      </c>
      <c r="BY6" s="21">
        <f t="shared" si="8"/>
        <v>105.37</v>
      </c>
      <c r="BZ6" s="21">
        <f t="shared" si="8"/>
        <v>99.93</v>
      </c>
      <c r="CA6" s="20" t="str">
        <f>IF(CA7="","",IF(CA7="-","【-】","【"&amp;SUBSTITUTE(TEXT(CA7,"#,##0.00"),"-","△")&amp;"】"))</f>
        <v>【97.61】</v>
      </c>
      <c r="CB6" s="21">
        <f>IF(CB7="",NA(),CB7)</f>
        <v>186.8</v>
      </c>
      <c r="CC6" s="21">
        <f t="shared" ref="CC6:CK6" si="9">IF(CC7="",NA(),CC7)</f>
        <v>183.48</v>
      </c>
      <c r="CD6" s="21">
        <f t="shared" si="9"/>
        <v>181.3</v>
      </c>
      <c r="CE6" s="21">
        <f t="shared" si="9"/>
        <v>186.51</v>
      </c>
      <c r="CF6" s="21">
        <f t="shared" si="9"/>
        <v>191.2</v>
      </c>
      <c r="CG6" s="21">
        <f t="shared" si="9"/>
        <v>118.55</v>
      </c>
      <c r="CH6" s="21">
        <f t="shared" si="9"/>
        <v>119.33</v>
      </c>
      <c r="CI6" s="21">
        <f t="shared" si="9"/>
        <v>118.72</v>
      </c>
      <c r="CJ6" s="21">
        <f t="shared" si="9"/>
        <v>120.5</v>
      </c>
      <c r="CK6" s="21">
        <f t="shared" si="9"/>
        <v>127.3</v>
      </c>
      <c r="CL6" s="20" t="str">
        <f>IF(CL7="","",IF(CL7="-","【-】","【"&amp;SUBSTITUTE(TEXT(CL7,"#,##0.00"),"-","△")&amp;"】"))</f>
        <v>【138.29】</v>
      </c>
      <c r="CM6" s="21">
        <f>IF(CM7="",NA(),CM7)</f>
        <v>218.56</v>
      </c>
      <c r="CN6" s="21">
        <f t="shared" ref="CN6:CV6" si="10">IF(CN7="",NA(),CN7)</f>
        <v>222.69</v>
      </c>
      <c r="CO6" s="21">
        <f t="shared" si="10"/>
        <v>63.66</v>
      </c>
      <c r="CP6" s="21">
        <f t="shared" si="10"/>
        <v>58.43</v>
      </c>
      <c r="CQ6" s="21">
        <f t="shared" si="10"/>
        <v>58.73</v>
      </c>
      <c r="CR6" s="21">
        <f t="shared" si="10"/>
        <v>57.38</v>
      </c>
      <c r="CS6" s="21">
        <f t="shared" si="10"/>
        <v>58.09</v>
      </c>
      <c r="CT6" s="21">
        <f t="shared" si="10"/>
        <v>58.16</v>
      </c>
      <c r="CU6" s="21">
        <f t="shared" si="10"/>
        <v>58.91</v>
      </c>
      <c r="CV6" s="21">
        <f t="shared" si="10"/>
        <v>58.31</v>
      </c>
      <c r="CW6" s="20" t="str">
        <f>IF(CW7="","",IF(CW7="-","【-】","【"&amp;SUBSTITUTE(TEXT(CW7,"#,##0.00"),"-","△")&amp;"】"))</f>
        <v>【59.10】</v>
      </c>
      <c r="CX6" s="21">
        <f>IF(CX7="",NA(),CX7)</f>
        <v>89.03</v>
      </c>
      <c r="CY6" s="21">
        <f t="shared" ref="CY6:DG6" si="11">IF(CY7="",NA(),CY7)</f>
        <v>89.57</v>
      </c>
      <c r="CZ6" s="21">
        <f t="shared" si="11"/>
        <v>90.85</v>
      </c>
      <c r="DA6" s="21">
        <f t="shared" si="11"/>
        <v>92.16</v>
      </c>
      <c r="DB6" s="21">
        <f t="shared" si="11"/>
        <v>93.08</v>
      </c>
      <c r="DC6" s="21">
        <f t="shared" si="11"/>
        <v>98.98</v>
      </c>
      <c r="DD6" s="21">
        <f t="shared" si="11"/>
        <v>99.01</v>
      </c>
      <c r="DE6" s="21">
        <f t="shared" si="11"/>
        <v>99.1</v>
      </c>
      <c r="DF6" s="21">
        <f t="shared" si="11"/>
        <v>99.16</v>
      </c>
      <c r="DG6" s="21">
        <f t="shared" si="11"/>
        <v>99.21</v>
      </c>
      <c r="DH6" s="20" t="str">
        <f>IF(DH7="","",IF(DH7="-","【-】","【"&amp;SUBSTITUTE(TEXT(DH7,"#,##0.00"),"-","△")&amp;"】"))</f>
        <v>【95.82】</v>
      </c>
      <c r="DI6" s="21">
        <f>IF(DI7="",NA(),DI7)</f>
        <v>21.48</v>
      </c>
      <c r="DJ6" s="21">
        <f t="shared" ref="DJ6:DR6" si="12">IF(DJ7="",NA(),DJ7)</f>
        <v>23.47</v>
      </c>
      <c r="DK6" s="21">
        <f t="shared" si="12"/>
        <v>25.38</v>
      </c>
      <c r="DL6" s="21">
        <f t="shared" si="12"/>
        <v>27.36</v>
      </c>
      <c r="DM6" s="21">
        <f t="shared" si="12"/>
        <v>29.25</v>
      </c>
      <c r="DN6" s="21">
        <f t="shared" si="12"/>
        <v>47.06</v>
      </c>
      <c r="DO6" s="21">
        <f t="shared" si="12"/>
        <v>48.25</v>
      </c>
      <c r="DP6" s="21">
        <f t="shared" si="12"/>
        <v>49.35</v>
      </c>
      <c r="DQ6" s="21">
        <f t="shared" si="12"/>
        <v>50.38</v>
      </c>
      <c r="DR6" s="21">
        <f t="shared" si="12"/>
        <v>51.54</v>
      </c>
      <c r="DS6" s="20" t="str">
        <f>IF(DS7="","",IF(DS7="-","【-】","【"&amp;SUBSTITUTE(TEXT(DS7,"#,##0.00"),"-","△")&amp;"】"))</f>
        <v>【39.74】</v>
      </c>
      <c r="DT6" s="21">
        <f>IF(DT7="",NA(),DT7)</f>
        <v>3.6</v>
      </c>
      <c r="DU6" s="21">
        <f t="shared" ref="DU6:EC6" si="13">IF(DU7="",NA(),DU7)</f>
        <v>4.05</v>
      </c>
      <c r="DV6" s="21">
        <f t="shared" si="13"/>
        <v>4.4800000000000004</v>
      </c>
      <c r="DW6" s="21">
        <f t="shared" si="13"/>
        <v>4.92</v>
      </c>
      <c r="DX6" s="21">
        <f t="shared" si="13"/>
        <v>5.32</v>
      </c>
      <c r="DY6" s="21">
        <f t="shared" si="13"/>
        <v>9.6300000000000008</v>
      </c>
      <c r="DZ6" s="21">
        <f t="shared" si="13"/>
        <v>10.76</v>
      </c>
      <c r="EA6" s="21">
        <f t="shared" si="13"/>
        <v>12.06</v>
      </c>
      <c r="EB6" s="21">
        <f t="shared" si="13"/>
        <v>13.41</v>
      </c>
      <c r="EC6" s="21">
        <f t="shared" si="13"/>
        <v>15.06</v>
      </c>
      <c r="ED6" s="20" t="str">
        <f>IF(ED7="","",IF(ED7="-","【-】","【"&amp;SUBSTITUTE(TEXT(ED7,"#,##0.00"),"-","△")&amp;"】"))</f>
        <v>【7.62】</v>
      </c>
      <c r="EE6" s="21">
        <f>IF(EE7="",NA(),EE7)</f>
        <v>0.08</v>
      </c>
      <c r="EF6" s="21">
        <f t="shared" ref="EF6:EN6" si="14">IF(EF7="",NA(),EF7)</f>
        <v>0.08</v>
      </c>
      <c r="EG6" s="21">
        <f t="shared" si="14"/>
        <v>0.08</v>
      </c>
      <c r="EH6" s="21">
        <f t="shared" si="14"/>
        <v>0.09</v>
      </c>
      <c r="EI6" s="21">
        <f t="shared" si="14"/>
        <v>0.08</v>
      </c>
      <c r="EJ6" s="21">
        <f t="shared" si="14"/>
        <v>0.39</v>
      </c>
      <c r="EK6" s="21">
        <f t="shared" si="14"/>
        <v>0.41</v>
      </c>
      <c r="EL6" s="21">
        <f t="shared" si="14"/>
        <v>0.41</v>
      </c>
      <c r="EM6" s="21">
        <f t="shared" si="14"/>
        <v>0.45</v>
      </c>
      <c r="EN6" s="21">
        <f t="shared" si="14"/>
        <v>0.44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331007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43.64</v>
      </c>
      <c r="P7" s="24">
        <v>67.77</v>
      </c>
      <c r="Q7" s="24">
        <v>88.01</v>
      </c>
      <c r="R7" s="24">
        <v>3011</v>
      </c>
      <c r="S7" s="24">
        <v>702020</v>
      </c>
      <c r="T7" s="24">
        <v>789.95</v>
      </c>
      <c r="U7" s="24">
        <v>888.69</v>
      </c>
      <c r="V7" s="24">
        <v>474124</v>
      </c>
      <c r="W7" s="24">
        <v>77.66</v>
      </c>
      <c r="X7" s="24">
        <v>6105.12</v>
      </c>
      <c r="Y7" s="24">
        <v>99.79</v>
      </c>
      <c r="Z7" s="24">
        <v>100.01</v>
      </c>
      <c r="AA7" s="24">
        <v>99.84</v>
      </c>
      <c r="AB7" s="24">
        <v>100.01</v>
      </c>
      <c r="AC7" s="24">
        <v>98.39</v>
      </c>
      <c r="AD7" s="24">
        <v>109.5</v>
      </c>
      <c r="AE7" s="24">
        <v>108.24</v>
      </c>
      <c r="AF7" s="24">
        <v>105.16</v>
      </c>
      <c r="AG7" s="24">
        <v>106.23</v>
      </c>
      <c r="AH7" s="24">
        <v>104.46</v>
      </c>
      <c r="AI7" s="24">
        <v>106.11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0.01</v>
      </c>
      <c r="AP7" s="24">
        <v>0</v>
      </c>
      <c r="AQ7" s="24">
        <v>0</v>
      </c>
      <c r="AR7" s="24">
        <v>0</v>
      </c>
      <c r="AS7" s="24">
        <v>0</v>
      </c>
      <c r="AT7" s="24">
        <v>3.15</v>
      </c>
      <c r="AU7" s="24">
        <v>26.6</v>
      </c>
      <c r="AV7" s="24">
        <v>18.87</v>
      </c>
      <c r="AW7" s="24">
        <v>23.48</v>
      </c>
      <c r="AX7" s="24">
        <v>24.49</v>
      </c>
      <c r="AY7" s="24">
        <v>32.78</v>
      </c>
      <c r="AZ7" s="24">
        <v>70.08</v>
      </c>
      <c r="BA7" s="24">
        <v>72.92</v>
      </c>
      <c r="BB7" s="24">
        <v>71.39</v>
      </c>
      <c r="BC7" s="24">
        <v>74.09</v>
      </c>
      <c r="BD7" s="24">
        <v>71.900000000000006</v>
      </c>
      <c r="BE7" s="24">
        <v>73.44</v>
      </c>
      <c r="BF7" s="24">
        <v>1007.32</v>
      </c>
      <c r="BG7" s="24">
        <v>972.21</v>
      </c>
      <c r="BH7" s="24">
        <v>960.4</v>
      </c>
      <c r="BI7" s="24">
        <v>930.44</v>
      </c>
      <c r="BJ7" s="24">
        <v>905.17</v>
      </c>
      <c r="BK7" s="24">
        <v>537.13</v>
      </c>
      <c r="BL7" s="24">
        <v>531.38</v>
      </c>
      <c r="BM7" s="24">
        <v>551.04</v>
      </c>
      <c r="BN7" s="24">
        <v>523.58000000000004</v>
      </c>
      <c r="BO7" s="24">
        <v>508.99</v>
      </c>
      <c r="BP7" s="24">
        <v>652.82000000000005</v>
      </c>
      <c r="BQ7" s="24">
        <v>98.11</v>
      </c>
      <c r="BR7" s="24">
        <v>99.44</v>
      </c>
      <c r="BS7" s="24">
        <v>97.39</v>
      </c>
      <c r="BT7" s="24">
        <v>95.03</v>
      </c>
      <c r="BU7" s="24">
        <v>93.14</v>
      </c>
      <c r="BV7" s="24">
        <v>112.43</v>
      </c>
      <c r="BW7" s="24">
        <v>110.92</v>
      </c>
      <c r="BX7" s="24">
        <v>105.67</v>
      </c>
      <c r="BY7" s="24">
        <v>105.37</v>
      </c>
      <c r="BZ7" s="24">
        <v>99.93</v>
      </c>
      <c r="CA7" s="24">
        <v>97.61</v>
      </c>
      <c r="CB7" s="24">
        <v>186.8</v>
      </c>
      <c r="CC7" s="24">
        <v>183.48</v>
      </c>
      <c r="CD7" s="24">
        <v>181.3</v>
      </c>
      <c r="CE7" s="24">
        <v>186.51</v>
      </c>
      <c r="CF7" s="24">
        <v>191.2</v>
      </c>
      <c r="CG7" s="24">
        <v>118.55</v>
      </c>
      <c r="CH7" s="24">
        <v>119.33</v>
      </c>
      <c r="CI7" s="24">
        <v>118.72</v>
      </c>
      <c r="CJ7" s="24">
        <v>120.5</v>
      </c>
      <c r="CK7" s="24">
        <v>127.3</v>
      </c>
      <c r="CL7" s="24">
        <v>138.29</v>
      </c>
      <c r="CM7" s="24">
        <v>218.56</v>
      </c>
      <c r="CN7" s="24">
        <v>222.69</v>
      </c>
      <c r="CO7" s="24">
        <v>63.66</v>
      </c>
      <c r="CP7" s="24">
        <v>58.43</v>
      </c>
      <c r="CQ7" s="24">
        <v>58.73</v>
      </c>
      <c r="CR7" s="24">
        <v>57.38</v>
      </c>
      <c r="CS7" s="24">
        <v>58.09</v>
      </c>
      <c r="CT7" s="24">
        <v>58.16</v>
      </c>
      <c r="CU7" s="24">
        <v>58.91</v>
      </c>
      <c r="CV7" s="24">
        <v>58.31</v>
      </c>
      <c r="CW7" s="24">
        <v>59.1</v>
      </c>
      <c r="CX7" s="24">
        <v>89.03</v>
      </c>
      <c r="CY7" s="24">
        <v>89.57</v>
      </c>
      <c r="CZ7" s="24">
        <v>90.85</v>
      </c>
      <c r="DA7" s="24">
        <v>92.16</v>
      </c>
      <c r="DB7" s="24">
        <v>93.08</v>
      </c>
      <c r="DC7" s="24">
        <v>98.98</v>
      </c>
      <c r="DD7" s="24">
        <v>99.01</v>
      </c>
      <c r="DE7" s="24">
        <v>99.1</v>
      </c>
      <c r="DF7" s="24">
        <v>99.16</v>
      </c>
      <c r="DG7" s="24">
        <v>99.21</v>
      </c>
      <c r="DH7" s="24">
        <v>95.82</v>
      </c>
      <c r="DI7" s="24">
        <v>21.48</v>
      </c>
      <c r="DJ7" s="24">
        <v>23.47</v>
      </c>
      <c r="DK7" s="24">
        <v>25.38</v>
      </c>
      <c r="DL7" s="24">
        <v>27.36</v>
      </c>
      <c r="DM7" s="24">
        <v>29.25</v>
      </c>
      <c r="DN7" s="24">
        <v>47.06</v>
      </c>
      <c r="DO7" s="24">
        <v>48.25</v>
      </c>
      <c r="DP7" s="24">
        <v>49.35</v>
      </c>
      <c r="DQ7" s="24">
        <v>50.38</v>
      </c>
      <c r="DR7" s="24">
        <v>51.54</v>
      </c>
      <c r="DS7" s="24">
        <v>39.74</v>
      </c>
      <c r="DT7" s="24">
        <v>3.6</v>
      </c>
      <c r="DU7" s="24">
        <v>4.05</v>
      </c>
      <c r="DV7" s="24">
        <v>4.4800000000000004</v>
      </c>
      <c r="DW7" s="24">
        <v>4.92</v>
      </c>
      <c r="DX7" s="24">
        <v>5.32</v>
      </c>
      <c r="DY7" s="24">
        <v>9.6300000000000008</v>
      </c>
      <c r="DZ7" s="24">
        <v>10.76</v>
      </c>
      <c r="EA7" s="24">
        <v>12.06</v>
      </c>
      <c r="EB7" s="24">
        <v>13.41</v>
      </c>
      <c r="EC7" s="24">
        <v>15.06</v>
      </c>
      <c r="ED7" s="24">
        <v>7.62</v>
      </c>
      <c r="EE7" s="24">
        <v>0.08</v>
      </c>
      <c r="EF7" s="24">
        <v>0.08</v>
      </c>
      <c r="EG7" s="24">
        <v>0.08</v>
      </c>
      <c r="EH7" s="24">
        <v>0.09</v>
      </c>
      <c r="EI7" s="24">
        <v>0.08</v>
      </c>
      <c r="EJ7" s="24">
        <v>0.39</v>
      </c>
      <c r="EK7" s="24">
        <v>0.41</v>
      </c>
      <c r="EL7" s="24">
        <v>0.41</v>
      </c>
      <c r="EM7" s="24">
        <v>0.45</v>
      </c>
      <c r="EN7" s="24">
        <v>0.44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2023-12-12T00:50:06Z</dcterms:created>
  <dcterms:modified xsi:type="dcterms:W3CDTF">2024-01-16T04:33:47Z</dcterms:modified>
  <cp:category/>
</cp:coreProperties>
</file>